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AHI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3" l="1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U13" i="3"/>
  <c r="V13" i="3"/>
  <c r="W13" i="3"/>
  <c r="X13" i="3"/>
  <c r="Y13" i="3"/>
  <c r="Z13" i="3"/>
  <c r="AA13" i="3"/>
  <c r="U14" i="3"/>
  <c r="V14" i="3"/>
  <c r="W14" i="3"/>
  <c r="X14" i="3"/>
  <c r="Y14" i="3"/>
  <c r="Z14" i="3"/>
  <c r="AA14" i="3"/>
  <c r="U15" i="3"/>
  <c r="V15" i="3"/>
  <c r="W15" i="3"/>
  <c r="X15" i="3"/>
  <c r="Y15" i="3"/>
  <c r="Z15" i="3"/>
  <c r="AA15" i="3"/>
  <c r="U16" i="3"/>
  <c r="V16" i="3"/>
  <c r="W16" i="3"/>
  <c r="X16" i="3"/>
  <c r="Y16" i="3"/>
  <c r="Z16" i="3"/>
  <c r="AA16" i="3"/>
  <c r="U17" i="3"/>
  <c r="V17" i="3"/>
  <c r="W17" i="3"/>
  <c r="X17" i="3"/>
  <c r="Y17" i="3"/>
  <c r="Z17" i="3"/>
  <c r="AA17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R4" i="3"/>
  <c r="R5" i="3"/>
  <c r="R6" i="3"/>
  <c r="R7" i="3"/>
  <c r="R8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M4" i="3"/>
  <c r="M5" i="3"/>
  <c r="M6" i="3"/>
  <c r="M7" i="3"/>
  <c r="M8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R41" i="3"/>
  <c r="R42" i="3"/>
  <c r="R43" i="3"/>
  <c r="R44" i="3"/>
  <c r="R45" i="3"/>
  <c r="H41" i="3"/>
  <c r="H42" i="3"/>
  <c r="H43" i="3"/>
  <c r="H44" i="3"/>
  <c r="H45" i="3"/>
  <c r="H46" i="3"/>
  <c r="H47" i="3"/>
  <c r="H48" i="3"/>
  <c r="U61" i="3"/>
  <c r="V61" i="3"/>
  <c r="W61" i="3"/>
  <c r="X61" i="3"/>
  <c r="Y61" i="3"/>
  <c r="Z61" i="3"/>
  <c r="AA61" i="3"/>
  <c r="U62" i="3"/>
  <c r="V62" i="3"/>
  <c r="W62" i="3"/>
  <c r="X62" i="3"/>
  <c r="Y62" i="3"/>
  <c r="Z62" i="3"/>
  <c r="AA62" i="3"/>
  <c r="U63" i="3"/>
  <c r="V63" i="3"/>
  <c r="W63" i="3"/>
  <c r="X63" i="3"/>
  <c r="Y63" i="3"/>
  <c r="Z63" i="3"/>
  <c r="AA63" i="3"/>
  <c r="U64" i="3"/>
  <c r="V64" i="3"/>
  <c r="W64" i="3"/>
  <c r="X64" i="3"/>
  <c r="Y64" i="3"/>
  <c r="Z64" i="3"/>
  <c r="AA64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U75" i="3"/>
  <c r="V75" i="3"/>
  <c r="W75" i="3"/>
  <c r="X75" i="3"/>
  <c r="Y75" i="3"/>
  <c r="Z75" i="3"/>
  <c r="AA75" i="3"/>
  <c r="U76" i="3"/>
  <c r="V76" i="3"/>
  <c r="W76" i="3"/>
  <c r="X76" i="3"/>
  <c r="Y76" i="3"/>
  <c r="Z76" i="3"/>
  <c r="AA76" i="3"/>
  <c r="U77" i="3"/>
  <c r="V77" i="3"/>
  <c r="W77" i="3"/>
  <c r="X77" i="3"/>
  <c r="Y77" i="3"/>
  <c r="Z77" i="3"/>
  <c r="AA77" i="3"/>
  <c r="U78" i="3"/>
  <c r="V78" i="3"/>
  <c r="W78" i="3"/>
  <c r="X78" i="3"/>
  <c r="Y78" i="3"/>
  <c r="Z78" i="3"/>
  <c r="AA78" i="3"/>
  <c r="U79" i="3"/>
  <c r="V79" i="3"/>
  <c r="W79" i="3"/>
  <c r="X79" i="3"/>
  <c r="Y79" i="3"/>
  <c r="Z79" i="3"/>
  <c r="AA79" i="3"/>
  <c r="U80" i="3"/>
  <c r="V80" i="3"/>
  <c r="W80" i="3"/>
  <c r="X80" i="3"/>
  <c r="Y80" i="3"/>
  <c r="Z80" i="3"/>
  <c r="AA80" i="3"/>
  <c r="U81" i="3"/>
  <c r="V81" i="3"/>
  <c r="W81" i="3"/>
  <c r="X81" i="3"/>
  <c r="Y81" i="3"/>
  <c r="Z81" i="3"/>
  <c r="AA81" i="3"/>
  <c r="U82" i="3"/>
  <c r="V82" i="3"/>
  <c r="W82" i="3"/>
  <c r="X82" i="3"/>
  <c r="Y82" i="3"/>
  <c r="Z82" i="3"/>
  <c r="AA82" i="3"/>
  <c r="U83" i="3"/>
  <c r="V83" i="3"/>
  <c r="W83" i="3"/>
  <c r="X83" i="3"/>
  <c r="Y83" i="3"/>
  <c r="Z83" i="3"/>
  <c r="AA83" i="3"/>
  <c r="U84" i="3"/>
  <c r="V84" i="3"/>
  <c r="W84" i="3"/>
  <c r="X84" i="3"/>
  <c r="Y84" i="3"/>
  <c r="Z84" i="3"/>
  <c r="AA84" i="3"/>
  <c r="U85" i="3"/>
  <c r="V85" i="3"/>
  <c r="W85" i="3"/>
  <c r="X85" i="3"/>
  <c r="Y85" i="3"/>
  <c r="Z85" i="3"/>
  <c r="AA85" i="3"/>
  <c r="U86" i="3"/>
  <c r="V86" i="3"/>
  <c r="W86" i="3"/>
  <c r="X86" i="3"/>
  <c r="Y86" i="3"/>
  <c r="Z86" i="3"/>
  <c r="AA86" i="3"/>
  <c r="R61" i="3"/>
  <c r="R62" i="3"/>
  <c r="R63" i="3"/>
  <c r="R64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M61" i="3"/>
  <c r="M62" i="3"/>
  <c r="M63" i="3"/>
  <c r="M64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2" i="3"/>
  <c r="B118" i="3"/>
  <c r="U59" i="3" l="1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U87" i="3"/>
  <c r="V87" i="3"/>
  <c r="W87" i="3"/>
  <c r="X87" i="3"/>
  <c r="Y87" i="3"/>
  <c r="Z87" i="3"/>
  <c r="AA87" i="3"/>
  <c r="U88" i="3"/>
  <c r="V88" i="3"/>
  <c r="W88" i="3"/>
  <c r="X88" i="3"/>
  <c r="Y88" i="3"/>
  <c r="Z88" i="3"/>
  <c r="AA88" i="3"/>
  <c r="U89" i="3"/>
  <c r="V89" i="3"/>
  <c r="W89" i="3"/>
  <c r="X89" i="3"/>
  <c r="Y89" i="3"/>
  <c r="Z89" i="3"/>
  <c r="AA89" i="3"/>
  <c r="U90" i="3"/>
  <c r="V90" i="3"/>
  <c r="W90" i="3"/>
  <c r="X90" i="3"/>
  <c r="Y90" i="3"/>
  <c r="Z90" i="3"/>
  <c r="AA90" i="3"/>
  <c r="U91" i="3"/>
  <c r="V91" i="3"/>
  <c r="W91" i="3"/>
  <c r="X91" i="3"/>
  <c r="Y91" i="3"/>
  <c r="Z91" i="3"/>
  <c r="AA91" i="3"/>
  <c r="U92" i="3"/>
  <c r="V92" i="3"/>
  <c r="W92" i="3"/>
  <c r="X92" i="3"/>
  <c r="Y92" i="3"/>
  <c r="Z92" i="3"/>
  <c r="AA92" i="3"/>
  <c r="AA58" i="3"/>
  <c r="Z58" i="3"/>
  <c r="Y58" i="3"/>
  <c r="X58" i="3"/>
  <c r="W58" i="3"/>
  <c r="V58" i="3"/>
  <c r="U58" i="3"/>
  <c r="C53" i="3"/>
  <c r="R47" i="3"/>
  <c r="R39" i="3"/>
  <c r="R40" i="3"/>
  <c r="R46" i="3"/>
  <c r="R48" i="3"/>
  <c r="D53" i="3"/>
  <c r="B53" i="3"/>
  <c r="R59" i="3"/>
  <c r="M59" i="3"/>
  <c r="I59" i="3"/>
  <c r="H59" i="3"/>
  <c r="R60" i="3"/>
  <c r="M60" i="3"/>
  <c r="I60" i="3"/>
  <c r="H60" i="3"/>
  <c r="R58" i="3"/>
  <c r="M58" i="3"/>
  <c r="I58" i="3"/>
  <c r="H58" i="3"/>
  <c r="Q52" i="3"/>
  <c r="P52" i="3"/>
  <c r="O52" i="3"/>
  <c r="M52" i="3"/>
  <c r="L52" i="3"/>
  <c r="K52" i="3"/>
  <c r="J52" i="3"/>
  <c r="G52" i="3"/>
  <c r="F52" i="3"/>
  <c r="E52" i="3"/>
  <c r="D52" i="3"/>
  <c r="C52" i="3"/>
  <c r="B52" i="3"/>
  <c r="Q51" i="3"/>
  <c r="P51" i="3"/>
  <c r="O51" i="3"/>
  <c r="L51" i="3"/>
  <c r="K51" i="3"/>
  <c r="J51" i="3"/>
  <c r="G51" i="3"/>
  <c r="F51" i="3"/>
  <c r="E51" i="3"/>
  <c r="D51" i="3"/>
  <c r="C51" i="3"/>
  <c r="B51" i="3"/>
  <c r="AA40" i="3"/>
  <c r="Z40" i="3"/>
  <c r="Y40" i="3"/>
  <c r="X40" i="3"/>
  <c r="W40" i="3"/>
  <c r="V40" i="3"/>
  <c r="U40" i="3"/>
  <c r="H40" i="3"/>
  <c r="AA39" i="3"/>
  <c r="Z39" i="3"/>
  <c r="Y39" i="3"/>
  <c r="X39" i="3"/>
  <c r="W39" i="3"/>
  <c r="V39" i="3"/>
  <c r="U39" i="3"/>
  <c r="H39" i="3"/>
  <c r="AA48" i="3"/>
  <c r="Z48" i="3"/>
  <c r="Y48" i="3"/>
  <c r="X48" i="3"/>
  <c r="W48" i="3"/>
  <c r="V48" i="3"/>
  <c r="U48" i="3"/>
  <c r="AA35" i="3"/>
  <c r="Z35" i="3"/>
  <c r="Y35" i="3"/>
  <c r="X35" i="3"/>
  <c r="W35" i="3"/>
  <c r="V35" i="3"/>
  <c r="U35" i="3"/>
  <c r="R35" i="3"/>
  <c r="M35" i="3"/>
  <c r="H35" i="3"/>
  <c r="AA33" i="3"/>
  <c r="Z33" i="3"/>
  <c r="Y33" i="3"/>
  <c r="X33" i="3"/>
  <c r="W33" i="3"/>
  <c r="V33" i="3"/>
  <c r="U33" i="3"/>
  <c r="R33" i="3"/>
  <c r="AA32" i="3"/>
  <c r="Z32" i="3"/>
  <c r="Y32" i="3"/>
  <c r="X32" i="3"/>
  <c r="W32" i="3"/>
  <c r="V32" i="3"/>
  <c r="U32" i="3"/>
  <c r="AA3" i="3"/>
  <c r="Z3" i="3"/>
  <c r="Y3" i="3"/>
  <c r="X3" i="3"/>
  <c r="W3" i="3"/>
  <c r="V3" i="3"/>
  <c r="U3" i="3"/>
  <c r="R3" i="3"/>
  <c r="M3" i="3"/>
  <c r="H3" i="3"/>
  <c r="AA27" i="3"/>
  <c r="Z27" i="3"/>
  <c r="Y27" i="3"/>
  <c r="X27" i="3"/>
  <c r="W27" i="3"/>
  <c r="V27" i="3"/>
  <c r="U27" i="3"/>
  <c r="AA2" i="3"/>
  <c r="Z2" i="3"/>
  <c r="Y2" i="3"/>
  <c r="X2" i="3"/>
  <c r="W2" i="3"/>
  <c r="V2" i="3"/>
  <c r="U2" i="3"/>
  <c r="R2" i="3"/>
  <c r="M2" i="3"/>
  <c r="AA30" i="3"/>
  <c r="Z30" i="3"/>
  <c r="Y30" i="3"/>
  <c r="X30" i="3"/>
  <c r="W30" i="3"/>
  <c r="V30" i="3"/>
  <c r="U30" i="3"/>
  <c r="AA34" i="3"/>
  <c r="Z34" i="3"/>
  <c r="Y34" i="3"/>
  <c r="X34" i="3"/>
  <c r="W34" i="3"/>
  <c r="V34" i="3"/>
  <c r="U34" i="3"/>
  <c r="R34" i="3"/>
  <c r="AA29" i="3"/>
  <c r="Z29" i="3"/>
  <c r="Y29" i="3"/>
  <c r="X29" i="3"/>
  <c r="W29" i="3"/>
  <c r="V29" i="3"/>
  <c r="U29" i="3"/>
  <c r="AA31" i="3"/>
  <c r="Z31" i="3"/>
  <c r="Y31" i="3"/>
  <c r="X31" i="3"/>
  <c r="W31" i="3"/>
  <c r="V31" i="3"/>
  <c r="U31" i="3"/>
  <c r="AA28" i="3"/>
  <c r="Z28" i="3"/>
  <c r="Y28" i="3"/>
  <c r="X28" i="3"/>
  <c r="W28" i="3"/>
  <c r="V28" i="3"/>
  <c r="U28" i="3"/>
  <c r="AA36" i="3"/>
  <c r="Z36" i="3"/>
  <c r="Y36" i="3"/>
  <c r="X36" i="3"/>
  <c r="W36" i="3"/>
  <c r="V36" i="3"/>
  <c r="U36" i="3"/>
  <c r="R36" i="3"/>
  <c r="M36" i="3"/>
  <c r="H36" i="3"/>
  <c r="X51" i="3" l="1"/>
  <c r="R52" i="3"/>
  <c r="S52" i="3" s="1"/>
  <c r="K53" i="3"/>
  <c r="U52" i="3"/>
  <c r="V52" i="3"/>
  <c r="P53" i="3"/>
  <c r="E53" i="3"/>
  <c r="Q53" i="3"/>
  <c r="H52" i="3"/>
  <c r="V51" i="3"/>
  <c r="L55" i="3"/>
  <c r="Y51" i="3"/>
  <c r="N52" i="3"/>
  <c r="R51" i="3"/>
  <c r="S51" i="3" s="1"/>
  <c r="L53" i="3"/>
  <c r="O53" i="3"/>
  <c r="J55" i="3"/>
  <c r="K55" i="3"/>
  <c r="J53" i="3"/>
  <c r="O55" i="3"/>
  <c r="U51" i="3"/>
  <c r="P55" i="3"/>
  <c r="R53" i="3"/>
  <c r="Y52" i="3"/>
  <c r="Q55" i="3"/>
  <c r="H51" i="3"/>
  <c r="Z51" i="3"/>
  <c r="X52" i="3"/>
  <c r="M51" i="3"/>
  <c r="N51" i="3" s="1"/>
  <c r="Z52" i="3"/>
  <c r="AA51" i="3"/>
  <c r="AA52" i="3"/>
  <c r="F53" i="3"/>
  <c r="G53" i="3"/>
  <c r="W51" i="3"/>
  <c r="W52" i="3"/>
  <c r="U53" i="3" l="1"/>
  <c r="S53" i="3"/>
  <c r="M53" i="3"/>
  <c r="N53" i="3" s="1"/>
  <c r="AA53" i="3"/>
  <c r="V53" i="3"/>
  <c r="Z53" i="3"/>
  <c r="X53" i="3"/>
  <c r="H53" i="3"/>
  <c r="Y53" i="3"/>
  <c r="W53" i="3"/>
</calcChain>
</file>

<file path=xl/sharedStrings.xml><?xml version="1.0" encoding="utf-8"?>
<sst xmlns="http://schemas.openxmlformats.org/spreadsheetml/2006/main" count="204" uniqueCount="103">
  <si>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</si>
  <si>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</si>
  <si>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</si>
  <si>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</si>
  <si>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</si>
  <si>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</si>
  <si>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</si>
  <si>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</si>
  <si>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</si>
  <si>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</si>
  <si>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</si>
  <si>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</si>
  <si>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</si>
  <si>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</si>
  <si>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</si>
  <si>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</si>
  <si>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</si>
  <si>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</si>
  <si>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</si>
  <si>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</si>
  <si>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</si>
  <si>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</si>
  <si>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</si>
  <si>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</si>
  <si>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</si>
  <si>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</si>
  <si>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</si>
  <si>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Life Insurance                   </t>
  </si>
  <si>
    <t xml:space="preserve">Money Center Banks               </t>
  </si>
  <si>
    <t xml:space="preserve">Credit Services                  </t>
  </si>
  <si>
    <t xml:space="preserve">Foreign Money Center Banks       </t>
  </si>
  <si>
    <t xml:space="preserve">Investment Brokerage - National  </t>
  </si>
  <si>
    <t xml:space="preserve">Foreign Regional Banks           </t>
  </si>
  <si>
    <t xml:space="preserve">Asset Management                 </t>
  </si>
  <si>
    <t xml:space="preserve">Real Estate Development          </t>
  </si>
  <si>
    <t xml:space="preserve">Insurance Brokers                </t>
  </si>
  <si>
    <t xml:space="preserve">Property Management              </t>
  </si>
  <si>
    <t xml:space="preserve">Regional - Midwest Banks         </t>
  </si>
  <si>
    <t xml:space="preserve">REIT - Diversified               </t>
  </si>
  <si>
    <t xml:space="preserve">Regional - Southeast Banks       </t>
  </si>
  <si>
    <t xml:space="preserve">Mortgage Investment              </t>
  </si>
  <si>
    <t xml:space="preserve">REIT - Retail                    </t>
  </si>
  <si>
    <t xml:space="preserve">Regional - Mid-Atlantic Banks    </t>
  </si>
  <si>
    <t xml:space="preserve">REIT - Hotel/Motel               </t>
  </si>
  <si>
    <t xml:space="preserve">REIT - Office                    </t>
  </si>
  <si>
    <t xml:space="preserve">REIT - Healthcare Facilities     </t>
  </si>
  <si>
    <t xml:space="preserve">Investment Brokerage - Regional  </t>
  </si>
  <si>
    <t xml:space="preserve">Diversified Investments          </t>
  </si>
  <si>
    <t xml:space="preserve">REIT - Residential               </t>
  </si>
  <si>
    <t xml:space="preserve">Regional - Pacific Banks         </t>
  </si>
  <si>
    <t xml:space="preserve">REIT - Industrial                </t>
  </si>
  <si>
    <t xml:space="preserve">Regional - Northeast Banks       </t>
  </si>
  <si>
    <t xml:space="preserve">Regional - Southwest  Banks      </t>
  </si>
  <si>
    <t xml:space="preserve">Closed-End Fund - Debt           </t>
  </si>
  <si>
    <t xml:space="preserve">Closed-End Fund - Equity         </t>
  </si>
  <si>
    <t xml:space="preserve">Closed-End Fund - Foreign        </t>
  </si>
  <si>
    <t xml:space="preserve">Regional - Southwest Banks       </t>
  </si>
  <si>
    <t xml:space="preserve">Exchange Traded Fund             </t>
  </si>
  <si>
    <t>Property &amp; Casualty Insurance</t>
  </si>
  <si>
    <t xml:space="preserve">Accident &amp; Health Insurance  </t>
  </si>
  <si>
    <t xml:space="preserve">Savings &amp; Loans              </t>
  </si>
  <si>
    <t xml:space="preserve">Surety &amp; Title Insurance     </t>
  </si>
  <si>
    <t>PSI</t>
  </si>
  <si>
    <t>LI</t>
  </si>
  <si>
    <t>RMAB</t>
  </si>
  <si>
    <t>IBR</t>
  </si>
  <si>
    <t>DI</t>
  </si>
  <si>
    <t>RPB</t>
  </si>
  <si>
    <t>RNB</t>
  </si>
  <si>
    <t>RSB</t>
  </si>
  <si>
    <t>CEFD</t>
  </si>
  <si>
    <t>CEFE</t>
  </si>
  <si>
    <t>CEFF</t>
  </si>
  <si>
    <t>ETF</t>
  </si>
  <si>
    <t>MCB</t>
  </si>
  <si>
    <t>CS</t>
  </si>
  <si>
    <t>FMCB</t>
  </si>
  <si>
    <t>IBN</t>
  </si>
  <si>
    <t>FRB</t>
  </si>
  <si>
    <t>AM</t>
  </si>
  <si>
    <t>RED</t>
  </si>
  <si>
    <t>IB</t>
  </si>
  <si>
    <t>SL</t>
  </si>
  <si>
    <t>STI</t>
  </si>
  <si>
    <t>PM</t>
  </si>
  <si>
    <t>AHI</t>
  </si>
  <si>
    <t>RMB</t>
  </si>
  <si>
    <t>RD</t>
  </si>
  <si>
    <t>RO</t>
  </si>
  <si>
    <t>RI</t>
  </si>
  <si>
    <t>MI</t>
  </si>
  <si>
    <t>RHM</t>
  </si>
  <si>
    <t>RHF</t>
  </si>
  <si>
    <t>RRtl</t>
  </si>
  <si>
    <t xml:space="preserve">AFL </t>
  </si>
  <si>
    <t xml:space="preserve">UNM </t>
  </si>
  <si>
    <t xml:space="preserve">AIZ </t>
  </si>
  <si>
    <t xml:space="preserve">CNO </t>
  </si>
  <si>
    <t xml:space="preserve">GTS </t>
  </si>
  <si>
    <t xml:space="preserve">PRA </t>
  </si>
  <si>
    <t xml:space="preserve">EIG </t>
  </si>
  <si>
    <t>GLRE</t>
  </si>
  <si>
    <t>TRUP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</si>
</sst>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17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AHI!$C$1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AHI!$C$2:$C$66</c:f>
              <c:numCache>
                <c:formatCode>_-* #,##0_-;\-* #,##0_-;_-* "-"??_-;_-@_-</c:formatCode>
                <c:ptCount val="65"/>
                <c:pt idx="0">
                  <c:v>49323.77</c:v>
                </c:pt>
                <c:pt idx="1">
                  <c:v>49087.839999999997</c:v>
                </c:pt>
                <c:pt idx="2">
                  <c:v>52512.07</c:v>
                </c:pt>
                <c:pt idx="3">
                  <c:v>53618.32</c:v>
                </c:pt>
                <c:pt idx="4">
                  <c:v>49947.77</c:v>
                </c:pt>
                <c:pt idx="5">
                  <c:v>47714.91</c:v>
                </c:pt>
                <c:pt idx="6">
                  <c:v>47289.02</c:v>
                </c:pt>
                <c:pt idx="7">
                  <c:v>44919.5</c:v>
                </c:pt>
                <c:pt idx="8">
                  <c:v>48732.15</c:v>
                </c:pt>
                <c:pt idx="9">
                  <c:v>49373.08</c:v>
                </c:pt>
                <c:pt idx="10">
                  <c:v>48843.35</c:v>
                </c:pt>
                <c:pt idx="11">
                  <c:v>49088.42</c:v>
                </c:pt>
                <c:pt idx="12">
                  <c:v>50223.15</c:v>
                </c:pt>
                <c:pt idx="13">
                  <c:v>48751.26</c:v>
                </c:pt>
                <c:pt idx="14">
                  <c:v>46802.45</c:v>
                </c:pt>
                <c:pt idx="15">
                  <c:v>50028.65</c:v>
                </c:pt>
                <c:pt idx="16">
                  <c:v>50440.4</c:v>
                </c:pt>
                <c:pt idx="17">
                  <c:v>50941.42</c:v>
                </c:pt>
                <c:pt idx="18">
                  <c:v>53135.5</c:v>
                </c:pt>
                <c:pt idx="19">
                  <c:v>51606.37</c:v>
                </c:pt>
                <c:pt idx="20">
                  <c:v>52711.02</c:v>
                </c:pt>
                <c:pt idx="21">
                  <c:v>52276.79</c:v>
                </c:pt>
                <c:pt idx="22">
                  <c:v>54515.71</c:v>
                </c:pt>
                <c:pt idx="23">
                  <c:v>56177.15</c:v>
                </c:pt>
                <c:pt idx="24">
                  <c:v>55621.08</c:v>
                </c:pt>
                <c:pt idx="25">
                  <c:v>56463.68</c:v>
                </c:pt>
                <c:pt idx="26">
                  <c:v>58221.81</c:v>
                </c:pt>
                <c:pt idx="27">
                  <c:v>60921.64</c:v>
                </c:pt>
                <c:pt idx="28">
                  <c:v>60131.34</c:v>
                </c:pt>
                <c:pt idx="29">
                  <c:v>58833.32</c:v>
                </c:pt>
                <c:pt idx="30">
                  <c:v>57739.28</c:v>
                </c:pt>
                <c:pt idx="31">
                  <c:v>40534.11</c:v>
                </c:pt>
                <c:pt idx="32">
                  <c:v>57950.3</c:v>
                </c:pt>
                <c:pt idx="33">
                  <c:v>55352.31</c:v>
                </c:pt>
                <c:pt idx="34">
                  <c:v>55565.17</c:v>
                </c:pt>
                <c:pt idx="35">
                  <c:v>55813.79</c:v>
                </c:pt>
                <c:pt idx="36">
                  <c:v>57145.29</c:v>
                </c:pt>
                <c:pt idx="37">
                  <c:v>58428.46</c:v>
                </c:pt>
                <c:pt idx="38">
                  <c:v>53936.69</c:v>
                </c:pt>
                <c:pt idx="39">
                  <c:v>55039.16</c:v>
                </c:pt>
                <c:pt idx="40">
                  <c:v>53374.239999999998</c:v>
                </c:pt>
                <c:pt idx="41">
                  <c:v>55864.49</c:v>
                </c:pt>
                <c:pt idx="42">
                  <c:v>58246.04</c:v>
                </c:pt>
                <c:pt idx="43">
                  <c:v>57601.86</c:v>
                </c:pt>
                <c:pt idx="44">
                  <c:v>57352.03</c:v>
                </c:pt>
                <c:pt idx="45">
                  <c:v>56566.13</c:v>
                </c:pt>
                <c:pt idx="46">
                  <c:v>59216.83</c:v>
                </c:pt>
                <c:pt idx="47">
                  <c:v>63140.89</c:v>
                </c:pt>
                <c:pt idx="48">
                  <c:v>61376.74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AHI!$D$1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AHI!$D$2:$D$66</c:f>
              <c:numCache>
                <c:formatCode>_-* #,##0_-;\-* #,##0_-;_-* "-"??_-;_-@_-</c:formatCode>
                <c:ptCount val="65"/>
                <c:pt idx="0">
                  <c:v>53822.356307000002</c:v>
                </c:pt>
                <c:pt idx="1">
                  <c:v>54033.268628999998</c:v>
                </c:pt>
                <c:pt idx="2">
                  <c:v>53767.751726000002</c:v>
                </c:pt>
                <c:pt idx="3">
                  <c:v>53138.802927999997</c:v>
                </c:pt>
                <c:pt idx="4">
                  <c:v>53247.417025000002</c:v>
                </c:pt>
                <c:pt idx="5">
                  <c:v>53405.059773000001</c:v>
                </c:pt>
                <c:pt idx="6">
                  <c:v>52997.454397000001</c:v>
                </c:pt>
                <c:pt idx="7">
                  <c:v>50266.950806000001</c:v>
                </c:pt>
                <c:pt idx="8">
                  <c:v>50419.038442999998</c:v>
                </c:pt>
                <c:pt idx="9">
                  <c:v>50624.602912000002</c:v>
                </c:pt>
                <c:pt idx="10">
                  <c:v>50462.656759999998</c:v>
                </c:pt>
                <c:pt idx="11">
                  <c:v>50536.830448000001</c:v>
                </c:pt>
                <c:pt idx="12">
                  <c:v>50109.177282999997</c:v>
                </c:pt>
                <c:pt idx="13">
                  <c:v>49920.348083999997</c:v>
                </c:pt>
                <c:pt idx="14">
                  <c:v>49932.601850999999</c:v>
                </c:pt>
                <c:pt idx="15">
                  <c:v>50230.918294000003</c:v>
                </c:pt>
                <c:pt idx="16">
                  <c:v>50026.578923000001</c:v>
                </c:pt>
                <c:pt idx="17">
                  <c:v>50232.583900999998</c:v>
                </c:pt>
                <c:pt idx="18">
                  <c:v>50150.663804000003</c:v>
                </c:pt>
                <c:pt idx="19">
                  <c:v>50242.747047999997</c:v>
                </c:pt>
                <c:pt idx="20">
                  <c:v>50234.536429</c:v>
                </c:pt>
                <c:pt idx="21">
                  <c:v>49639.817847999999</c:v>
                </c:pt>
                <c:pt idx="22">
                  <c:v>49707.311698999998</c:v>
                </c:pt>
                <c:pt idx="23">
                  <c:v>49762.215701000001</c:v>
                </c:pt>
                <c:pt idx="24">
                  <c:v>49664.862429000001</c:v>
                </c:pt>
                <c:pt idx="25">
                  <c:v>49431.953130000002</c:v>
                </c:pt>
                <c:pt idx="26">
                  <c:v>49336.835906</c:v>
                </c:pt>
                <c:pt idx="27">
                  <c:v>49238.082874</c:v>
                </c:pt>
                <c:pt idx="28">
                  <c:v>49197.60555</c:v>
                </c:pt>
                <c:pt idx="29">
                  <c:v>49214.231849000003</c:v>
                </c:pt>
                <c:pt idx="30">
                  <c:v>48745.753664000003</c:v>
                </c:pt>
                <c:pt idx="31">
                  <c:v>48762.522325999998</c:v>
                </c:pt>
                <c:pt idx="32">
                  <c:v>48409.961819999997</c:v>
                </c:pt>
                <c:pt idx="33">
                  <c:v>48469.977477</c:v>
                </c:pt>
                <c:pt idx="34">
                  <c:v>48545.587321999999</c:v>
                </c:pt>
                <c:pt idx="35">
                  <c:v>48379.073901999996</c:v>
                </c:pt>
                <c:pt idx="36">
                  <c:v>48949.764349999998</c:v>
                </c:pt>
                <c:pt idx="37">
                  <c:v>48887.031688000003</c:v>
                </c:pt>
                <c:pt idx="38">
                  <c:v>49179.161229999998</c:v>
                </c:pt>
                <c:pt idx="39">
                  <c:v>50152.548727000001</c:v>
                </c:pt>
                <c:pt idx="40">
                  <c:v>50291.558535999997</c:v>
                </c:pt>
                <c:pt idx="41">
                  <c:v>49944.346558999998</c:v>
                </c:pt>
                <c:pt idx="42">
                  <c:v>50129.525057999999</c:v>
                </c:pt>
                <c:pt idx="43">
                  <c:v>50009.239965000001</c:v>
                </c:pt>
                <c:pt idx="44">
                  <c:v>50116.004135000003</c:v>
                </c:pt>
                <c:pt idx="45">
                  <c:v>51375.87876</c:v>
                </c:pt>
                <c:pt idx="46">
                  <c:v>51548.155359999997</c:v>
                </c:pt>
                <c:pt idx="47">
                  <c:v>53083.02044</c:v>
                </c:pt>
                <c:pt idx="48">
                  <c:v>53299.662901999996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456"/>
        <c:axId val="155144120"/>
      </c:lineChart>
      <c:lineChart>
        <c:grouping val="standard"/>
        <c:varyColors val="0"/>
        <c:ser>
          <c:idx val="3"/>
          <c:order val="2"/>
          <c:tx>
            <c:strRef>
              <c:f>AHI!$E$1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AHI!$E$2:$E$66</c:f>
              <c:numCache>
                <c:formatCode>_-* #,##0_-;\-* #,##0_-;_-* "-"??_-;_-@_-</c:formatCode>
                <c:ptCount val="65"/>
                <c:pt idx="0">
                  <c:v>3786.8579</c:v>
                </c:pt>
                <c:pt idx="1">
                  <c:v>3786.8850000000002</c:v>
                </c:pt>
                <c:pt idx="2">
                  <c:v>3781.3411000000001</c:v>
                </c:pt>
                <c:pt idx="3">
                  <c:v>3251.5814</c:v>
                </c:pt>
                <c:pt idx="4">
                  <c:v>3256.9256</c:v>
                </c:pt>
                <c:pt idx="5">
                  <c:v>3256.9112</c:v>
                </c:pt>
                <c:pt idx="6">
                  <c:v>3723.5171</c:v>
                </c:pt>
                <c:pt idx="7">
                  <c:v>3482.6268</c:v>
                </c:pt>
                <c:pt idx="8">
                  <c:v>3467.71</c:v>
                </c:pt>
                <c:pt idx="9">
                  <c:v>3730.1790999999998</c:v>
                </c:pt>
                <c:pt idx="10">
                  <c:v>3738.9277999999999</c:v>
                </c:pt>
                <c:pt idx="11">
                  <c:v>3739.3955000000001</c:v>
                </c:pt>
                <c:pt idx="12">
                  <c:v>3844.8195999999998</c:v>
                </c:pt>
                <c:pt idx="13">
                  <c:v>3799.4564999999998</c:v>
                </c:pt>
                <c:pt idx="14">
                  <c:v>3794.8807999999999</c:v>
                </c:pt>
                <c:pt idx="15">
                  <c:v>4269.2446</c:v>
                </c:pt>
                <c:pt idx="16">
                  <c:v>4278.5550000000003</c:v>
                </c:pt>
                <c:pt idx="17">
                  <c:v>4269.2317000000003</c:v>
                </c:pt>
                <c:pt idx="18">
                  <c:v>4532.3806000000004</c:v>
                </c:pt>
                <c:pt idx="19">
                  <c:v>4461.6544000000004</c:v>
                </c:pt>
                <c:pt idx="20">
                  <c:v>4462.2448000000004</c:v>
                </c:pt>
                <c:pt idx="21">
                  <c:v>4305.3864000000003</c:v>
                </c:pt>
                <c:pt idx="22">
                  <c:v>4333.1495999999997</c:v>
                </c:pt>
                <c:pt idx="23">
                  <c:v>4503.5419000000002</c:v>
                </c:pt>
                <c:pt idx="24">
                  <c:v>4470.6241</c:v>
                </c:pt>
                <c:pt idx="25">
                  <c:v>4508.8076000000001</c:v>
                </c:pt>
                <c:pt idx="26">
                  <c:v>4728.6252000000004</c:v>
                </c:pt>
                <c:pt idx="27">
                  <c:v>4541.1716999999999</c:v>
                </c:pt>
                <c:pt idx="28">
                  <c:v>4536.7800999999999</c:v>
                </c:pt>
                <c:pt idx="29">
                  <c:v>4489.8544000000002</c:v>
                </c:pt>
                <c:pt idx="30">
                  <c:v>5858.5066999999999</c:v>
                </c:pt>
                <c:pt idx="31">
                  <c:v>3044.6291999999999</c:v>
                </c:pt>
                <c:pt idx="32">
                  <c:v>4704.3702000000003</c:v>
                </c:pt>
                <c:pt idx="33">
                  <c:v>4341.509</c:v>
                </c:pt>
                <c:pt idx="34">
                  <c:v>4436.9387999999999</c:v>
                </c:pt>
                <c:pt idx="35">
                  <c:v>4431.9984999999997</c:v>
                </c:pt>
                <c:pt idx="36">
                  <c:v>4453.0554000000002</c:v>
                </c:pt>
                <c:pt idx="37">
                  <c:v>4459.8065999999999</c:v>
                </c:pt>
                <c:pt idx="38">
                  <c:v>4174.4877999999999</c:v>
                </c:pt>
                <c:pt idx="39">
                  <c:v>3426.7494000000002</c:v>
                </c:pt>
                <c:pt idx="40">
                  <c:v>3521.6905999999999</c:v>
                </c:pt>
                <c:pt idx="41">
                  <c:v>3433.4430000000002</c:v>
                </c:pt>
                <c:pt idx="42">
                  <c:v>3170.7283000000002</c:v>
                </c:pt>
                <c:pt idx="43">
                  <c:v>3048.6152999999999</c:v>
                </c:pt>
                <c:pt idx="44">
                  <c:v>3046.3371999999999</c:v>
                </c:pt>
                <c:pt idx="45">
                  <c:v>3416.6965</c:v>
                </c:pt>
                <c:pt idx="46">
                  <c:v>3398.0394000000001</c:v>
                </c:pt>
                <c:pt idx="47">
                  <c:v>4612.9364999999998</c:v>
                </c:pt>
                <c:pt idx="48">
                  <c:v>4577.5803999999998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AHI!$F$1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AHI!$A$2:$A$66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AHI!$F$2:$F$66</c:f>
              <c:numCache>
                <c:formatCode>_-* #,##0_-;\-* #,##0_-;_-* "-"??_-;_-@_-</c:formatCode>
                <c:ptCount val="65"/>
                <c:pt idx="0">
                  <c:v>4951.0322349999997</c:v>
                </c:pt>
                <c:pt idx="1">
                  <c:v>4931.9222550000004</c:v>
                </c:pt>
                <c:pt idx="2">
                  <c:v>4925.6341130000001</c:v>
                </c:pt>
                <c:pt idx="3">
                  <c:v>4877.0855959999999</c:v>
                </c:pt>
                <c:pt idx="4">
                  <c:v>4842.49928</c:v>
                </c:pt>
                <c:pt idx="5">
                  <c:v>4815.454221</c:v>
                </c:pt>
                <c:pt idx="6">
                  <c:v>5115.8510200000001</c:v>
                </c:pt>
                <c:pt idx="7">
                  <c:v>4820.8679330000004</c:v>
                </c:pt>
                <c:pt idx="8">
                  <c:v>4867.0463499999996</c:v>
                </c:pt>
                <c:pt idx="9">
                  <c:v>4788.8741529999998</c:v>
                </c:pt>
                <c:pt idx="10">
                  <c:v>4789.4247489999998</c:v>
                </c:pt>
                <c:pt idx="11">
                  <c:v>4798.3837789999998</c:v>
                </c:pt>
                <c:pt idx="12">
                  <c:v>4736.8921540000001</c:v>
                </c:pt>
                <c:pt idx="13">
                  <c:v>4696.4967040000001</c:v>
                </c:pt>
                <c:pt idx="14">
                  <c:v>4642.9311379999999</c:v>
                </c:pt>
                <c:pt idx="15">
                  <c:v>4559.2216879999996</c:v>
                </c:pt>
                <c:pt idx="16">
                  <c:v>4432.9044759999997</c:v>
                </c:pt>
                <c:pt idx="17">
                  <c:v>4373.0000630000004</c:v>
                </c:pt>
                <c:pt idx="18">
                  <c:v>4634.6208269999997</c:v>
                </c:pt>
                <c:pt idx="19">
                  <c:v>4558.0353539999996</c:v>
                </c:pt>
                <c:pt idx="20">
                  <c:v>4565.9762659999997</c:v>
                </c:pt>
                <c:pt idx="21">
                  <c:v>4552.3043310000003</c:v>
                </c:pt>
                <c:pt idx="22">
                  <c:v>4580.1216619999996</c:v>
                </c:pt>
                <c:pt idx="23">
                  <c:v>4550.2187329999997</c:v>
                </c:pt>
                <c:pt idx="24">
                  <c:v>4524.2034780000004</c:v>
                </c:pt>
                <c:pt idx="25">
                  <c:v>4567.5377829999998</c:v>
                </c:pt>
                <c:pt idx="26">
                  <c:v>4567.4194600000001</c:v>
                </c:pt>
                <c:pt idx="27">
                  <c:v>4546.8031719999999</c:v>
                </c:pt>
                <c:pt idx="28">
                  <c:v>4633.4010019999996</c:v>
                </c:pt>
                <c:pt idx="29">
                  <c:v>5036.1961090000004</c:v>
                </c:pt>
                <c:pt idx="30">
                  <c:v>5426.4175109999996</c:v>
                </c:pt>
                <c:pt idx="31">
                  <c:v>3969.4373580000001</c:v>
                </c:pt>
                <c:pt idx="32">
                  <c:v>5478.3721939999996</c:v>
                </c:pt>
                <c:pt idx="33">
                  <c:v>5429.3056219999999</c:v>
                </c:pt>
                <c:pt idx="34">
                  <c:v>5569.4921219999997</c:v>
                </c:pt>
                <c:pt idx="35">
                  <c:v>5559.8648720000001</c:v>
                </c:pt>
                <c:pt idx="36">
                  <c:v>5499.1715039999999</c:v>
                </c:pt>
                <c:pt idx="37">
                  <c:v>5504.2232949999998</c:v>
                </c:pt>
                <c:pt idx="38">
                  <c:v>5573.976208</c:v>
                </c:pt>
                <c:pt idx="39">
                  <c:v>5445.3601010000002</c:v>
                </c:pt>
                <c:pt idx="40">
                  <c:v>5597.5949769999997</c:v>
                </c:pt>
                <c:pt idx="41">
                  <c:v>5458.8165580000004</c:v>
                </c:pt>
                <c:pt idx="42">
                  <c:v>5824.4669709999998</c:v>
                </c:pt>
                <c:pt idx="43">
                  <c:v>5878.4314519999998</c:v>
                </c:pt>
                <c:pt idx="44">
                  <c:v>5722.8190119999999</c:v>
                </c:pt>
                <c:pt idx="45">
                  <c:v>5685.757243</c:v>
                </c:pt>
                <c:pt idx="46">
                  <c:v>5673.4546369999998</c:v>
                </c:pt>
                <c:pt idx="47">
                  <c:v>5654.0988950000001</c:v>
                </c:pt>
                <c:pt idx="48">
                  <c:v>5597.5722420000002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8240"/>
        <c:axId val="155135104"/>
      </c:lineChart>
      <c:dateAx>
        <c:axId val="155137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4120"/>
        <c:crosses val="autoZero"/>
        <c:auto val="1"/>
        <c:lblOffset val="100"/>
        <c:baseTimeUnit val="days"/>
      </c:dateAx>
      <c:valAx>
        <c:axId val="1551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7456"/>
        <c:crosses val="autoZero"/>
        <c:crossBetween val="between"/>
      </c:valAx>
      <c:valAx>
        <c:axId val="155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240"/>
        <c:crosses val="max"/>
        <c:crossBetween val="between"/>
      </c:valAx>
      <c:dateAx>
        <c:axId val="155138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135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AHI!$U$28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AHI!$U$29:$U$175</c:f>
              <c:numCache>
                <c:formatCode>_-* #,##0_-;\-* #,##0_-;_-* "-"??_-;_-@_-</c:formatCode>
                <c:ptCount val="147"/>
                <c:pt idx="0">
                  <c:v>53137.63</c:v>
                </c:pt>
                <c:pt idx="1">
                  <c:v>52029.85</c:v>
                </c:pt>
                <c:pt idx="2">
                  <c:v>52235.95</c:v>
                </c:pt>
                <c:pt idx="3">
                  <c:v>52266.04</c:v>
                </c:pt>
                <c:pt idx="4">
                  <c:v>51637</c:v>
                </c:pt>
                <c:pt idx="5">
                  <c:v>50954.46</c:v>
                </c:pt>
                <c:pt idx="6">
                  <c:v>50616.74</c:v>
                </c:pt>
                <c:pt idx="7">
                  <c:v>49358.080000000002</c:v>
                </c:pt>
                <c:pt idx="8">
                  <c:v>49358.080000000002</c:v>
                </c:pt>
                <c:pt idx="9">
                  <c:v>51664.75</c:v>
                </c:pt>
                <c:pt idx="10">
                  <c:v>52670.61</c:v>
                </c:pt>
                <c:pt idx="11">
                  <c:v>52674.78</c:v>
                </c:pt>
                <c:pt idx="12">
                  <c:v>53374.239999999998</c:v>
                </c:pt>
                <c:pt idx="13">
                  <c:v>53374.239999999998</c:v>
                </c:pt>
                <c:pt idx="14">
                  <c:v>53588.1</c:v>
                </c:pt>
                <c:pt idx="15">
                  <c:v>52503.74</c:v>
                </c:pt>
                <c:pt idx="16">
                  <c:v>53571.88</c:v>
                </c:pt>
                <c:pt idx="17">
                  <c:v>52957.55</c:v>
                </c:pt>
                <c:pt idx="18">
                  <c:v>53181.99</c:v>
                </c:pt>
                <c:pt idx="19">
                  <c:v>53360.17</c:v>
                </c:pt>
                <c:pt idx="20">
                  <c:v>53883.49</c:v>
                </c:pt>
                <c:pt idx="21">
                  <c:v>53845.27</c:v>
                </c:pt>
                <c:pt idx="22">
                  <c:v>53792.25</c:v>
                </c:pt>
                <c:pt idx="23">
                  <c:v>54259.96</c:v>
                </c:pt>
                <c:pt idx="24">
                  <c:v>54829.66</c:v>
                </c:pt>
                <c:pt idx="25">
                  <c:v>55436.03</c:v>
                </c:pt>
                <c:pt idx="26">
                  <c:v>56039.18</c:v>
                </c:pt>
                <c:pt idx="27">
                  <c:v>55567.65</c:v>
                </c:pt>
                <c:pt idx="28">
                  <c:v>55091.75</c:v>
                </c:pt>
                <c:pt idx="29">
                  <c:v>55234.8</c:v>
                </c:pt>
                <c:pt idx="30">
                  <c:v>55047.72</c:v>
                </c:pt>
                <c:pt idx="31">
                  <c:v>55230.18</c:v>
                </c:pt>
                <c:pt idx="32">
                  <c:v>55281.77</c:v>
                </c:pt>
                <c:pt idx="33">
                  <c:v>54981.53</c:v>
                </c:pt>
                <c:pt idx="34">
                  <c:v>55325.1</c:v>
                </c:pt>
                <c:pt idx="35">
                  <c:v>55864.49</c:v>
                </c:pt>
                <c:pt idx="36">
                  <c:v>56166.58</c:v>
                </c:pt>
                <c:pt idx="37">
                  <c:v>56292.51</c:v>
                </c:pt>
                <c:pt idx="38">
                  <c:v>56457.37</c:v>
                </c:pt>
                <c:pt idx="39">
                  <c:v>57018.19</c:v>
                </c:pt>
                <c:pt idx="40">
                  <c:v>57881.88</c:v>
                </c:pt>
                <c:pt idx="41">
                  <c:v>57642.52</c:v>
                </c:pt>
                <c:pt idx="42">
                  <c:v>57117.26</c:v>
                </c:pt>
                <c:pt idx="43">
                  <c:v>58048.14</c:v>
                </c:pt>
                <c:pt idx="44">
                  <c:v>57102.3</c:v>
                </c:pt>
                <c:pt idx="45">
                  <c:v>57004.98</c:v>
                </c:pt>
                <c:pt idx="46">
                  <c:v>57307.19</c:v>
                </c:pt>
                <c:pt idx="47">
                  <c:v>56979.25</c:v>
                </c:pt>
                <c:pt idx="48">
                  <c:v>56868.3</c:v>
                </c:pt>
                <c:pt idx="49">
                  <c:v>57770.47</c:v>
                </c:pt>
                <c:pt idx="50">
                  <c:v>57761.06</c:v>
                </c:pt>
                <c:pt idx="51">
                  <c:v>57917.61</c:v>
                </c:pt>
                <c:pt idx="52">
                  <c:v>58246.04</c:v>
                </c:pt>
                <c:pt idx="53">
                  <c:v>58512.94</c:v>
                </c:pt>
                <c:pt idx="54">
                  <c:v>57201.440000000002</c:v>
                </c:pt>
                <c:pt idx="55">
                  <c:v>57181.88</c:v>
                </c:pt>
                <c:pt idx="56">
                  <c:v>56479.9</c:v>
                </c:pt>
                <c:pt idx="57">
                  <c:v>56120.91</c:v>
                </c:pt>
                <c:pt idx="58">
                  <c:v>56006.04</c:v>
                </c:pt>
                <c:pt idx="59">
                  <c:v>56854.75</c:v>
                </c:pt>
                <c:pt idx="60">
                  <c:v>57012.89</c:v>
                </c:pt>
                <c:pt idx="61">
                  <c:v>57156.32</c:v>
                </c:pt>
                <c:pt idx="62">
                  <c:v>57230.239999999998</c:v>
                </c:pt>
                <c:pt idx="63">
                  <c:v>57588.22</c:v>
                </c:pt>
                <c:pt idx="64">
                  <c:v>57792.24</c:v>
                </c:pt>
                <c:pt idx="65">
                  <c:v>57313.64</c:v>
                </c:pt>
                <c:pt idx="66">
                  <c:v>56229.760000000002</c:v>
                </c:pt>
                <c:pt idx="67">
                  <c:v>56760.43</c:v>
                </c:pt>
                <c:pt idx="68">
                  <c:v>55787.13</c:v>
                </c:pt>
                <c:pt idx="69">
                  <c:v>56959.839999999997</c:v>
                </c:pt>
                <c:pt idx="70">
                  <c:v>57406.73</c:v>
                </c:pt>
                <c:pt idx="71">
                  <c:v>57380.58</c:v>
                </c:pt>
                <c:pt idx="72">
                  <c:v>57315.13</c:v>
                </c:pt>
                <c:pt idx="73">
                  <c:v>57601.86</c:v>
                </c:pt>
                <c:pt idx="74">
                  <c:v>56670.26</c:v>
                </c:pt>
                <c:pt idx="75">
                  <c:v>56059.64</c:v>
                </c:pt>
                <c:pt idx="76">
                  <c:v>55748.94</c:v>
                </c:pt>
                <c:pt idx="77">
                  <c:v>55854.74</c:v>
                </c:pt>
                <c:pt idx="78">
                  <c:v>56059.39</c:v>
                </c:pt>
                <c:pt idx="79">
                  <c:v>56106.58</c:v>
                </c:pt>
                <c:pt idx="80">
                  <c:v>55809.62</c:v>
                </c:pt>
                <c:pt idx="81">
                  <c:v>56212.88</c:v>
                </c:pt>
                <c:pt idx="82">
                  <c:v>56624.69</c:v>
                </c:pt>
                <c:pt idx="83">
                  <c:v>56917.83</c:v>
                </c:pt>
                <c:pt idx="84">
                  <c:v>56455.31</c:v>
                </c:pt>
                <c:pt idx="85">
                  <c:v>57126.54</c:v>
                </c:pt>
                <c:pt idx="86">
                  <c:v>56506.05</c:v>
                </c:pt>
                <c:pt idx="87">
                  <c:v>56118.3</c:v>
                </c:pt>
                <c:pt idx="88">
                  <c:v>56118.3</c:v>
                </c:pt>
                <c:pt idx="89">
                  <c:v>56187.65</c:v>
                </c:pt>
                <c:pt idx="90">
                  <c:v>56718.04</c:v>
                </c:pt>
                <c:pt idx="91">
                  <c:v>56538.84</c:v>
                </c:pt>
                <c:pt idx="92">
                  <c:v>56850.92</c:v>
                </c:pt>
                <c:pt idx="93">
                  <c:v>57268.29</c:v>
                </c:pt>
                <c:pt idx="94">
                  <c:v>56942.32</c:v>
                </c:pt>
                <c:pt idx="95">
                  <c:v>57352.03</c:v>
                </c:pt>
                <c:pt idx="96">
                  <c:v>57007.7</c:v>
                </c:pt>
                <c:pt idx="97">
                  <c:v>57123.29</c:v>
                </c:pt>
                <c:pt idx="98">
                  <c:v>57486.82</c:v>
                </c:pt>
                <c:pt idx="99">
                  <c:v>57497.85</c:v>
                </c:pt>
                <c:pt idx="100">
                  <c:v>56952.98</c:v>
                </c:pt>
                <c:pt idx="101">
                  <c:v>57010.99</c:v>
                </c:pt>
                <c:pt idx="102">
                  <c:v>57292.94</c:v>
                </c:pt>
                <c:pt idx="103">
                  <c:v>58068.33</c:v>
                </c:pt>
                <c:pt idx="104">
                  <c:v>57268.3</c:v>
                </c:pt>
                <c:pt idx="105">
                  <c:v>58083.3</c:v>
                </c:pt>
                <c:pt idx="106">
                  <c:v>58103.65</c:v>
                </c:pt>
                <c:pt idx="107">
                  <c:v>58748.13</c:v>
                </c:pt>
                <c:pt idx="108">
                  <c:v>58706.25</c:v>
                </c:pt>
                <c:pt idx="109">
                  <c:v>58261</c:v>
                </c:pt>
                <c:pt idx="110">
                  <c:v>58510.79</c:v>
                </c:pt>
                <c:pt idx="111">
                  <c:v>58539.64</c:v>
                </c:pt>
                <c:pt idx="112">
                  <c:v>57601.35</c:v>
                </c:pt>
                <c:pt idx="113">
                  <c:v>58203.69</c:v>
                </c:pt>
                <c:pt idx="114">
                  <c:v>57847.95</c:v>
                </c:pt>
                <c:pt idx="115">
                  <c:v>57108.18</c:v>
                </c:pt>
                <c:pt idx="116">
                  <c:v>57207.22</c:v>
                </c:pt>
                <c:pt idx="117">
                  <c:v>57165</c:v>
                </c:pt>
                <c:pt idx="118">
                  <c:v>56566.13</c:v>
                </c:pt>
                <c:pt idx="119">
                  <c:v>57733.85</c:v>
                </c:pt>
                <c:pt idx="120">
                  <c:v>58626.41</c:v>
                </c:pt>
                <c:pt idx="121">
                  <c:v>59142.79</c:v>
                </c:pt>
                <c:pt idx="122">
                  <c:v>59320.08</c:v>
                </c:pt>
                <c:pt idx="123">
                  <c:v>59801.58</c:v>
                </c:pt>
                <c:pt idx="124">
                  <c:v>59426.95</c:v>
                </c:pt>
                <c:pt idx="125">
                  <c:v>59216.83</c:v>
                </c:pt>
                <c:pt idx="126">
                  <c:v>60477.1</c:v>
                </c:pt>
                <c:pt idx="127">
                  <c:v>61834.78</c:v>
                </c:pt>
                <c:pt idx="128">
                  <c:v>61592.15</c:v>
                </c:pt>
                <c:pt idx="129">
                  <c:v>61612.66</c:v>
                </c:pt>
                <c:pt idx="130">
                  <c:v>61465.38</c:v>
                </c:pt>
                <c:pt idx="131">
                  <c:v>61565.69</c:v>
                </c:pt>
                <c:pt idx="132">
                  <c:v>62569.73</c:v>
                </c:pt>
                <c:pt idx="133">
                  <c:v>62952.51</c:v>
                </c:pt>
                <c:pt idx="134">
                  <c:v>63128.14</c:v>
                </c:pt>
                <c:pt idx="135">
                  <c:v>63128.14</c:v>
                </c:pt>
                <c:pt idx="136">
                  <c:v>63140.89</c:v>
                </c:pt>
                <c:pt idx="137">
                  <c:v>60988.45</c:v>
                </c:pt>
                <c:pt idx="138">
                  <c:v>59649.42</c:v>
                </c:pt>
                <c:pt idx="139">
                  <c:v>60152.71</c:v>
                </c:pt>
                <c:pt idx="140">
                  <c:v>60528.67</c:v>
                </c:pt>
                <c:pt idx="141">
                  <c:v>60963.67</c:v>
                </c:pt>
                <c:pt idx="142">
                  <c:v>60941.46</c:v>
                </c:pt>
                <c:pt idx="143">
                  <c:v>61085.01</c:v>
                </c:pt>
                <c:pt idx="144">
                  <c:v>61095.19</c:v>
                </c:pt>
                <c:pt idx="145">
                  <c:v>62031.76</c:v>
                </c:pt>
                <c:pt idx="146">
                  <c:v>61376.74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AHI!$V$28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AHI!$V$29:$V$175</c:f>
              <c:numCache>
                <c:formatCode>#,##0_ ;[Red]\-#,##0\ </c:formatCode>
                <c:ptCount val="147"/>
                <c:pt idx="0">
                  <c:v>50089.433488000002</c:v>
                </c:pt>
                <c:pt idx="1">
                  <c:v>50101.074324000001</c:v>
                </c:pt>
                <c:pt idx="2">
                  <c:v>50034.873950000001</c:v>
                </c:pt>
                <c:pt idx="3">
                  <c:v>50153.458966999999</c:v>
                </c:pt>
                <c:pt idx="4">
                  <c:v>49882.040934999997</c:v>
                </c:pt>
                <c:pt idx="5">
                  <c:v>49975.797373000001</c:v>
                </c:pt>
                <c:pt idx="6">
                  <c:v>50226.063463999999</c:v>
                </c:pt>
                <c:pt idx="7">
                  <c:v>49977.110461999997</c:v>
                </c:pt>
                <c:pt idx="8">
                  <c:v>49977.110461999997</c:v>
                </c:pt>
                <c:pt idx="9">
                  <c:v>49971.811129000002</c:v>
                </c:pt>
                <c:pt idx="10">
                  <c:v>50068.353323000003</c:v>
                </c:pt>
                <c:pt idx="11">
                  <c:v>50048.918709999998</c:v>
                </c:pt>
                <c:pt idx="12">
                  <c:v>50291.558534999996</c:v>
                </c:pt>
                <c:pt idx="13">
                  <c:v>50291.558534999996</c:v>
                </c:pt>
                <c:pt idx="14">
                  <c:v>50093.159600999999</c:v>
                </c:pt>
                <c:pt idx="15">
                  <c:v>50166.855296000002</c:v>
                </c:pt>
                <c:pt idx="16">
                  <c:v>49984.771804000004</c:v>
                </c:pt>
                <c:pt idx="17">
                  <c:v>49974.771591999997</c:v>
                </c:pt>
                <c:pt idx="18">
                  <c:v>49974.122573000001</c:v>
                </c:pt>
                <c:pt idx="19">
                  <c:v>50106.660171000003</c:v>
                </c:pt>
                <c:pt idx="20">
                  <c:v>50079.640318999998</c:v>
                </c:pt>
                <c:pt idx="21">
                  <c:v>50132.739932999997</c:v>
                </c:pt>
                <c:pt idx="22">
                  <c:v>50008.42828</c:v>
                </c:pt>
                <c:pt idx="23">
                  <c:v>50147.786709</c:v>
                </c:pt>
                <c:pt idx="24">
                  <c:v>49959.256305000003</c:v>
                </c:pt>
                <c:pt idx="25">
                  <c:v>49902.379319</c:v>
                </c:pt>
                <c:pt idx="26">
                  <c:v>50013.280716000001</c:v>
                </c:pt>
                <c:pt idx="27">
                  <c:v>49983.966171</c:v>
                </c:pt>
                <c:pt idx="28">
                  <c:v>50089.606196000001</c:v>
                </c:pt>
                <c:pt idx="29">
                  <c:v>50068.384485000002</c:v>
                </c:pt>
                <c:pt idx="30">
                  <c:v>49909.897111999999</c:v>
                </c:pt>
                <c:pt idx="31">
                  <c:v>49958.239365000001</c:v>
                </c:pt>
                <c:pt idx="32">
                  <c:v>50089.244475</c:v>
                </c:pt>
                <c:pt idx="33">
                  <c:v>50038.580849999998</c:v>
                </c:pt>
                <c:pt idx="34">
                  <c:v>50055.234461</c:v>
                </c:pt>
                <c:pt idx="35">
                  <c:v>49944.346558999998</c:v>
                </c:pt>
                <c:pt idx="36">
                  <c:v>50134.088068999998</c:v>
                </c:pt>
                <c:pt idx="37">
                  <c:v>49995.981096000003</c:v>
                </c:pt>
                <c:pt idx="38">
                  <c:v>50226.365640000004</c:v>
                </c:pt>
                <c:pt idx="39">
                  <c:v>49733.504493</c:v>
                </c:pt>
                <c:pt idx="40">
                  <c:v>49752.667094999997</c:v>
                </c:pt>
                <c:pt idx="41">
                  <c:v>49759.453350999996</c:v>
                </c:pt>
                <c:pt idx="42">
                  <c:v>49802.578281000002</c:v>
                </c:pt>
                <c:pt idx="43">
                  <c:v>49763.605932999999</c:v>
                </c:pt>
                <c:pt idx="44">
                  <c:v>49940.238221</c:v>
                </c:pt>
                <c:pt idx="45">
                  <c:v>50025.868683000001</c:v>
                </c:pt>
                <c:pt idx="46">
                  <c:v>50312.335193999999</c:v>
                </c:pt>
                <c:pt idx="47">
                  <c:v>50084.926888000002</c:v>
                </c:pt>
                <c:pt idx="48">
                  <c:v>50249.360617999999</c:v>
                </c:pt>
                <c:pt idx="49">
                  <c:v>50052.467110999998</c:v>
                </c:pt>
                <c:pt idx="50">
                  <c:v>50060.527180999998</c:v>
                </c:pt>
                <c:pt idx="51">
                  <c:v>49980.627552999998</c:v>
                </c:pt>
                <c:pt idx="52">
                  <c:v>50129.525057999999</c:v>
                </c:pt>
                <c:pt idx="53">
                  <c:v>50282.557940999999</c:v>
                </c:pt>
                <c:pt idx="54">
                  <c:v>50110.723192999998</c:v>
                </c:pt>
                <c:pt idx="55">
                  <c:v>50173.126475999998</c:v>
                </c:pt>
                <c:pt idx="56">
                  <c:v>50096.176033999996</c:v>
                </c:pt>
                <c:pt idx="57">
                  <c:v>50053.995211000001</c:v>
                </c:pt>
                <c:pt idx="58">
                  <c:v>50113.890959999997</c:v>
                </c:pt>
                <c:pt idx="59">
                  <c:v>50143.537833000002</c:v>
                </c:pt>
                <c:pt idx="60">
                  <c:v>50050.817160999999</c:v>
                </c:pt>
                <c:pt idx="61">
                  <c:v>50028.479267000002</c:v>
                </c:pt>
                <c:pt idx="62">
                  <c:v>50116.209574</c:v>
                </c:pt>
                <c:pt idx="63">
                  <c:v>50194.217385000004</c:v>
                </c:pt>
                <c:pt idx="64">
                  <c:v>49945.691695000001</c:v>
                </c:pt>
                <c:pt idx="65">
                  <c:v>50082.066981999997</c:v>
                </c:pt>
                <c:pt idx="66">
                  <c:v>49938.876439</c:v>
                </c:pt>
                <c:pt idx="67">
                  <c:v>49982.583999000002</c:v>
                </c:pt>
                <c:pt idx="68">
                  <c:v>50078.921037</c:v>
                </c:pt>
                <c:pt idx="69">
                  <c:v>50027.756592999998</c:v>
                </c:pt>
                <c:pt idx="70">
                  <c:v>49948.100570000002</c:v>
                </c:pt>
                <c:pt idx="71">
                  <c:v>50217.714455000001</c:v>
                </c:pt>
                <c:pt idx="72">
                  <c:v>49996.946013000001</c:v>
                </c:pt>
                <c:pt idx="73">
                  <c:v>50009.239965000001</c:v>
                </c:pt>
                <c:pt idx="74">
                  <c:v>50043.194568999999</c:v>
                </c:pt>
                <c:pt idx="75">
                  <c:v>50040.669394999997</c:v>
                </c:pt>
                <c:pt idx="76">
                  <c:v>50021.842013000001</c:v>
                </c:pt>
                <c:pt idx="77">
                  <c:v>50170.488936000002</c:v>
                </c:pt>
                <c:pt idx="78">
                  <c:v>50146.817454999997</c:v>
                </c:pt>
                <c:pt idx="79">
                  <c:v>50107.177963000002</c:v>
                </c:pt>
                <c:pt idx="80">
                  <c:v>50061.972815000001</c:v>
                </c:pt>
                <c:pt idx="81">
                  <c:v>50145.241190000001</c:v>
                </c:pt>
                <c:pt idx="82">
                  <c:v>49969.068656000003</c:v>
                </c:pt>
                <c:pt idx="83">
                  <c:v>50264.226487</c:v>
                </c:pt>
                <c:pt idx="84">
                  <c:v>50140.206740000001</c:v>
                </c:pt>
                <c:pt idx="85">
                  <c:v>50192.065208</c:v>
                </c:pt>
                <c:pt idx="86">
                  <c:v>50073.522289</c:v>
                </c:pt>
                <c:pt idx="87">
                  <c:v>50152.663542000002</c:v>
                </c:pt>
                <c:pt idx="88">
                  <c:v>50152.663542000002</c:v>
                </c:pt>
                <c:pt idx="89">
                  <c:v>50034.290238000001</c:v>
                </c:pt>
                <c:pt idx="90">
                  <c:v>50191.468482999997</c:v>
                </c:pt>
                <c:pt idx="91">
                  <c:v>49944.987483999997</c:v>
                </c:pt>
                <c:pt idx="92">
                  <c:v>50205.227350000001</c:v>
                </c:pt>
                <c:pt idx="93">
                  <c:v>50175.514947000003</c:v>
                </c:pt>
                <c:pt idx="94">
                  <c:v>50221.325178999999</c:v>
                </c:pt>
                <c:pt idx="95">
                  <c:v>50116.004137000004</c:v>
                </c:pt>
                <c:pt idx="96">
                  <c:v>50163.792634999998</c:v>
                </c:pt>
                <c:pt idx="97">
                  <c:v>50011.227470999998</c:v>
                </c:pt>
                <c:pt idx="98">
                  <c:v>50099.207485999999</c:v>
                </c:pt>
                <c:pt idx="99">
                  <c:v>50121.693251999997</c:v>
                </c:pt>
                <c:pt idx="100">
                  <c:v>50079.191541</c:v>
                </c:pt>
                <c:pt idx="101">
                  <c:v>50248.054487000001</c:v>
                </c:pt>
                <c:pt idx="102">
                  <c:v>50186.975012000003</c:v>
                </c:pt>
                <c:pt idx="103">
                  <c:v>50096.106760000002</c:v>
                </c:pt>
                <c:pt idx="104">
                  <c:v>51434.226209</c:v>
                </c:pt>
                <c:pt idx="105">
                  <c:v>51282.621838999999</c:v>
                </c:pt>
                <c:pt idx="106">
                  <c:v>51287.859689999997</c:v>
                </c:pt>
                <c:pt idx="107">
                  <c:v>51525.213441</c:v>
                </c:pt>
                <c:pt idx="108">
                  <c:v>51354.535393999999</c:v>
                </c:pt>
                <c:pt idx="109">
                  <c:v>51393.503746000002</c:v>
                </c:pt>
                <c:pt idx="110">
                  <c:v>51396.172447999998</c:v>
                </c:pt>
                <c:pt idx="111">
                  <c:v>51408.231124999998</c:v>
                </c:pt>
                <c:pt idx="112">
                  <c:v>51358.813824999997</c:v>
                </c:pt>
                <c:pt idx="113">
                  <c:v>51539.476545999998</c:v>
                </c:pt>
                <c:pt idx="114">
                  <c:v>51448.443762000003</c:v>
                </c:pt>
                <c:pt idx="115">
                  <c:v>51516.444318000002</c:v>
                </c:pt>
                <c:pt idx="116">
                  <c:v>51551.678384999999</c:v>
                </c:pt>
                <c:pt idx="117">
                  <c:v>51243.134084999998</c:v>
                </c:pt>
                <c:pt idx="118">
                  <c:v>51375.878758999999</c:v>
                </c:pt>
                <c:pt idx="119">
                  <c:v>51397.942948999997</c:v>
                </c:pt>
                <c:pt idx="120">
                  <c:v>51341.892028000002</c:v>
                </c:pt>
                <c:pt idx="121">
                  <c:v>51315.900099999999</c:v>
                </c:pt>
                <c:pt idx="122">
                  <c:v>51511.791172999998</c:v>
                </c:pt>
                <c:pt idx="123">
                  <c:v>51513.516315000001</c:v>
                </c:pt>
                <c:pt idx="124">
                  <c:v>51445.745633999999</c:v>
                </c:pt>
                <c:pt idx="125">
                  <c:v>51548.155359999997</c:v>
                </c:pt>
                <c:pt idx="126">
                  <c:v>52210.625357999998</c:v>
                </c:pt>
                <c:pt idx="127">
                  <c:v>53181.678421999997</c:v>
                </c:pt>
                <c:pt idx="128">
                  <c:v>53174.932334999998</c:v>
                </c:pt>
                <c:pt idx="129">
                  <c:v>53050.698630999999</c:v>
                </c:pt>
                <c:pt idx="130">
                  <c:v>53089.486085999997</c:v>
                </c:pt>
                <c:pt idx="131">
                  <c:v>53202.353236000003</c:v>
                </c:pt>
                <c:pt idx="132">
                  <c:v>53031.443531999998</c:v>
                </c:pt>
                <c:pt idx="133">
                  <c:v>53060.309262000002</c:v>
                </c:pt>
                <c:pt idx="134">
                  <c:v>53064.637146000001</c:v>
                </c:pt>
                <c:pt idx="135">
                  <c:v>53064.637146000001</c:v>
                </c:pt>
                <c:pt idx="136">
                  <c:v>53083.02044</c:v>
                </c:pt>
                <c:pt idx="137">
                  <c:v>53235.948606999998</c:v>
                </c:pt>
                <c:pt idx="138">
                  <c:v>53266.306435999999</c:v>
                </c:pt>
                <c:pt idx="139">
                  <c:v>53219.641693999998</c:v>
                </c:pt>
                <c:pt idx="140">
                  <c:v>53123.626370999998</c:v>
                </c:pt>
                <c:pt idx="141">
                  <c:v>53197.479661999998</c:v>
                </c:pt>
                <c:pt idx="142">
                  <c:v>53012.390829000004</c:v>
                </c:pt>
                <c:pt idx="143">
                  <c:v>53273.449085</c:v>
                </c:pt>
                <c:pt idx="144">
                  <c:v>53169.072971000001</c:v>
                </c:pt>
                <c:pt idx="145">
                  <c:v>53065.549743000003</c:v>
                </c:pt>
                <c:pt idx="146">
                  <c:v>53299.662902999997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9024"/>
        <c:axId val="155135888"/>
      </c:lineChart>
      <c:lineChart>
        <c:grouping val="standard"/>
        <c:varyColors val="0"/>
        <c:ser>
          <c:idx val="3"/>
          <c:order val="2"/>
          <c:tx>
            <c:strRef>
              <c:f>AHI!$W$28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AHI!$S$29:$S$175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AHI!$W$29:$W$175</c:f>
              <c:numCache>
                <c:formatCode>#,##0_ ;[Red]\-#,##0\ </c:formatCode>
                <c:ptCount val="147"/>
                <c:pt idx="0">
                  <c:v>3461.1961999999999</c:v>
                </c:pt>
                <c:pt idx="1">
                  <c:v>3461.1961999999999</c:v>
                </c:pt>
                <c:pt idx="2">
                  <c:v>3518.4346</c:v>
                </c:pt>
                <c:pt idx="3">
                  <c:v>3518.4346</c:v>
                </c:pt>
                <c:pt idx="4">
                  <c:v>3518.4346</c:v>
                </c:pt>
                <c:pt idx="5">
                  <c:v>3518.4346</c:v>
                </c:pt>
                <c:pt idx="6">
                  <c:v>3518.4346</c:v>
                </c:pt>
                <c:pt idx="7">
                  <c:v>3518.4346</c:v>
                </c:pt>
                <c:pt idx="8">
                  <c:v>3518.4346</c:v>
                </c:pt>
                <c:pt idx="9">
                  <c:v>3518.4346</c:v>
                </c:pt>
                <c:pt idx="10">
                  <c:v>3521.6905999999999</c:v>
                </c:pt>
                <c:pt idx="11">
                  <c:v>3521.6905999999999</c:v>
                </c:pt>
                <c:pt idx="12">
                  <c:v>3521.6905999999999</c:v>
                </c:pt>
                <c:pt idx="13">
                  <c:v>3521.6905999999999</c:v>
                </c:pt>
                <c:pt idx="14">
                  <c:v>3521.6905999999999</c:v>
                </c:pt>
                <c:pt idx="15">
                  <c:v>3521.6905999999999</c:v>
                </c:pt>
                <c:pt idx="16">
                  <c:v>3521.6905999999999</c:v>
                </c:pt>
                <c:pt idx="17">
                  <c:v>3475.857</c:v>
                </c:pt>
                <c:pt idx="18">
                  <c:v>3475.857</c:v>
                </c:pt>
                <c:pt idx="19">
                  <c:v>3475.857</c:v>
                </c:pt>
                <c:pt idx="20">
                  <c:v>3475.857</c:v>
                </c:pt>
                <c:pt idx="21">
                  <c:v>3475.857</c:v>
                </c:pt>
                <c:pt idx="22">
                  <c:v>3451.9766</c:v>
                </c:pt>
                <c:pt idx="23">
                  <c:v>3451.9766</c:v>
                </c:pt>
                <c:pt idx="24">
                  <c:v>3451.9766</c:v>
                </c:pt>
                <c:pt idx="25">
                  <c:v>3451.9766</c:v>
                </c:pt>
                <c:pt idx="26">
                  <c:v>3451.9766</c:v>
                </c:pt>
                <c:pt idx="27">
                  <c:v>3415.6401999999998</c:v>
                </c:pt>
                <c:pt idx="28">
                  <c:v>3415.6401999999998</c:v>
                </c:pt>
                <c:pt idx="29">
                  <c:v>3415.6401999999998</c:v>
                </c:pt>
                <c:pt idx="30">
                  <c:v>3415.6401999999998</c:v>
                </c:pt>
                <c:pt idx="31">
                  <c:v>3415.6401999999998</c:v>
                </c:pt>
                <c:pt idx="32">
                  <c:v>3433.4430000000002</c:v>
                </c:pt>
                <c:pt idx="33">
                  <c:v>3433.4430000000002</c:v>
                </c:pt>
                <c:pt idx="34">
                  <c:v>3433.4430000000002</c:v>
                </c:pt>
                <c:pt idx="35">
                  <c:v>3433.4430000000002</c:v>
                </c:pt>
                <c:pt idx="36">
                  <c:v>3433.4430000000002</c:v>
                </c:pt>
                <c:pt idx="37">
                  <c:v>3433.4430000000002</c:v>
                </c:pt>
                <c:pt idx="38">
                  <c:v>3433.4430000000002</c:v>
                </c:pt>
                <c:pt idx="39">
                  <c:v>3375.7599</c:v>
                </c:pt>
                <c:pt idx="40">
                  <c:v>3375.7599</c:v>
                </c:pt>
                <c:pt idx="41">
                  <c:v>3375.7599</c:v>
                </c:pt>
                <c:pt idx="42">
                  <c:v>3375.7599</c:v>
                </c:pt>
                <c:pt idx="43">
                  <c:v>3375.7599</c:v>
                </c:pt>
                <c:pt idx="44">
                  <c:v>3117.0893999999998</c:v>
                </c:pt>
                <c:pt idx="45">
                  <c:v>3117.0893999999998</c:v>
                </c:pt>
                <c:pt idx="46">
                  <c:v>3117.0893999999998</c:v>
                </c:pt>
                <c:pt idx="47">
                  <c:v>3117.0893999999998</c:v>
                </c:pt>
                <c:pt idx="48">
                  <c:v>3117.0893999999998</c:v>
                </c:pt>
                <c:pt idx="49">
                  <c:v>3170.7283000000002</c:v>
                </c:pt>
                <c:pt idx="50">
                  <c:v>3170.7283000000002</c:v>
                </c:pt>
                <c:pt idx="51">
                  <c:v>3170.7283000000002</c:v>
                </c:pt>
                <c:pt idx="52">
                  <c:v>3170.7283000000002</c:v>
                </c:pt>
                <c:pt idx="53">
                  <c:v>3170.7283000000002</c:v>
                </c:pt>
                <c:pt idx="54">
                  <c:v>3052.6682000000001</c:v>
                </c:pt>
                <c:pt idx="55">
                  <c:v>3052.6682000000001</c:v>
                </c:pt>
                <c:pt idx="56">
                  <c:v>3052.6682000000001</c:v>
                </c:pt>
                <c:pt idx="57">
                  <c:v>3052.6682000000001</c:v>
                </c:pt>
                <c:pt idx="58">
                  <c:v>3052.6682000000001</c:v>
                </c:pt>
                <c:pt idx="59">
                  <c:v>3005.9794000000002</c:v>
                </c:pt>
                <c:pt idx="60">
                  <c:v>3005.9794000000002</c:v>
                </c:pt>
                <c:pt idx="61">
                  <c:v>3005.9794000000002</c:v>
                </c:pt>
                <c:pt idx="62">
                  <c:v>3005.9794000000002</c:v>
                </c:pt>
                <c:pt idx="63">
                  <c:v>3005.9794000000002</c:v>
                </c:pt>
                <c:pt idx="64">
                  <c:v>3009.7777999999998</c:v>
                </c:pt>
                <c:pt idx="65">
                  <c:v>3009.7777999999998</c:v>
                </c:pt>
                <c:pt idx="66">
                  <c:v>3009.7777999999998</c:v>
                </c:pt>
                <c:pt idx="67">
                  <c:v>3009.7777999999998</c:v>
                </c:pt>
                <c:pt idx="68">
                  <c:v>3009.7777999999998</c:v>
                </c:pt>
                <c:pt idx="69">
                  <c:v>3048.6152999999999</c:v>
                </c:pt>
                <c:pt idx="70">
                  <c:v>3048.6152999999999</c:v>
                </c:pt>
                <c:pt idx="71">
                  <c:v>3048.6152999999999</c:v>
                </c:pt>
                <c:pt idx="72">
                  <c:v>3048.6152999999999</c:v>
                </c:pt>
                <c:pt idx="73">
                  <c:v>3048.6152999999999</c:v>
                </c:pt>
                <c:pt idx="74">
                  <c:v>2989.3474000000001</c:v>
                </c:pt>
                <c:pt idx="75">
                  <c:v>2989.3474000000001</c:v>
                </c:pt>
                <c:pt idx="76">
                  <c:v>2989.3474000000001</c:v>
                </c:pt>
                <c:pt idx="77">
                  <c:v>2989.3474000000001</c:v>
                </c:pt>
                <c:pt idx="78">
                  <c:v>2989.3474000000001</c:v>
                </c:pt>
                <c:pt idx="79">
                  <c:v>2998.1921000000002</c:v>
                </c:pt>
                <c:pt idx="80">
                  <c:v>2998.1921000000002</c:v>
                </c:pt>
                <c:pt idx="81">
                  <c:v>2998.1921000000002</c:v>
                </c:pt>
                <c:pt idx="82">
                  <c:v>2998.1921000000002</c:v>
                </c:pt>
                <c:pt idx="83">
                  <c:v>2998.1921000000002</c:v>
                </c:pt>
                <c:pt idx="84">
                  <c:v>2998.1921000000002</c:v>
                </c:pt>
                <c:pt idx="85">
                  <c:v>2998.1921000000002</c:v>
                </c:pt>
                <c:pt idx="86">
                  <c:v>2998.1921000000002</c:v>
                </c:pt>
                <c:pt idx="87">
                  <c:v>2998.1921000000002</c:v>
                </c:pt>
                <c:pt idx="88">
                  <c:v>2998.1921000000002</c:v>
                </c:pt>
                <c:pt idx="89">
                  <c:v>3016.7208000000001</c:v>
                </c:pt>
                <c:pt idx="90">
                  <c:v>3016.7208000000001</c:v>
                </c:pt>
                <c:pt idx="91">
                  <c:v>3016.7208000000001</c:v>
                </c:pt>
                <c:pt idx="92">
                  <c:v>3016.7208000000001</c:v>
                </c:pt>
                <c:pt idx="93">
                  <c:v>3016.7208000000001</c:v>
                </c:pt>
                <c:pt idx="94">
                  <c:v>3046.3371999999999</c:v>
                </c:pt>
                <c:pt idx="95">
                  <c:v>3046.3371999999999</c:v>
                </c:pt>
                <c:pt idx="96">
                  <c:v>3046.3371999999999</c:v>
                </c:pt>
                <c:pt idx="97">
                  <c:v>3046.3371999999999</c:v>
                </c:pt>
                <c:pt idx="98">
                  <c:v>3046.3371999999999</c:v>
                </c:pt>
                <c:pt idx="99">
                  <c:v>3046.3371999999999</c:v>
                </c:pt>
                <c:pt idx="100">
                  <c:v>3046.3371999999999</c:v>
                </c:pt>
                <c:pt idx="101">
                  <c:v>3046.3371999999999</c:v>
                </c:pt>
                <c:pt idx="102">
                  <c:v>3046.3371999999999</c:v>
                </c:pt>
                <c:pt idx="103">
                  <c:v>3046.3371999999999</c:v>
                </c:pt>
                <c:pt idx="104">
                  <c:v>3440.0011</c:v>
                </c:pt>
                <c:pt idx="105">
                  <c:v>3440.0011</c:v>
                </c:pt>
                <c:pt idx="106">
                  <c:v>3440.0011</c:v>
                </c:pt>
                <c:pt idx="107">
                  <c:v>3440.0011</c:v>
                </c:pt>
                <c:pt idx="108">
                  <c:v>3440.0011</c:v>
                </c:pt>
                <c:pt idx="109">
                  <c:v>3443.3036000000002</c:v>
                </c:pt>
                <c:pt idx="110">
                  <c:v>3443.3036000000002</c:v>
                </c:pt>
                <c:pt idx="111">
                  <c:v>3443.3036000000002</c:v>
                </c:pt>
                <c:pt idx="112">
                  <c:v>3443.3036000000002</c:v>
                </c:pt>
                <c:pt idx="113">
                  <c:v>3443.3036000000002</c:v>
                </c:pt>
                <c:pt idx="114">
                  <c:v>3416.6965</c:v>
                </c:pt>
                <c:pt idx="115">
                  <c:v>3416.6965</c:v>
                </c:pt>
                <c:pt idx="116">
                  <c:v>3416.6965</c:v>
                </c:pt>
                <c:pt idx="117">
                  <c:v>3416.6965</c:v>
                </c:pt>
                <c:pt idx="118">
                  <c:v>3416.6965</c:v>
                </c:pt>
                <c:pt idx="119">
                  <c:v>3416.6965</c:v>
                </c:pt>
                <c:pt idx="120">
                  <c:v>3416.6965</c:v>
                </c:pt>
                <c:pt idx="121">
                  <c:v>3416.6965</c:v>
                </c:pt>
                <c:pt idx="122">
                  <c:v>3416.6965</c:v>
                </c:pt>
                <c:pt idx="123">
                  <c:v>3416.6965</c:v>
                </c:pt>
                <c:pt idx="124">
                  <c:v>3398.0394000000001</c:v>
                </c:pt>
                <c:pt idx="125">
                  <c:v>3398.0394000000001</c:v>
                </c:pt>
                <c:pt idx="126">
                  <c:v>4536.0358999999999</c:v>
                </c:pt>
                <c:pt idx="127">
                  <c:v>4560.7912999999999</c:v>
                </c:pt>
                <c:pt idx="128">
                  <c:v>4560.7912999999999</c:v>
                </c:pt>
                <c:pt idx="129">
                  <c:v>4560.7912999999999</c:v>
                </c:pt>
                <c:pt idx="130">
                  <c:v>4560.7912999999999</c:v>
                </c:pt>
                <c:pt idx="131">
                  <c:v>4560.7912999999999</c:v>
                </c:pt>
                <c:pt idx="132">
                  <c:v>4612.9364999999998</c:v>
                </c:pt>
                <c:pt idx="133">
                  <c:v>4612.9364999999998</c:v>
                </c:pt>
                <c:pt idx="134">
                  <c:v>4612.9364999999998</c:v>
                </c:pt>
                <c:pt idx="135">
                  <c:v>4612.9364999999998</c:v>
                </c:pt>
                <c:pt idx="136">
                  <c:v>4612.9364999999998</c:v>
                </c:pt>
                <c:pt idx="137">
                  <c:v>4580.7233999999999</c:v>
                </c:pt>
                <c:pt idx="138">
                  <c:v>4580.7233999999999</c:v>
                </c:pt>
                <c:pt idx="139">
                  <c:v>4580.7233999999999</c:v>
                </c:pt>
                <c:pt idx="140">
                  <c:v>4580.7233999999999</c:v>
                </c:pt>
                <c:pt idx="141">
                  <c:v>4580.7233999999999</c:v>
                </c:pt>
                <c:pt idx="142">
                  <c:v>4577.5803999999998</c:v>
                </c:pt>
                <c:pt idx="143">
                  <c:v>4577.5803999999998</c:v>
                </c:pt>
                <c:pt idx="144">
                  <c:v>4577.5803999999998</c:v>
                </c:pt>
                <c:pt idx="145">
                  <c:v>4577.5803999999998</c:v>
                </c:pt>
                <c:pt idx="146">
                  <c:v>4577.5803999999998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AHI!$Y$28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AHI!$Y$29:$Y$175</c:f>
              <c:numCache>
                <c:formatCode>#,##0_ ;[Red]\-#,##0\ </c:formatCode>
                <c:ptCount val="147"/>
                <c:pt idx="0">
                  <c:v>5481.2587320000002</c:v>
                </c:pt>
                <c:pt idx="1">
                  <c:v>5478.2089770000002</c:v>
                </c:pt>
                <c:pt idx="2">
                  <c:v>5558.1210659999997</c:v>
                </c:pt>
                <c:pt idx="3">
                  <c:v>5558.7640449999999</c:v>
                </c:pt>
                <c:pt idx="4">
                  <c:v>5557.1593570000005</c:v>
                </c:pt>
                <c:pt idx="5">
                  <c:v>5558.8239279999998</c:v>
                </c:pt>
                <c:pt idx="6">
                  <c:v>5559.7814070000004</c:v>
                </c:pt>
                <c:pt idx="7">
                  <c:v>5559.1699010000002</c:v>
                </c:pt>
                <c:pt idx="8">
                  <c:v>5559.1699010000002</c:v>
                </c:pt>
                <c:pt idx="9">
                  <c:v>5559.4414260000003</c:v>
                </c:pt>
                <c:pt idx="10">
                  <c:v>5597.0946409999997</c:v>
                </c:pt>
                <c:pt idx="11">
                  <c:v>5595.0122529999999</c:v>
                </c:pt>
                <c:pt idx="12">
                  <c:v>5597.5949780000001</c:v>
                </c:pt>
                <c:pt idx="13">
                  <c:v>5597.5949780000001</c:v>
                </c:pt>
                <c:pt idx="14">
                  <c:v>5595.654407</c:v>
                </c:pt>
                <c:pt idx="15">
                  <c:v>5597.1412469999996</c:v>
                </c:pt>
                <c:pt idx="16">
                  <c:v>5594.6774409999998</c:v>
                </c:pt>
                <c:pt idx="17">
                  <c:v>5495.1774059999998</c:v>
                </c:pt>
                <c:pt idx="18">
                  <c:v>5497.6346030000004</c:v>
                </c:pt>
                <c:pt idx="19">
                  <c:v>5493.7801170000002</c:v>
                </c:pt>
                <c:pt idx="20">
                  <c:v>5498.0699679999998</c:v>
                </c:pt>
                <c:pt idx="21">
                  <c:v>5497.573684</c:v>
                </c:pt>
                <c:pt idx="22">
                  <c:v>5468.8278209999999</c:v>
                </c:pt>
                <c:pt idx="23">
                  <c:v>5470.8083729999998</c:v>
                </c:pt>
                <c:pt idx="24">
                  <c:v>5469.3044680000003</c:v>
                </c:pt>
                <c:pt idx="25">
                  <c:v>5470.9121439999999</c:v>
                </c:pt>
                <c:pt idx="26">
                  <c:v>5469.999538</c:v>
                </c:pt>
                <c:pt idx="27">
                  <c:v>5435.3134209999998</c:v>
                </c:pt>
                <c:pt idx="28">
                  <c:v>5437.6775870000001</c:v>
                </c:pt>
                <c:pt idx="29">
                  <c:v>5438.0319820000004</c:v>
                </c:pt>
                <c:pt idx="30">
                  <c:v>5434.9788820000003</c:v>
                </c:pt>
                <c:pt idx="31">
                  <c:v>5435.9738120000002</c:v>
                </c:pt>
                <c:pt idx="32">
                  <c:v>5463.6800970000004</c:v>
                </c:pt>
                <c:pt idx="33">
                  <c:v>5459.6279560000003</c:v>
                </c:pt>
                <c:pt idx="34">
                  <c:v>5461.0034759999999</c:v>
                </c:pt>
                <c:pt idx="35">
                  <c:v>5458.8165580000004</c:v>
                </c:pt>
                <c:pt idx="36">
                  <c:v>5460.8240059999998</c:v>
                </c:pt>
                <c:pt idx="37">
                  <c:v>5462.2232530000001</c:v>
                </c:pt>
                <c:pt idx="38">
                  <c:v>5462.0048660000002</c:v>
                </c:pt>
                <c:pt idx="39">
                  <c:v>5749.2994779999999</c:v>
                </c:pt>
                <c:pt idx="40">
                  <c:v>5750.9256859999996</c:v>
                </c:pt>
                <c:pt idx="41">
                  <c:v>5749.7318269999996</c:v>
                </c:pt>
                <c:pt idx="42">
                  <c:v>5752.6361509999997</c:v>
                </c:pt>
                <c:pt idx="43">
                  <c:v>5749.2205110000004</c:v>
                </c:pt>
                <c:pt idx="44">
                  <c:v>5786.6945519999999</c:v>
                </c:pt>
                <c:pt idx="45">
                  <c:v>5788.4651030000005</c:v>
                </c:pt>
                <c:pt idx="46">
                  <c:v>5788.4534030000004</c:v>
                </c:pt>
                <c:pt idx="47">
                  <c:v>5786.855168</c:v>
                </c:pt>
                <c:pt idx="48">
                  <c:v>5787.8195679999999</c:v>
                </c:pt>
                <c:pt idx="49">
                  <c:v>5826.9481599999999</c:v>
                </c:pt>
                <c:pt idx="50">
                  <c:v>5827.9986600000002</c:v>
                </c:pt>
                <c:pt idx="51">
                  <c:v>5826.2388739999997</c:v>
                </c:pt>
                <c:pt idx="52">
                  <c:v>5824.4669690000001</c:v>
                </c:pt>
                <c:pt idx="53">
                  <c:v>5826.361903</c:v>
                </c:pt>
                <c:pt idx="54">
                  <c:v>5774.4253529999996</c:v>
                </c:pt>
                <c:pt idx="55">
                  <c:v>5775.7956539999996</c:v>
                </c:pt>
                <c:pt idx="56">
                  <c:v>5777.1400789999998</c:v>
                </c:pt>
                <c:pt idx="57">
                  <c:v>5776.2359509999997</c:v>
                </c:pt>
                <c:pt idx="58">
                  <c:v>5776.3738160000003</c:v>
                </c:pt>
                <c:pt idx="59">
                  <c:v>5799.6041910000004</c:v>
                </c:pt>
                <c:pt idx="60">
                  <c:v>5801.7120160000004</c:v>
                </c:pt>
                <c:pt idx="61">
                  <c:v>5800.4641529999999</c:v>
                </c:pt>
                <c:pt idx="62">
                  <c:v>5800.2286469999999</c:v>
                </c:pt>
                <c:pt idx="63">
                  <c:v>5800.7520439999998</c:v>
                </c:pt>
                <c:pt idx="64">
                  <c:v>5763.2092060000004</c:v>
                </c:pt>
                <c:pt idx="65">
                  <c:v>5764.4903759999997</c:v>
                </c:pt>
                <c:pt idx="66">
                  <c:v>5762.7889249999998</c:v>
                </c:pt>
                <c:pt idx="67">
                  <c:v>5765.074267</c:v>
                </c:pt>
                <c:pt idx="68">
                  <c:v>5762.6655609999998</c:v>
                </c:pt>
                <c:pt idx="69">
                  <c:v>5877.3866349999998</c:v>
                </c:pt>
                <c:pt idx="70">
                  <c:v>5877.0001380000003</c:v>
                </c:pt>
                <c:pt idx="71">
                  <c:v>5878.5942070000001</c:v>
                </c:pt>
                <c:pt idx="72">
                  <c:v>5879.0093699999998</c:v>
                </c:pt>
                <c:pt idx="73">
                  <c:v>5878.4314510000004</c:v>
                </c:pt>
                <c:pt idx="74">
                  <c:v>5758.7389869999997</c:v>
                </c:pt>
                <c:pt idx="75">
                  <c:v>5756.5886739999996</c:v>
                </c:pt>
                <c:pt idx="76">
                  <c:v>5756.9812400000001</c:v>
                </c:pt>
                <c:pt idx="77">
                  <c:v>5760.3757640000003</c:v>
                </c:pt>
                <c:pt idx="78">
                  <c:v>5758.2410019999998</c:v>
                </c:pt>
                <c:pt idx="79">
                  <c:v>5735.432734</c:v>
                </c:pt>
                <c:pt idx="80">
                  <c:v>5731.2614370000001</c:v>
                </c:pt>
                <c:pt idx="81">
                  <c:v>5736.5521779999999</c:v>
                </c:pt>
                <c:pt idx="82">
                  <c:v>5733.1296350000002</c:v>
                </c:pt>
                <c:pt idx="83">
                  <c:v>5733.4927539999999</c:v>
                </c:pt>
                <c:pt idx="84">
                  <c:v>5734.3855329999997</c:v>
                </c:pt>
                <c:pt idx="85">
                  <c:v>5734.2623050000002</c:v>
                </c:pt>
                <c:pt idx="86">
                  <c:v>5730.7461999999996</c:v>
                </c:pt>
                <c:pt idx="87">
                  <c:v>5731.4862720000001</c:v>
                </c:pt>
                <c:pt idx="88">
                  <c:v>5731.4862720000001</c:v>
                </c:pt>
                <c:pt idx="89">
                  <c:v>5790.3031659999997</c:v>
                </c:pt>
                <c:pt idx="90">
                  <c:v>5792.0835539999998</c:v>
                </c:pt>
                <c:pt idx="91">
                  <c:v>5793.0021450000004</c:v>
                </c:pt>
                <c:pt idx="92">
                  <c:v>5791.3051640000003</c:v>
                </c:pt>
                <c:pt idx="93">
                  <c:v>5789.6493529999998</c:v>
                </c:pt>
                <c:pt idx="94">
                  <c:v>5724.2750969999997</c:v>
                </c:pt>
                <c:pt idx="95">
                  <c:v>5722.8190119999999</c:v>
                </c:pt>
                <c:pt idx="96">
                  <c:v>5725.9753039999996</c:v>
                </c:pt>
                <c:pt idx="97">
                  <c:v>5722.4821110000003</c:v>
                </c:pt>
                <c:pt idx="98">
                  <c:v>5724.2321629999997</c:v>
                </c:pt>
                <c:pt idx="99">
                  <c:v>5724.4723629999999</c:v>
                </c:pt>
                <c:pt idx="100">
                  <c:v>5722.2594749999998</c:v>
                </c:pt>
                <c:pt idx="101">
                  <c:v>5723.4980210000003</c:v>
                </c:pt>
                <c:pt idx="102">
                  <c:v>5723.99485</c:v>
                </c:pt>
                <c:pt idx="103">
                  <c:v>5723.2568810000002</c:v>
                </c:pt>
                <c:pt idx="104">
                  <c:v>5765.7075699999996</c:v>
                </c:pt>
                <c:pt idx="105">
                  <c:v>5766.307581</c:v>
                </c:pt>
                <c:pt idx="106">
                  <c:v>5766.9700579999999</c:v>
                </c:pt>
                <c:pt idx="107">
                  <c:v>5766.6956870000004</c:v>
                </c:pt>
                <c:pt idx="108">
                  <c:v>5765.8273859999999</c:v>
                </c:pt>
                <c:pt idx="109">
                  <c:v>5712.1359819999998</c:v>
                </c:pt>
                <c:pt idx="110">
                  <c:v>5709.2797989999999</c:v>
                </c:pt>
                <c:pt idx="111">
                  <c:v>5708.4578600000004</c:v>
                </c:pt>
                <c:pt idx="112">
                  <c:v>5711.4666100000004</c:v>
                </c:pt>
                <c:pt idx="113">
                  <c:v>5711.437183</c:v>
                </c:pt>
                <c:pt idx="114">
                  <c:v>5683.9357449999998</c:v>
                </c:pt>
                <c:pt idx="115">
                  <c:v>5685.6482079999996</c:v>
                </c:pt>
                <c:pt idx="116">
                  <c:v>5683.5939900000003</c:v>
                </c:pt>
                <c:pt idx="117">
                  <c:v>5682.9591069999997</c:v>
                </c:pt>
                <c:pt idx="118">
                  <c:v>5685.757243</c:v>
                </c:pt>
                <c:pt idx="119">
                  <c:v>5682.4460099999997</c:v>
                </c:pt>
                <c:pt idx="120">
                  <c:v>5683.6979670000001</c:v>
                </c:pt>
                <c:pt idx="121">
                  <c:v>5683.6141740000003</c:v>
                </c:pt>
                <c:pt idx="122">
                  <c:v>5682.7053040000001</c:v>
                </c:pt>
                <c:pt idx="123">
                  <c:v>5682.8335489999999</c:v>
                </c:pt>
                <c:pt idx="124">
                  <c:v>5673.6334729999999</c:v>
                </c:pt>
                <c:pt idx="125">
                  <c:v>5673.4546369999998</c:v>
                </c:pt>
                <c:pt idx="126">
                  <c:v>5643.38076</c:v>
                </c:pt>
                <c:pt idx="127">
                  <c:v>5591.9166990000003</c:v>
                </c:pt>
                <c:pt idx="128">
                  <c:v>5592.6239779999996</c:v>
                </c:pt>
                <c:pt idx="129">
                  <c:v>5591.7612150000004</c:v>
                </c:pt>
                <c:pt idx="130">
                  <c:v>5592.7062660000001</c:v>
                </c:pt>
                <c:pt idx="131">
                  <c:v>5591.4705119999999</c:v>
                </c:pt>
                <c:pt idx="132">
                  <c:v>5654.0319840000002</c:v>
                </c:pt>
                <c:pt idx="133">
                  <c:v>5654.9358389999998</c:v>
                </c:pt>
                <c:pt idx="134">
                  <c:v>5654.4166219999997</c:v>
                </c:pt>
                <c:pt idx="135">
                  <c:v>5654.4166219999997</c:v>
                </c:pt>
                <c:pt idx="136">
                  <c:v>5654.0988930000003</c:v>
                </c:pt>
                <c:pt idx="137">
                  <c:v>5617.2451000000001</c:v>
                </c:pt>
                <c:pt idx="138">
                  <c:v>5620.6986159999997</c:v>
                </c:pt>
                <c:pt idx="139">
                  <c:v>5619.175123</c:v>
                </c:pt>
                <c:pt idx="140">
                  <c:v>5620.8923850000001</c:v>
                </c:pt>
                <c:pt idx="141">
                  <c:v>5620.2839379999996</c:v>
                </c:pt>
                <c:pt idx="142">
                  <c:v>5593.5366180000001</c:v>
                </c:pt>
                <c:pt idx="143">
                  <c:v>5595.7848830000003</c:v>
                </c:pt>
                <c:pt idx="144">
                  <c:v>5595.3437309999999</c:v>
                </c:pt>
                <c:pt idx="145">
                  <c:v>5594.753678</c:v>
                </c:pt>
                <c:pt idx="146">
                  <c:v>5597.5722420000002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1768"/>
        <c:axId val="155136280"/>
      </c:lineChart>
      <c:dateAx>
        <c:axId val="15513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5888"/>
        <c:crosses val="autoZero"/>
        <c:auto val="1"/>
        <c:lblOffset val="100"/>
        <c:baseTimeUnit val="days"/>
      </c:dateAx>
      <c:valAx>
        <c:axId val="1551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9024"/>
        <c:crosses val="autoZero"/>
        <c:crossBetween val="between"/>
      </c:valAx>
      <c:valAx>
        <c:axId val="15513628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768"/>
        <c:crosses val="max"/>
        <c:crossBetween val="between"/>
      </c:valAx>
      <c:dateAx>
        <c:axId val="155141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5136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"/>
  <sheetViews>
    <sheetView tabSelected="1" topLeftCell="A67" workbookViewId="0">
      <selection activeCell="A94" sqref="A94:F95"/>
    </sheetView>
  </sheetViews>
  <sheetFormatPr defaultRowHeight="12" x14ac:dyDescent="0.2"/>
  <cols>
    <col min="1" max="1" width="29.140625" style="5" bestFit="1" customWidth="1"/>
    <col min="2" max="2" width="9.28515625" style="5" bestFit="1" customWidth="1"/>
    <col min="3" max="3" width="9" style="5" bestFit="1" customWidth="1"/>
    <col min="4" max="4" width="9.28515625" style="5" bestFit="1" customWidth="1"/>
    <col min="5" max="7" width="9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" style="5" bestFit="1" customWidth="1"/>
    <col min="14" max="14" width="4.42578125" style="5" bestFit="1" customWidth="1"/>
    <col min="15" max="17" width="9" style="5" bestFit="1" customWidth="1"/>
    <col min="18" max="18" width="6.7109375" style="5" bestFit="1" customWidth="1"/>
    <col min="19" max="19" width="5" style="5" bestFit="1" customWidth="1"/>
    <col min="20" max="20" width="2.710937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s="5" customFormat="1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43447</v>
      </c>
      <c r="K1" s="7">
        <v>43458</v>
      </c>
      <c r="L1" s="7">
        <v>43812</v>
      </c>
      <c r="M1" s="5" t="s">
        <v>15</v>
      </c>
      <c r="O1" s="7">
        <v>43447</v>
      </c>
      <c r="P1" s="7">
        <v>43458</v>
      </c>
      <c r="Q1" s="7">
        <v>43812</v>
      </c>
      <c r="R1" s="5" t="s">
        <v>16</v>
      </c>
    </row>
    <row r="2" spans="1:27" s="5" customFormat="1" x14ac:dyDescent="0.2">
      <c r="A2" s="5" t="s">
        <v>59</v>
      </c>
      <c r="B2" s="5">
        <v>8</v>
      </c>
      <c r="C2" s="5">
        <v>8</v>
      </c>
      <c r="D2" s="5">
        <v>9</v>
      </c>
      <c r="E2" s="8">
        <v>53137.63</v>
      </c>
      <c r="F2" s="8">
        <v>49358.080000000002</v>
      </c>
      <c r="G2" s="11">
        <v>61376.74</v>
      </c>
      <c r="H2" s="12">
        <f>G2/E2-1</f>
        <v>0.15505226710336917</v>
      </c>
      <c r="I2" s="13"/>
      <c r="J2" s="10">
        <v>50089</v>
      </c>
      <c r="K2" s="10">
        <v>49977</v>
      </c>
      <c r="L2" s="10">
        <v>53300</v>
      </c>
      <c r="M2" s="10">
        <f t="shared" ref="M2:M36" si="0">L2-J2</f>
        <v>3211</v>
      </c>
      <c r="N2" s="10"/>
      <c r="O2" s="10">
        <v>3461</v>
      </c>
      <c r="P2" s="10">
        <v>3518</v>
      </c>
      <c r="Q2" s="10">
        <v>4578</v>
      </c>
      <c r="R2" s="10">
        <f t="shared" ref="R2:R36" si="1">Q2-O2</f>
        <v>1117</v>
      </c>
      <c r="U2" s="14">
        <f t="shared" ref="U2:U36" si="2">E2/O2</f>
        <v>15.353259173649233</v>
      </c>
      <c r="V2" s="14">
        <f t="shared" ref="V2:V36" si="3">F2/P2</f>
        <v>14.030153496304719</v>
      </c>
      <c r="W2" s="14">
        <f t="shared" ref="W2:W36" si="4">G2/Q2</f>
        <v>13.406889471384885</v>
      </c>
      <c r="X2" s="14">
        <f t="shared" ref="X2:X36" si="5">E2/J2</f>
        <v>1.0608642616143265</v>
      </c>
      <c r="Y2" s="14">
        <f t="shared" ref="Y2:Y36" si="6">G2/L2</f>
        <v>1.1515335834896809</v>
      </c>
      <c r="Z2" s="15">
        <f t="shared" ref="Z2:Z36" si="7">O2/J2</f>
        <v>6.9097007326958018E-2</v>
      </c>
      <c r="AA2" s="15">
        <f t="shared" ref="AA2:AA36" si="8">Q2/L2</f>
        <v>8.589118198874296E-2</v>
      </c>
    </row>
    <row r="3" spans="1:27" s="5" customFormat="1" x14ac:dyDescent="0.2">
      <c r="A3" s="5" t="s">
        <v>33</v>
      </c>
      <c r="B3" s="5">
        <v>211</v>
      </c>
      <c r="C3" s="5">
        <v>211</v>
      </c>
      <c r="D3" s="5">
        <v>233</v>
      </c>
      <c r="E3" s="8">
        <v>453679.99</v>
      </c>
      <c r="F3" s="8">
        <v>414831.88</v>
      </c>
      <c r="G3" s="11">
        <v>511151.08</v>
      </c>
      <c r="H3" s="12">
        <f t="shared" ref="H3:H36" si="9">G3/E3-1</f>
        <v>0.1266775949276493</v>
      </c>
      <c r="I3" s="13"/>
      <c r="J3" s="10">
        <v>142462</v>
      </c>
      <c r="K3" s="10">
        <v>142575</v>
      </c>
      <c r="L3" s="10">
        <v>142446</v>
      </c>
      <c r="M3" s="10">
        <f t="shared" si="0"/>
        <v>-16</v>
      </c>
      <c r="N3" s="10"/>
      <c r="O3" s="10">
        <v>56186</v>
      </c>
      <c r="P3" s="10">
        <v>56164</v>
      </c>
      <c r="Q3" s="10">
        <v>31511</v>
      </c>
      <c r="R3" s="10">
        <f t="shared" si="1"/>
        <v>-24675</v>
      </c>
      <c r="U3" s="14">
        <f t="shared" si="2"/>
        <v>8.0746091553055912</v>
      </c>
      <c r="V3" s="14">
        <f t="shared" si="3"/>
        <v>7.3860814756783704</v>
      </c>
      <c r="W3" s="14">
        <f t="shared" si="4"/>
        <v>16.221353812954206</v>
      </c>
      <c r="X3" s="14">
        <f t="shared" si="5"/>
        <v>3.1845684463225279</v>
      </c>
      <c r="Y3" s="14">
        <f t="shared" si="6"/>
        <v>3.5883849318338177</v>
      </c>
      <c r="Z3" s="15">
        <f t="shared" si="7"/>
        <v>0.39439289073577516</v>
      </c>
      <c r="AA3" s="15">
        <f t="shared" si="8"/>
        <v>0.22121365289302614</v>
      </c>
    </row>
    <row r="4" spans="1:27" s="5" customFormat="1" x14ac:dyDescent="0.2">
      <c r="A4" s="5" t="s">
        <v>53</v>
      </c>
      <c r="B4" s="5">
        <v>224</v>
      </c>
      <c r="C4" s="5">
        <v>224</v>
      </c>
      <c r="D4" s="5">
        <v>223</v>
      </c>
      <c r="E4" s="8">
        <v>57010.57</v>
      </c>
      <c r="F4" s="8">
        <v>54456.05</v>
      </c>
      <c r="G4" s="11">
        <v>104920.04</v>
      </c>
      <c r="H4" s="12">
        <f t="shared" si="9"/>
        <v>0.84036118214569666</v>
      </c>
      <c r="I4" s="13"/>
      <c r="J4" s="10">
        <v>4840</v>
      </c>
      <c r="K4" s="10">
        <v>4840</v>
      </c>
      <c r="L4" s="10">
        <v>6261</v>
      </c>
      <c r="M4" s="10">
        <f t="shared" si="0"/>
        <v>1421</v>
      </c>
      <c r="N4" s="10"/>
      <c r="O4" s="10">
        <v>2187</v>
      </c>
      <c r="P4" s="10">
        <v>2060</v>
      </c>
      <c r="Q4" s="10">
        <v>5404</v>
      </c>
      <c r="R4" s="10">
        <f t="shared" si="1"/>
        <v>3217</v>
      </c>
      <c r="U4" s="14">
        <f t="shared" ref="U4:U26" si="10">E4/O4</f>
        <v>26.067933241883861</v>
      </c>
      <c r="V4" s="14">
        <f t="shared" ref="V4:V26" si="11">F4/P4</f>
        <v>26.43497572815534</v>
      </c>
      <c r="W4" s="14">
        <f t="shared" ref="W4:W26" si="12">G4/Q4</f>
        <v>19.415255366395261</v>
      </c>
      <c r="X4" s="14">
        <f t="shared" ref="X4:X26" si="13">E4/J4</f>
        <v>11.779043388429752</v>
      </c>
      <c r="Y4" s="14">
        <f t="shared" ref="Y4:Y26" si="14">G4/L4</f>
        <v>16.757712825427248</v>
      </c>
      <c r="Z4" s="15">
        <f t="shared" ref="Z4:Z26" si="15">O4/J4</f>
        <v>0.45185950413223142</v>
      </c>
      <c r="AA4" s="15">
        <f t="shared" ref="AA4:AA26" si="16">Q4/L4</f>
        <v>0.86312090720332213</v>
      </c>
    </row>
    <row r="5" spans="1:27" s="5" customFormat="1" x14ac:dyDescent="0.2">
      <c r="A5" s="5" t="s">
        <v>54</v>
      </c>
      <c r="B5" s="5">
        <v>102</v>
      </c>
      <c r="C5" s="5">
        <v>102</v>
      </c>
      <c r="D5" s="5">
        <v>101</v>
      </c>
      <c r="E5" s="8">
        <v>41398.230000000003</v>
      </c>
      <c r="F5" s="8">
        <v>35833.83</v>
      </c>
      <c r="G5" s="11">
        <v>60111.199999999997</v>
      </c>
      <c r="H5" s="12">
        <f t="shared" si="9"/>
        <v>0.45202343191967365</v>
      </c>
      <c r="I5" s="13"/>
      <c r="J5" s="10">
        <v>1510</v>
      </c>
      <c r="K5" s="10">
        <v>1509</v>
      </c>
      <c r="L5" s="10">
        <v>1572</v>
      </c>
      <c r="M5" s="10">
        <f t="shared" si="0"/>
        <v>62</v>
      </c>
      <c r="N5" s="10"/>
      <c r="O5" s="10">
        <v>4232</v>
      </c>
      <c r="P5" s="10">
        <v>4261</v>
      </c>
      <c r="Q5" s="10">
        <v>1895</v>
      </c>
      <c r="R5" s="10">
        <f t="shared" si="1"/>
        <v>-2337</v>
      </c>
      <c r="U5" s="14">
        <f t="shared" si="10"/>
        <v>9.7821904536862014</v>
      </c>
      <c r="V5" s="14">
        <f t="shared" si="11"/>
        <v>8.4097230697019487</v>
      </c>
      <c r="W5" s="14">
        <f t="shared" si="12"/>
        <v>31.720949868073877</v>
      </c>
      <c r="X5" s="14">
        <f t="shared" si="13"/>
        <v>27.416046357615897</v>
      </c>
      <c r="Y5" s="14">
        <f t="shared" si="14"/>
        <v>38.238676844783711</v>
      </c>
      <c r="Z5" s="15">
        <f t="shared" si="15"/>
        <v>2.8026490066225165</v>
      </c>
      <c r="AA5" s="15">
        <f t="shared" si="16"/>
        <v>1.2054707379134859</v>
      </c>
    </row>
    <row r="6" spans="1:27" s="5" customFormat="1" x14ac:dyDescent="0.2">
      <c r="A6" s="5" t="s">
        <v>55</v>
      </c>
      <c r="B6" s="5">
        <v>34</v>
      </c>
      <c r="C6" s="5">
        <v>34</v>
      </c>
      <c r="D6" s="5">
        <v>31</v>
      </c>
      <c r="E6" s="8">
        <v>6990.89</v>
      </c>
      <c r="F6" s="8">
        <v>6155.33</v>
      </c>
      <c r="G6" s="11">
        <v>12613.89</v>
      </c>
      <c r="H6" s="12">
        <f t="shared" si="9"/>
        <v>0.80433249557638575</v>
      </c>
      <c r="I6" s="13"/>
      <c r="J6" s="10">
        <v>350</v>
      </c>
      <c r="K6" s="10">
        <v>350</v>
      </c>
      <c r="L6" s="10">
        <v>381</v>
      </c>
      <c r="M6" s="10">
        <f t="shared" si="0"/>
        <v>31</v>
      </c>
      <c r="N6" s="10"/>
      <c r="O6" s="10">
        <v>806</v>
      </c>
      <c r="P6" s="10">
        <v>806</v>
      </c>
      <c r="Q6" s="10">
        <v>65</v>
      </c>
      <c r="R6" s="10">
        <f t="shared" si="1"/>
        <v>-741</v>
      </c>
      <c r="U6" s="14">
        <f t="shared" si="10"/>
        <v>8.6735607940446648</v>
      </c>
      <c r="V6" s="14">
        <f t="shared" si="11"/>
        <v>7.6368858560794042</v>
      </c>
      <c r="W6" s="14">
        <f t="shared" si="12"/>
        <v>194.05984615384614</v>
      </c>
      <c r="X6" s="14">
        <f t="shared" si="13"/>
        <v>19.973971428571428</v>
      </c>
      <c r="Y6" s="14">
        <f t="shared" si="14"/>
        <v>33.107322834645664</v>
      </c>
      <c r="Z6" s="15">
        <f t="shared" si="15"/>
        <v>2.3028571428571429</v>
      </c>
      <c r="AA6" s="15">
        <f t="shared" si="16"/>
        <v>0.17060367454068243</v>
      </c>
    </row>
    <row r="7" spans="1:27" s="5" customFormat="1" x14ac:dyDescent="0.2">
      <c r="A7" s="5" t="s">
        <v>29</v>
      </c>
      <c r="B7" s="5">
        <v>61</v>
      </c>
      <c r="C7" s="5">
        <v>60</v>
      </c>
      <c r="D7" s="5">
        <v>58</v>
      </c>
      <c r="E7" s="8">
        <v>939946.7</v>
      </c>
      <c r="F7" s="8">
        <v>818904.06</v>
      </c>
      <c r="G7" s="11">
        <v>1154826.19</v>
      </c>
      <c r="H7" s="12">
        <f t="shared" si="9"/>
        <v>0.22860816469699818</v>
      </c>
      <c r="I7" s="13"/>
      <c r="J7" s="10">
        <v>212659</v>
      </c>
      <c r="K7" s="10">
        <v>212577</v>
      </c>
      <c r="L7" s="10">
        <v>226993</v>
      </c>
      <c r="M7" s="10">
        <f t="shared" si="0"/>
        <v>14334</v>
      </c>
      <c r="N7" s="10"/>
      <c r="O7" s="10">
        <v>41411</v>
      </c>
      <c r="P7" s="10">
        <v>40973</v>
      </c>
      <c r="Q7" s="10">
        <v>48261</v>
      </c>
      <c r="R7" s="10">
        <f t="shared" si="1"/>
        <v>6850</v>
      </c>
      <c r="U7" s="14">
        <f t="shared" si="10"/>
        <v>22.697995701625171</v>
      </c>
      <c r="V7" s="14">
        <f t="shared" si="11"/>
        <v>19.986431552485783</v>
      </c>
      <c r="W7" s="14">
        <f t="shared" si="12"/>
        <v>23.928766291622633</v>
      </c>
      <c r="X7" s="14">
        <f t="shared" si="13"/>
        <v>4.4199714096276193</v>
      </c>
      <c r="Y7" s="14">
        <f t="shared" si="14"/>
        <v>5.0874969272180195</v>
      </c>
      <c r="Z7" s="15">
        <f t="shared" si="15"/>
        <v>0.19472959056517711</v>
      </c>
      <c r="AA7" s="15">
        <f t="shared" si="16"/>
        <v>0.21261008048706348</v>
      </c>
    </row>
    <row r="8" spans="1:27" s="5" customFormat="1" x14ac:dyDescent="0.2">
      <c r="A8" s="5" t="s">
        <v>47</v>
      </c>
      <c r="B8" s="5">
        <v>26</v>
      </c>
      <c r="C8" s="5">
        <v>26</v>
      </c>
      <c r="D8" s="5">
        <v>23</v>
      </c>
      <c r="E8" s="8">
        <v>97584.58</v>
      </c>
      <c r="F8" s="8">
        <v>88528.2</v>
      </c>
      <c r="G8" s="11">
        <v>113668.2</v>
      </c>
      <c r="H8" s="12">
        <f t="shared" si="9"/>
        <v>0.16481722829569989</v>
      </c>
      <c r="I8" s="13"/>
      <c r="J8" s="10">
        <v>16771</v>
      </c>
      <c r="K8" s="10">
        <v>16762</v>
      </c>
      <c r="L8" s="10">
        <v>16975</v>
      </c>
      <c r="M8" s="10">
        <f t="shared" si="0"/>
        <v>204</v>
      </c>
      <c r="N8" s="10"/>
      <c r="O8" s="10">
        <v>5348</v>
      </c>
      <c r="P8" s="10">
        <v>5331</v>
      </c>
      <c r="Q8" s="10">
        <v>5679</v>
      </c>
      <c r="R8" s="10">
        <f t="shared" si="1"/>
        <v>331</v>
      </c>
      <c r="U8" s="14">
        <f t="shared" si="10"/>
        <v>18.246929693343308</v>
      </c>
      <c r="V8" s="14">
        <f t="shared" si="11"/>
        <v>16.606302757456387</v>
      </c>
      <c r="W8" s="14">
        <f t="shared" si="12"/>
        <v>20.015530903328049</v>
      </c>
      <c r="X8" s="14">
        <f t="shared" si="13"/>
        <v>5.8186500506827263</v>
      </c>
      <c r="Y8" s="14">
        <f t="shared" si="14"/>
        <v>6.69621207658321</v>
      </c>
      <c r="Z8" s="15">
        <f t="shared" si="15"/>
        <v>0.31888378749031066</v>
      </c>
      <c r="AA8" s="15">
        <f t="shared" si="16"/>
        <v>0.33455081001472753</v>
      </c>
    </row>
    <row r="9" spans="1:27" s="5" customFormat="1" x14ac:dyDescent="0.2">
      <c r="A9" s="5" t="s">
        <v>57</v>
      </c>
      <c r="B9" s="5">
        <v>2079</v>
      </c>
      <c r="C9" s="5">
        <v>2077</v>
      </c>
      <c r="D9" s="5">
        <v>2339</v>
      </c>
      <c r="E9" s="8">
        <v>162859.68</v>
      </c>
      <c r="F9" s="8">
        <v>141853.07</v>
      </c>
      <c r="G9" s="11">
        <v>201707.85</v>
      </c>
      <c r="H9" s="12">
        <f t="shared" si="9"/>
        <v>0.23853767857090236</v>
      </c>
      <c r="I9" s="13"/>
      <c r="J9" s="10"/>
      <c r="K9" s="10"/>
      <c r="L9" s="10"/>
      <c r="M9" s="10"/>
      <c r="N9" s="10"/>
      <c r="O9" s="10"/>
      <c r="P9" s="10"/>
      <c r="Q9" s="10"/>
      <c r="R9" s="10"/>
      <c r="U9" s="14"/>
      <c r="V9" s="14"/>
      <c r="W9" s="14"/>
      <c r="X9" s="14"/>
      <c r="Y9" s="14"/>
      <c r="Z9" s="15"/>
      <c r="AA9" s="15"/>
    </row>
    <row r="10" spans="1:27" s="5" customFormat="1" x14ac:dyDescent="0.2">
      <c r="A10" s="5" t="s">
        <v>30</v>
      </c>
      <c r="B10" s="5">
        <v>11</v>
      </c>
      <c r="C10" s="5">
        <v>11</v>
      </c>
      <c r="D10" s="5">
        <v>11</v>
      </c>
      <c r="E10" s="8">
        <v>508361.24</v>
      </c>
      <c r="F10" s="8">
        <v>484540.57</v>
      </c>
      <c r="G10" s="11">
        <v>514039.18</v>
      </c>
      <c r="H10" s="12">
        <f t="shared" si="9"/>
        <v>1.1169104867239765E-2</v>
      </c>
      <c r="I10" s="13"/>
      <c r="J10" s="10">
        <v>232795</v>
      </c>
      <c r="K10" s="10">
        <v>232635</v>
      </c>
      <c r="L10" s="10">
        <v>211632</v>
      </c>
      <c r="M10" s="10">
        <f t="shared" si="0"/>
        <v>-21163</v>
      </c>
      <c r="N10" s="10"/>
      <c r="O10" s="10">
        <v>40871</v>
      </c>
      <c r="P10" s="10">
        <v>40954</v>
      </c>
      <c r="Q10" s="10">
        <v>50975</v>
      </c>
      <c r="R10" s="10">
        <f t="shared" si="1"/>
        <v>10104</v>
      </c>
      <c r="U10" s="14">
        <f t="shared" si="10"/>
        <v>12.438189425264857</v>
      </c>
      <c r="V10" s="14">
        <f t="shared" si="11"/>
        <v>11.831336865751819</v>
      </c>
      <c r="W10" s="14">
        <f t="shared" si="12"/>
        <v>10.084142815105444</v>
      </c>
      <c r="X10" s="14">
        <f t="shared" si="13"/>
        <v>2.1837292038059237</v>
      </c>
      <c r="Y10" s="14">
        <f t="shared" si="14"/>
        <v>2.4289293679594768</v>
      </c>
      <c r="Z10" s="15">
        <f t="shared" si="15"/>
        <v>0.17556648553448312</v>
      </c>
      <c r="AA10" s="15">
        <f t="shared" si="16"/>
        <v>0.24086622060935964</v>
      </c>
    </row>
    <row r="11" spans="1:27" s="5" customFormat="1" x14ac:dyDescent="0.2">
      <c r="A11" s="5" t="s">
        <v>32</v>
      </c>
      <c r="B11" s="5">
        <v>23</v>
      </c>
      <c r="C11" s="5">
        <v>23</v>
      </c>
      <c r="D11" s="5">
        <v>24</v>
      </c>
      <c r="E11" s="8">
        <v>567667.67000000004</v>
      </c>
      <c r="F11" s="8">
        <v>541343.68000000005</v>
      </c>
      <c r="G11" s="11">
        <v>535712.37</v>
      </c>
      <c r="H11" s="12">
        <f t="shared" si="9"/>
        <v>-5.6292266917367439E-2</v>
      </c>
      <c r="I11" s="13"/>
      <c r="J11" s="10">
        <v>239981</v>
      </c>
      <c r="K11" s="10">
        <v>239422</v>
      </c>
      <c r="L11" s="10">
        <v>190191</v>
      </c>
      <c r="M11" s="10">
        <f t="shared" si="0"/>
        <v>-49790</v>
      </c>
      <c r="N11" s="10"/>
      <c r="O11" s="10">
        <v>46689</v>
      </c>
      <c r="P11" s="10">
        <v>46156</v>
      </c>
      <c r="Q11" s="10">
        <v>45200</v>
      </c>
      <c r="R11" s="10">
        <f t="shared" si="1"/>
        <v>-1489</v>
      </c>
      <c r="U11" s="14">
        <f t="shared" si="10"/>
        <v>12.15848850907066</v>
      </c>
      <c r="V11" s="14">
        <f t="shared" si="11"/>
        <v>11.728565733599099</v>
      </c>
      <c r="W11" s="14">
        <f t="shared" si="12"/>
        <v>11.852043584070797</v>
      </c>
      <c r="X11" s="14">
        <f t="shared" si="13"/>
        <v>2.3654692246469513</v>
      </c>
      <c r="Y11" s="14">
        <f t="shared" si="14"/>
        <v>2.816707257441204</v>
      </c>
      <c r="Z11" s="15">
        <f t="shared" si="15"/>
        <v>0.19455290210474996</v>
      </c>
      <c r="AA11" s="15">
        <f t="shared" si="16"/>
        <v>0.2376558301917546</v>
      </c>
    </row>
    <row r="12" spans="1:27" s="5" customFormat="1" x14ac:dyDescent="0.2">
      <c r="A12" s="5" t="s">
        <v>35</v>
      </c>
      <c r="B12" s="5">
        <v>17</v>
      </c>
      <c r="C12" s="5">
        <v>18</v>
      </c>
      <c r="D12" s="5">
        <v>20</v>
      </c>
      <c r="E12" s="8">
        <v>167921.16</v>
      </c>
      <c r="F12" s="8">
        <v>154411.15</v>
      </c>
      <c r="G12" s="11">
        <v>216743.35</v>
      </c>
      <c r="H12" s="12">
        <f t="shared" si="9"/>
        <v>0.29074471615131769</v>
      </c>
      <c r="I12" s="13"/>
      <c r="J12" s="10">
        <v>77875</v>
      </c>
      <c r="K12" s="10">
        <v>78816</v>
      </c>
      <c r="L12" s="10">
        <v>92376</v>
      </c>
      <c r="M12" s="10">
        <f t="shared" si="0"/>
        <v>14501</v>
      </c>
      <c r="N12" s="10"/>
      <c r="O12" s="10">
        <v>7635</v>
      </c>
      <c r="P12" s="10">
        <v>7747</v>
      </c>
      <c r="Q12" s="10">
        <v>10369</v>
      </c>
      <c r="R12" s="10">
        <f t="shared" si="1"/>
        <v>2734</v>
      </c>
      <c r="U12" s="14">
        <f t="shared" si="10"/>
        <v>21.993603143418468</v>
      </c>
      <c r="V12" s="14">
        <f t="shared" si="11"/>
        <v>19.931734865109075</v>
      </c>
      <c r="W12" s="14">
        <f t="shared" si="12"/>
        <v>20.903013791108112</v>
      </c>
      <c r="X12" s="14">
        <f t="shared" si="13"/>
        <v>2.1562909791332263</v>
      </c>
      <c r="Y12" s="14">
        <f t="shared" si="14"/>
        <v>2.3463166839871827</v>
      </c>
      <c r="Z12" s="15">
        <f t="shared" si="15"/>
        <v>9.8041733547351531E-2</v>
      </c>
      <c r="AA12" s="15">
        <f t="shared" si="16"/>
        <v>0.11224776998354551</v>
      </c>
    </row>
    <row r="13" spans="1:27" s="5" customFormat="1" x14ac:dyDescent="0.2">
      <c r="A13" s="5" t="s">
        <v>31</v>
      </c>
      <c r="B13" s="5">
        <v>20</v>
      </c>
      <c r="C13" s="5">
        <v>20</v>
      </c>
      <c r="D13" s="5">
        <v>21</v>
      </c>
      <c r="E13" s="8">
        <v>344435.52</v>
      </c>
      <c r="F13" s="8">
        <v>315251.52</v>
      </c>
      <c r="G13" s="11">
        <v>410541.03</v>
      </c>
      <c r="H13" s="12">
        <f t="shared" si="9"/>
        <v>0.19192419527463378</v>
      </c>
      <c r="I13" s="13"/>
      <c r="J13" s="10">
        <v>200209</v>
      </c>
      <c r="K13" s="10">
        <v>196349</v>
      </c>
      <c r="L13" s="10">
        <v>201896</v>
      </c>
      <c r="M13" s="10">
        <f t="shared" si="0"/>
        <v>1687</v>
      </c>
      <c r="N13" s="10"/>
      <c r="O13" s="10">
        <v>28037</v>
      </c>
      <c r="P13" s="10">
        <v>27890</v>
      </c>
      <c r="Q13" s="10">
        <v>26596</v>
      </c>
      <c r="R13" s="10">
        <f t="shared" si="1"/>
        <v>-1441</v>
      </c>
      <c r="U13" s="14">
        <f t="shared" si="10"/>
        <v>12.285034775475266</v>
      </c>
      <c r="V13" s="14">
        <f t="shared" si="11"/>
        <v>11.303389028325565</v>
      </c>
      <c r="W13" s="14">
        <f t="shared" si="12"/>
        <v>15.436194540532412</v>
      </c>
      <c r="X13" s="14">
        <f t="shared" si="13"/>
        <v>1.7203798031057547</v>
      </c>
      <c r="Y13" s="14">
        <f t="shared" si="14"/>
        <v>2.0334282501882157</v>
      </c>
      <c r="Z13" s="15">
        <f t="shared" si="15"/>
        <v>0.14003865960071726</v>
      </c>
      <c r="AA13" s="15">
        <f t="shared" si="16"/>
        <v>0.13173118833458811</v>
      </c>
    </row>
    <row r="14" spans="1:27" s="5" customFormat="1" x14ac:dyDescent="0.2">
      <c r="A14" s="5" t="s">
        <v>46</v>
      </c>
      <c r="B14" s="5">
        <v>8</v>
      </c>
      <c r="C14" s="5">
        <v>8</v>
      </c>
      <c r="D14" s="5">
        <v>8</v>
      </c>
      <c r="E14" s="8">
        <v>17557.25</v>
      </c>
      <c r="F14" s="8">
        <v>16164.59</v>
      </c>
      <c r="G14" s="11">
        <v>25199.71</v>
      </c>
      <c r="H14" s="12">
        <f t="shared" si="9"/>
        <v>0.43528798644434641</v>
      </c>
      <c r="I14" s="13"/>
      <c r="J14" s="10">
        <v>13523</v>
      </c>
      <c r="K14" s="10">
        <v>13495</v>
      </c>
      <c r="L14" s="10">
        <v>18326</v>
      </c>
      <c r="M14" s="10">
        <f t="shared" si="0"/>
        <v>4803</v>
      </c>
      <c r="N14" s="10"/>
      <c r="O14" s="10">
        <v>1326</v>
      </c>
      <c r="P14" s="10">
        <v>1326</v>
      </c>
      <c r="Q14" s="10">
        <v>2555</v>
      </c>
      <c r="R14" s="10">
        <f t="shared" si="1"/>
        <v>1229</v>
      </c>
      <c r="U14" s="14">
        <f t="shared" si="10"/>
        <v>13.240761689291102</v>
      </c>
      <c r="V14" s="14">
        <f t="shared" si="11"/>
        <v>12.190490196078432</v>
      </c>
      <c r="W14" s="14">
        <f t="shared" si="12"/>
        <v>9.8629001956947153</v>
      </c>
      <c r="X14" s="14">
        <f t="shared" si="13"/>
        <v>1.2983250757967906</v>
      </c>
      <c r="Y14" s="14">
        <f t="shared" si="14"/>
        <v>1.3750796682309288</v>
      </c>
      <c r="Z14" s="15">
        <f t="shared" si="15"/>
        <v>9.8055165273977674E-2</v>
      </c>
      <c r="AA14" s="15">
        <f t="shared" si="16"/>
        <v>0.13941940412528647</v>
      </c>
    </row>
    <row r="15" spans="1:27" s="5" customFormat="1" x14ac:dyDescent="0.2">
      <c r="A15" s="5" t="s">
        <v>27</v>
      </c>
      <c r="B15" s="5">
        <v>23</v>
      </c>
      <c r="C15" s="5">
        <v>23</v>
      </c>
      <c r="D15" s="5">
        <v>25</v>
      </c>
      <c r="E15" s="8">
        <v>350313.57</v>
      </c>
      <c r="F15" s="8">
        <v>328275.58</v>
      </c>
      <c r="G15" s="11">
        <v>423255.18</v>
      </c>
      <c r="H15" s="12">
        <f t="shared" si="9"/>
        <v>0.20821805447045616</v>
      </c>
      <c r="I15" s="13"/>
      <c r="J15" s="10">
        <v>505708</v>
      </c>
      <c r="K15" s="10">
        <v>505703</v>
      </c>
      <c r="L15" s="10">
        <v>524464</v>
      </c>
      <c r="M15" s="10">
        <f t="shared" si="0"/>
        <v>18756</v>
      </c>
      <c r="N15" s="10"/>
      <c r="O15" s="10">
        <v>36009</v>
      </c>
      <c r="P15" s="10">
        <v>36038</v>
      </c>
      <c r="Q15" s="10">
        <v>36821</v>
      </c>
      <c r="R15" s="10">
        <f t="shared" si="1"/>
        <v>812</v>
      </c>
      <c r="U15" s="14">
        <f t="shared" si="10"/>
        <v>9.7285003749062735</v>
      </c>
      <c r="V15" s="14">
        <f t="shared" si="11"/>
        <v>9.1091508962761534</v>
      </c>
      <c r="W15" s="14">
        <f t="shared" si="12"/>
        <v>11.494939844110698</v>
      </c>
      <c r="X15" s="14">
        <f t="shared" si="13"/>
        <v>0.69271905921994514</v>
      </c>
      <c r="Y15" s="14">
        <f t="shared" si="14"/>
        <v>0.80702427621342931</v>
      </c>
      <c r="Z15" s="15">
        <f t="shared" si="15"/>
        <v>7.1205122323554304E-2</v>
      </c>
      <c r="AA15" s="15">
        <f t="shared" si="16"/>
        <v>7.0206916013301202E-2</v>
      </c>
    </row>
    <row r="16" spans="1:27" s="5" customFormat="1" x14ac:dyDescent="0.2">
      <c r="A16" s="5" t="s">
        <v>28</v>
      </c>
      <c r="B16" s="5">
        <v>37</v>
      </c>
      <c r="C16" s="5">
        <v>37</v>
      </c>
      <c r="D16" s="5">
        <v>32</v>
      </c>
      <c r="E16" s="8">
        <v>1491185.68</v>
      </c>
      <c r="F16" s="8">
        <v>1363130.27</v>
      </c>
      <c r="G16" s="11">
        <v>1761397.03</v>
      </c>
      <c r="H16" s="12">
        <f t="shared" si="9"/>
        <v>0.18120570337022013</v>
      </c>
      <c r="I16" s="13"/>
      <c r="J16" s="10">
        <v>408852</v>
      </c>
      <c r="K16" s="10">
        <v>409133</v>
      </c>
      <c r="L16" s="10">
        <v>462052</v>
      </c>
      <c r="M16" s="10">
        <f t="shared" si="0"/>
        <v>53200</v>
      </c>
      <c r="N16" s="10"/>
      <c r="O16" s="10">
        <v>131872</v>
      </c>
      <c r="P16" s="10">
        <v>130926</v>
      </c>
      <c r="Q16" s="10">
        <v>141848</v>
      </c>
      <c r="R16" s="10">
        <f t="shared" si="1"/>
        <v>9976</v>
      </c>
      <c r="U16" s="14">
        <f t="shared" si="10"/>
        <v>11.307826377092939</v>
      </c>
      <c r="V16" s="14">
        <f t="shared" si="11"/>
        <v>10.411455860562455</v>
      </c>
      <c r="W16" s="14">
        <f t="shared" si="12"/>
        <v>12.41749640460211</v>
      </c>
      <c r="X16" s="14">
        <f t="shared" si="13"/>
        <v>3.647250545429642</v>
      </c>
      <c r="Y16" s="14">
        <f t="shared" si="14"/>
        <v>3.8121186143550942</v>
      </c>
      <c r="Z16" s="15">
        <f t="shared" si="15"/>
        <v>0.32254214238893292</v>
      </c>
      <c r="AA16" s="15">
        <f t="shared" si="16"/>
        <v>0.30699574939617186</v>
      </c>
    </row>
    <row r="17" spans="1:27" s="5" customFormat="1" x14ac:dyDescent="0.2">
      <c r="A17" s="5" t="s">
        <v>40</v>
      </c>
      <c r="B17" s="5">
        <v>20</v>
      </c>
      <c r="C17" s="5">
        <v>20</v>
      </c>
      <c r="D17" s="5">
        <v>18</v>
      </c>
      <c r="E17" s="8">
        <v>32973.9</v>
      </c>
      <c r="F17" s="8">
        <v>29412.84</v>
      </c>
      <c r="G17" s="11">
        <v>41461.81</v>
      </c>
      <c r="H17" s="12">
        <f t="shared" si="9"/>
        <v>0.2574129842087225</v>
      </c>
      <c r="I17" s="13"/>
      <c r="J17" s="10">
        <v>22153</v>
      </c>
      <c r="K17" s="10">
        <v>22144</v>
      </c>
      <c r="L17" s="10">
        <v>25225</v>
      </c>
      <c r="M17" s="10">
        <f t="shared" si="0"/>
        <v>3072</v>
      </c>
      <c r="N17" s="10"/>
      <c r="O17" s="10">
        <v>3284</v>
      </c>
      <c r="P17" s="10">
        <v>3275</v>
      </c>
      <c r="Q17" s="10">
        <v>3911</v>
      </c>
      <c r="R17" s="10">
        <f t="shared" si="1"/>
        <v>627</v>
      </c>
      <c r="U17" s="14">
        <f t="shared" si="10"/>
        <v>10.040773447015836</v>
      </c>
      <c r="V17" s="14">
        <f t="shared" si="11"/>
        <v>8.9810198473282448</v>
      </c>
      <c r="W17" s="14">
        <f t="shared" si="12"/>
        <v>10.601332140117616</v>
      </c>
      <c r="X17" s="14">
        <f t="shared" si="13"/>
        <v>1.4884620593147655</v>
      </c>
      <c r="Y17" s="14">
        <f t="shared" si="14"/>
        <v>1.6436792864222001</v>
      </c>
      <c r="Z17" s="15">
        <f t="shared" si="15"/>
        <v>0.14824177312327902</v>
      </c>
      <c r="AA17" s="15">
        <f t="shared" si="16"/>
        <v>0.15504459861248762</v>
      </c>
    </row>
    <row r="18" spans="1:27" s="5" customFormat="1" x14ac:dyDescent="0.2">
      <c r="A18" s="5" t="s">
        <v>58</v>
      </c>
      <c r="B18" s="5">
        <v>76</v>
      </c>
      <c r="C18" s="5">
        <v>76</v>
      </c>
      <c r="D18" s="5">
        <v>72</v>
      </c>
      <c r="E18" s="8">
        <v>935708.54</v>
      </c>
      <c r="F18" s="8">
        <v>870759.47</v>
      </c>
      <c r="G18" s="11">
        <v>1046002.22</v>
      </c>
      <c r="H18" s="12">
        <f t="shared" si="9"/>
        <v>0.11787183218398312</v>
      </c>
      <c r="I18" s="13"/>
      <c r="J18" s="10">
        <v>632559</v>
      </c>
      <c r="K18" s="10">
        <v>632241</v>
      </c>
      <c r="L18" s="10">
        <v>663866</v>
      </c>
      <c r="M18" s="10">
        <f t="shared" si="0"/>
        <v>31307</v>
      </c>
      <c r="N18" s="10"/>
      <c r="O18" s="10">
        <v>65558</v>
      </c>
      <c r="P18" s="10">
        <v>65396</v>
      </c>
      <c r="Q18" s="10">
        <v>55364</v>
      </c>
      <c r="R18" s="10">
        <f t="shared" si="1"/>
        <v>-10194</v>
      </c>
      <c r="U18" s="14">
        <f t="shared" si="10"/>
        <v>14.272987888587206</v>
      </c>
      <c r="V18" s="14">
        <f t="shared" si="11"/>
        <v>13.315179368768732</v>
      </c>
      <c r="W18" s="14">
        <f t="shared" si="12"/>
        <v>18.893183657250198</v>
      </c>
      <c r="X18" s="14">
        <f t="shared" si="13"/>
        <v>1.4792431061766571</v>
      </c>
      <c r="Y18" s="14">
        <f t="shared" si="14"/>
        <v>1.5756225202073912</v>
      </c>
      <c r="Z18" s="15">
        <f t="shared" si="15"/>
        <v>0.10363934431412722</v>
      </c>
      <c r="AA18" s="15">
        <f t="shared" si="16"/>
        <v>8.339634805819246E-2</v>
      </c>
    </row>
    <row r="19" spans="1:27" s="5" customFormat="1" x14ac:dyDescent="0.2">
      <c r="A19" s="5" t="s">
        <v>36</v>
      </c>
      <c r="B19" s="5">
        <v>35</v>
      </c>
      <c r="C19" s="5">
        <v>34</v>
      </c>
      <c r="D19" s="5">
        <v>38</v>
      </c>
      <c r="E19" s="8">
        <v>78600.23</v>
      </c>
      <c r="F19" s="8">
        <v>63076.27</v>
      </c>
      <c r="G19" s="11">
        <v>87431.39</v>
      </c>
      <c r="H19" s="12">
        <f t="shared" si="9"/>
        <v>0.11235539641550663</v>
      </c>
      <c r="I19" s="13"/>
      <c r="J19" s="10">
        <v>62597</v>
      </c>
      <c r="K19" s="10">
        <v>61632</v>
      </c>
      <c r="L19" s="10">
        <v>70210</v>
      </c>
      <c r="M19" s="10">
        <f t="shared" si="0"/>
        <v>7613</v>
      </c>
      <c r="N19" s="10"/>
      <c r="O19" s="10">
        <v>4057</v>
      </c>
      <c r="P19" s="10">
        <v>3230</v>
      </c>
      <c r="Q19" s="10">
        <v>2281</v>
      </c>
      <c r="R19" s="10">
        <f t="shared" si="1"/>
        <v>-1776</v>
      </c>
      <c r="U19" s="14">
        <f t="shared" si="10"/>
        <v>19.373978309095389</v>
      </c>
      <c r="V19" s="14">
        <f t="shared" si="11"/>
        <v>19.528256965944273</v>
      </c>
      <c r="W19" s="14">
        <f t="shared" si="12"/>
        <v>38.330289346777732</v>
      </c>
      <c r="X19" s="14">
        <f t="shared" si="13"/>
        <v>1.2556549035896287</v>
      </c>
      <c r="Y19" s="14">
        <f t="shared" si="14"/>
        <v>1.2452840051274747</v>
      </c>
      <c r="Z19" s="15">
        <f t="shared" si="15"/>
        <v>6.4811412687508993E-2</v>
      </c>
      <c r="AA19" s="15">
        <f t="shared" si="16"/>
        <v>3.2488249537102977E-2</v>
      </c>
    </row>
    <row r="20" spans="1:27" s="5" customFormat="1" x14ac:dyDescent="0.2">
      <c r="A20" s="5" t="s">
        <v>34</v>
      </c>
      <c r="B20" s="5">
        <v>22</v>
      </c>
      <c r="C20" s="5">
        <v>22</v>
      </c>
      <c r="D20" s="5">
        <v>22</v>
      </c>
      <c r="E20" s="8">
        <v>82728.67</v>
      </c>
      <c r="F20" s="8">
        <v>72852.53</v>
      </c>
      <c r="G20" s="11">
        <v>107581.1</v>
      </c>
      <c r="H20" s="12">
        <f t="shared" si="9"/>
        <v>0.30040891507140155</v>
      </c>
      <c r="I20" s="13"/>
      <c r="J20" s="10">
        <v>105145</v>
      </c>
      <c r="K20" s="10">
        <v>105053</v>
      </c>
      <c r="L20" s="10">
        <v>128588</v>
      </c>
      <c r="M20" s="10">
        <f t="shared" si="0"/>
        <v>23443</v>
      </c>
      <c r="N20" s="10"/>
      <c r="O20" s="10">
        <v>4593</v>
      </c>
      <c r="P20" s="10">
        <v>4552</v>
      </c>
      <c r="Q20" s="10">
        <v>5050</v>
      </c>
      <c r="R20" s="10">
        <f t="shared" si="1"/>
        <v>457</v>
      </c>
      <c r="U20" s="14">
        <f t="shared" si="10"/>
        <v>18.011902895710865</v>
      </c>
      <c r="V20" s="14">
        <f t="shared" si="11"/>
        <v>16.004510105448155</v>
      </c>
      <c r="W20" s="14">
        <f t="shared" si="12"/>
        <v>21.303188118811882</v>
      </c>
      <c r="X20" s="14">
        <f t="shared" si="13"/>
        <v>0.78680555423462839</v>
      </c>
      <c r="Y20" s="14">
        <f t="shared" si="14"/>
        <v>0.83663405605499741</v>
      </c>
      <c r="Z20" s="15">
        <f t="shared" si="15"/>
        <v>4.3682533644015406E-2</v>
      </c>
      <c r="AA20" s="15">
        <f t="shared" si="16"/>
        <v>3.927271596105391E-2</v>
      </c>
    </row>
    <row r="21" spans="1:27" s="5" customFormat="1" x14ac:dyDescent="0.2">
      <c r="A21" s="5" t="s">
        <v>42</v>
      </c>
      <c r="B21" s="5">
        <v>57</v>
      </c>
      <c r="C21" s="5">
        <v>57</v>
      </c>
      <c r="D21" s="5">
        <v>53</v>
      </c>
      <c r="E21" s="8">
        <v>68717.91</v>
      </c>
      <c r="F21" s="8">
        <v>63334.37</v>
      </c>
      <c r="G21" s="11">
        <v>81297.33</v>
      </c>
      <c r="H21" s="12">
        <f t="shared" si="9"/>
        <v>0.18305882702195109</v>
      </c>
      <c r="I21" s="13"/>
      <c r="J21" s="10">
        <v>19259</v>
      </c>
      <c r="K21" s="10">
        <v>19251</v>
      </c>
      <c r="L21" s="10">
        <v>21952</v>
      </c>
      <c r="M21" s="10">
        <f t="shared" si="0"/>
        <v>2693</v>
      </c>
      <c r="N21" s="10"/>
      <c r="O21" s="10">
        <v>6033</v>
      </c>
      <c r="P21" s="10">
        <v>6121</v>
      </c>
      <c r="Q21" s="10">
        <v>6293</v>
      </c>
      <c r="R21" s="10">
        <f t="shared" si="1"/>
        <v>260</v>
      </c>
      <c r="U21" s="14">
        <f t="shared" si="10"/>
        <v>11.390338140228742</v>
      </c>
      <c r="V21" s="14">
        <f t="shared" si="11"/>
        <v>10.34706257147525</v>
      </c>
      <c r="W21" s="14">
        <f t="shared" si="12"/>
        <v>12.918692197679961</v>
      </c>
      <c r="X21" s="14">
        <f t="shared" si="13"/>
        <v>3.5680933589490631</v>
      </c>
      <c r="Y21" s="14">
        <f t="shared" si="14"/>
        <v>3.7034133564139942</v>
      </c>
      <c r="Z21" s="15">
        <f t="shared" si="15"/>
        <v>0.31325613998649982</v>
      </c>
      <c r="AA21" s="15">
        <f t="shared" si="16"/>
        <v>0.28667091836734693</v>
      </c>
    </row>
    <row r="22" spans="1:27" s="5" customFormat="1" x14ac:dyDescent="0.2">
      <c r="A22" s="5" t="s">
        <v>37</v>
      </c>
      <c r="B22" s="5">
        <v>44</v>
      </c>
      <c r="C22" s="5">
        <v>44</v>
      </c>
      <c r="D22" s="5">
        <v>43</v>
      </c>
      <c r="E22" s="8">
        <v>181212.05</v>
      </c>
      <c r="F22" s="8">
        <v>163432.64000000001</v>
      </c>
      <c r="G22" s="11">
        <v>211506.58</v>
      </c>
      <c r="H22" s="12">
        <f t="shared" si="9"/>
        <v>0.16717723793754335</v>
      </c>
      <c r="I22" s="13"/>
      <c r="J22" s="10">
        <v>40948</v>
      </c>
      <c r="K22" s="10">
        <v>40927</v>
      </c>
      <c r="L22" s="10">
        <v>45777</v>
      </c>
      <c r="M22" s="10">
        <f t="shared" si="0"/>
        <v>4829</v>
      </c>
      <c r="N22" s="10"/>
      <c r="O22" s="10">
        <v>13829</v>
      </c>
      <c r="P22" s="10">
        <v>13913</v>
      </c>
      <c r="Q22" s="10">
        <v>15682</v>
      </c>
      <c r="R22" s="10">
        <f t="shared" si="1"/>
        <v>1853</v>
      </c>
      <c r="U22" s="14">
        <f t="shared" si="10"/>
        <v>13.10377106081423</v>
      </c>
      <c r="V22" s="14">
        <f t="shared" si="11"/>
        <v>11.746757708617841</v>
      </c>
      <c r="W22" s="14">
        <f t="shared" si="12"/>
        <v>13.487219742379798</v>
      </c>
      <c r="X22" s="14">
        <f t="shared" si="13"/>
        <v>4.4254188238741818</v>
      </c>
      <c r="Y22" s="14">
        <f t="shared" si="14"/>
        <v>4.6203678703278932</v>
      </c>
      <c r="Z22" s="15">
        <f t="shared" si="15"/>
        <v>0.33772101201523885</v>
      </c>
      <c r="AA22" s="15">
        <f t="shared" si="16"/>
        <v>0.34257378159337659</v>
      </c>
    </row>
    <row r="23" spans="1:27" s="5" customFormat="1" x14ac:dyDescent="0.2">
      <c r="A23" s="5" t="s">
        <v>51</v>
      </c>
      <c r="B23" s="5">
        <v>61</v>
      </c>
      <c r="C23" s="5">
        <v>61</v>
      </c>
      <c r="D23" s="5">
        <v>57</v>
      </c>
      <c r="E23" s="8">
        <v>57637.37</v>
      </c>
      <c r="F23" s="8">
        <v>52769.04</v>
      </c>
      <c r="G23" s="11">
        <v>61826.26</v>
      </c>
      <c r="H23" s="12">
        <f t="shared" si="9"/>
        <v>7.2676633232918064E-2</v>
      </c>
      <c r="I23" s="13"/>
      <c r="J23" s="10">
        <v>13903</v>
      </c>
      <c r="K23" s="10">
        <v>13901</v>
      </c>
      <c r="L23" s="10">
        <v>15467</v>
      </c>
      <c r="M23" s="10">
        <f t="shared" si="0"/>
        <v>1564</v>
      </c>
      <c r="N23" s="10"/>
      <c r="O23" s="10">
        <v>4460</v>
      </c>
      <c r="P23" s="10">
        <v>4444</v>
      </c>
      <c r="Q23" s="10">
        <v>4747</v>
      </c>
      <c r="R23" s="10">
        <f t="shared" si="1"/>
        <v>287</v>
      </c>
      <c r="U23" s="14">
        <f t="shared" si="10"/>
        <v>12.923177130044843</v>
      </c>
      <c r="V23" s="14">
        <f t="shared" si="11"/>
        <v>11.874221422142215</v>
      </c>
      <c r="W23" s="14">
        <f t="shared" si="12"/>
        <v>13.024280598272593</v>
      </c>
      <c r="X23" s="14">
        <f t="shared" si="13"/>
        <v>4.1456786305114006</v>
      </c>
      <c r="Y23" s="14">
        <f t="shared" si="14"/>
        <v>3.9973013512639817</v>
      </c>
      <c r="Z23" s="15">
        <f t="shared" si="15"/>
        <v>0.32079407322160686</v>
      </c>
      <c r="AA23" s="15">
        <f t="shared" si="16"/>
        <v>0.3069114889765307</v>
      </c>
    </row>
    <row r="24" spans="1:27" s="5" customFormat="1" x14ac:dyDescent="0.2">
      <c r="A24" s="5" t="s">
        <v>49</v>
      </c>
      <c r="B24" s="5">
        <v>40</v>
      </c>
      <c r="C24" s="5">
        <v>40</v>
      </c>
      <c r="D24" s="5">
        <v>39</v>
      </c>
      <c r="E24" s="8">
        <v>74062.75</v>
      </c>
      <c r="F24" s="8">
        <v>68241.2</v>
      </c>
      <c r="G24" s="11">
        <v>71467.38</v>
      </c>
      <c r="H24" s="12">
        <f t="shared" si="9"/>
        <v>-3.5042852176026318E-2</v>
      </c>
      <c r="I24" s="13"/>
      <c r="J24" s="10">
        <v>17267</v>
      </c>
      <c r="K24" s="10">
        <v>17256</v>
      </c>
      <c r="L24" s="10">
        <v>16267</v>
      </c>
      <c r="M24" s="10">
        <f t="shared" si="0"/>
        <v>-1000</v>
      </c>
      <c r="N24" s="10"/>
      <c r="O24" s="10">
        <v>5466</v>
      </c>
      <c r="P24" s="10">
        <v>5471</v>
      </c>
      <c r="Q24" s="10">
        <v>5552</v>
      </c>
      <c r="R24" s="10">
        <f t="shared" si="1"/>
        <v>86</v>
      </c>
      <c r="U24" s="14">
        <f t="shared" si="10"/>
        <v>13.549716428832784</v>
      </c>
      <c r="V24" s="14">
        <f t="shared" si="11"/>
        <v>12.4732590020106</v>
      </c>
      <c r="W24" s="14">
        <f t="shared" si="12"/>
        <v>12.872366714697407</v>
      </c>
      <c r="X24" s="14">
        <f t="shared" si="13"/>
        <v>4.2892656512422542</v>
      </c>
      <c r="Y24" s="14">
        <f t="shared" si="14"/>
        <v>4.3933964467941236</v>
      </c>
      <c r="Z24" s="15">
        <f t="shared" si="15"/>
        <v>0.31655759541321599</v>
      </c>
      <c r="AA24" s="15">
        <f t="shared" si="16"/>
        <v>0.34130448146554376</v>
      </c>
    </row>
    <row r="25" spans="1:27" s="5" customFormat="1" x14ac:dyDescent="0.2">
      <c r="A25" s="5" t="s">
        <v>39</v>
      </c>
      <c r="B25" s="5">
        <v>30</v>
      </c>
      <c r="C25" s="5">
        <v>30</v>
      </c>
      <c r="D25" s="5">
        <v>26</v>
      </c>
      <c r="E25" s="8">
        <v>90478.36</v>
      </c>
      <c r="F25" s="8">
        <v>81849.91</v>
      </c>
      <c r="G25" s="11">
        <v>104382.2</v>
      </c>
      <c r="H25" s="12">
        <f t="shared" si="9"/>
        <v>0.15367033619972781</v>
      </c>
      <c r="I25" s="13"/>
      <c r="J25" s="10">
        <v>23317</v>
      </c>
      <c r="K25" s="10">
        <v>23304</v>
      </c>
      <c r="L25" s="10">
        <v>25966</v>
      </c>
      <c r="M25" s="10">
        <f t="shared" si="0"/>
        <v>2649</v>
      </c>
      <c r="N25" s="10"/>
      <c r="O25" s="10">
        <v>7695</v>
      </c>
      <c r="P25" s="10">
        <v>7729</v>
      </c>
      <c r="Q25" s="10">
        <v>8154</v>
      </c>
      <c r="R25" s="10">
        <f t="shared" si="1"/>
        <v>459</v>
      </c>
      <c r="U25" s="14">
        <f t="shared" si="10"/>
        <v>11.758071474983756</v>
      </c>
      <c r="V25" s="14">
        <f t="shared" si="11"/>
        <v>10.589974123431233</v>
      </c>
      <c r="W25" s="14">
        <f t="shared" si="12"/>
        <v>12.801349031150355</v>
      </c>
      <c r="X25" s="14">
        <f t="shared" si="13"/>
        <v>3.8803602521765237</v>
      </c>
      <c r="Y25" s="14">
        <f t="shared" si="14"/>
        <v>4.0199568666718015</v>
      </c>
      <c r="Z25" s="15">
        <f t="shared" si="15"/>
        <v>0.33001672599391002</v>
      </c>
      <c r="AA25" s="15">
        <f t="shared" si="16"/>
        <v>0.31402603404451973</v>
      </c>
    </row>
    <row r="26" spans="1:27" s="5" customFormat="1" x14ac:dyDescent="0.2">
      <c r="A26" s="5" t="s">
        <v>52</v>
      </c>
      <c r="B26" s="5">
        <v>22</v>
      </c>
      <c r="C26" s="5">
        <v>22</v>
      </c>
      <c r="D26" s="5">
        <v>22</v>
      </c>
      <c r="E26" s="8">
        <v>36949.39</v>
      </c>
      <c r="F26" s="8">
        <v>33819.11</v>
      </c>
      <c r="G26" s="11">
        <v>43555.14</v>
      </c>
      <c r="H26" s="12">
        <f t="shared" si="9"/>
        <v>0.17877832353930612</v>
      </c>
      <c r="I26" s="13"/>
      <c r="J26" s="10">
        <v>7552</v>
      </c>
      <c r="K26" s="10">
        <v>7548</v>
      </c>
      <c r="L26" s="10">
        <v>9239</v>
      </c>
      <c r="M26" s="10">
        <f t="shared" si="0"/>
        <v>1687</v>
      </c>
      <c r="N26" s="10"/>
      <c r="O26" s="10">
        <v>2669</v>
      </c>
      <c r="P26" s="10">
        <v>2702</v>
      </c>
      <c r="Q26" s="10">
        <v>3023</v>
      </c>
      <c r="R26" s="10">
        <f t="shared" si="1"/>
        <v>354</v>
      </c>
      <c r="U26" s="14">
        <f t="shared" si="10"/>
        <v>13.843907830648183</v>
      </c>
      <c r="V26" s="14">
        <f t="shared" si="11"/>
        <v>12.516324944485566</v>
      </c>
      <c r="W26" s="14">
        <f t="shared" si="12"/>
        <v>14.407919285478002</v>
      </c>
      <c r="X26" s="14">
        <f t="shared" si="13"/>
        <v>4.8926628707627122</v>
      </c>
      <c r="Y26" s="14">
        <f t="shared" si="14"/>
        <v>4.7142699426344841</v>
      </c>
      <c r="Z26" s="15">
        <f t="shared" si="15"/>
        <v>0.35341631355932202</v>
      </c>
      <c r="AA26" s="15">
        <f t="shared" si="16"/>
        <v>0.32719991341054228</v>
      </c>
    </row>
    <row r="27" spans="1:27" s="5" customFormat="1" x14ac:dyDescent="0.2">
      <c r="A27" s="5" t="s">
        <v>56</v>
      </c>
      <c r="B27" s="5">
        <v>3</v>
      </c>
      <c r="C27" s="5">
        <v>3</v>
      </c>
      <c r="D27" s="5">
        <v>2</v>
      </c>
      <c r="E27" s="8">
        <v>2643.02</v>
      </c>
      <c r="F27" s="8">
        <v>2388.9499999999998</v>
      </c>
      <c r="G27" s="11">
        <v>1169.9000000000001</v>
      </c>
      <c r="H27" s="12">
        <f t="shared" si="9"/>
        <v>-0.55736241118114882</v>
      </c>
      <c r="I27" s="16"/>
      <c r="J27" s="10">
        <v>590</v>
      </c>
      <c r="K27" s="10">
        <v>590</v>
      </c>
      <c r="L27" s="10">
        <v>316</v>
      </c>
      <c r="M27" s="10">
        <f t="shared" si="0"/>
        <v>-274</v>
      </c>
      <c r="N27" s="10"/>
      <c r="O27" s="10">
        <v>185</v>
      </c>
      <c r="P27" s="10">
        <v>190</v>
      </c>
      <c r="Q27" s="10">
        <v>72</v>
      </c>
      <c r="R27" s="10">
        <f t="shared" si="1"/>
        <v>-113</v>
      </c>
      <c r="U27" s="14">
        <f t="shared" si="2"/>
        <v>14.286594594594595</v>
      </c>
      <c r="V27" s="14">
        <f t="shared" si="3"/>
        <v>12.573421052631579</v>
      </c>
      <c r="W27" s="14">
        <f t="shared" si="4"/>
        <v>16.248611111111114</v>
      </c>
      <c r="X27" s="14">
        <f t="shared" si="5"/>
        <v>4.4796949152542371</v>
      </c>
      <c r="Y27" s="14">
        <f t="shared" si="6"/>
        <v>3.7022151898734181</v>
      </c>
      <c r="Z27" s="15">
        <f t="shared" si="7"/>
        <v>0.3135593220338983</v>
      </c>
      <c r="AA27" s="15">
        <f t="shared" si="8"/>
        <v>0.22784810126582278</v>
      </c>
    </row>
    <row r="28" spans="1:27" s="5" customFormat="1" x14ac:dyDescent="0.2">
      <c r="A28" s="5" t="s">
        <v>38</v>
      </c>
      <c r="B28" s="5">
        <v>69</v>
      </c>
      <c r="C28" s="5">
        <v>69</v>
      </c>
      <c r="D28" s="5">
        <v>55</v>
      </c>
      <c r="E28" s="8">
        <v>256957.04</v>
      </c>
      <c r="F28" s="8">
        <v>230419.62</v>
      </c>
      <c r="G28" s="11">
        <v>286247.32</v>
      </c>
      <c r="H28" s="12">
        <f t="shared" si="9"/>
        <v>0.11398901544009066</v>
      </c>
      <c r="I28" s="13"/>
      <c r="J28" s="10">
        <v>43650</v>
      </c>
      <c r="K28" s="10">
        <v>43837</v>
      </c>
      <c r="L28" s="10">
        <v>37752</v>
      </c>
      <c r="M28" s="10">
        <f t="shared" si="0"/>
        <v>-5898</v>
      </c>
      <c r="N28" s="10"/>
      <c r="O28" s="10">
        <v>9957</v>
      </c>
      <c r="P28" s="10">
        <v>10260</v>
      </c>
      <c r="Q28" s="10">
        <v>6704</v>
      </c>
      <c r="R28" s="10">
        <f t="shared" si="1"/>
        <v>-3253</v>
      </c>
      <c r="U28" s="14">
        <f t="shared" si="2"/>
        <v>25.806672692578086</v>
      </c>
      <c r="V28" s="14">
        <f t="shared" si="3"/>
        <v>22.458052631578948</v>
      </c>
      <c r="W28" s="14">
        <f t="shared" si="4"/>
        <v>42.697989260143196</v>
      </c>
      <c r="X28" s="14">
        <f t="shared" si="5"/>
        <v>5.8867592210767468</v>
      </c>
      <c r="Y28" s="14">
        <f t="shared" si="6"/>
        <v>7.5823087518542067</v>
      </c>
      <c r="Z28" s="15">
        <f t="shared" si="7"/>
        <v>0.22810996563573882</v>
      </c>
      <c r="AA28" s="15">
        <f t="shared" si="8"/>
        <v>0.17757999576181394</v>
      </c>
    </row>
    <row r="29" spans="1:27" s="5" customFormat="1" x14ac:dyDescent="0.2">
      <c r="A29" s="5" t="s">
        <v>45</v>
      </c>
      <c r="B29" s="5">
        <v>16</v>
      </c>
      <c r="C29" s="5">
        <v>16</v>
      </c>
      <c r="D29" s="5">
        <v>17</v>
      </c>
      <c r="E29" s="8">
        <v>107904.73</v>
      </c>
      <c r="F29" s="8">
        <v>97345.9</v>
      </c>
      <c r="G29" s="11">
        <v>118848.99</v>
      </c>
      <c r="H29" s="12">
        <f t="shared" si="9"/>
        <v>0.10142521092448886</v>
      </c>
      <c r="I29" s="13"/>
      <c r="J29" s="10">
        <v>18169</v>
      </c>
      <c r="K29" s="10">
        <v>18163</v>
      </c>
      <c r="L29" s="10">
        <v>19016</v>
      </c>
      <c r="M29" s="10">
        <f t="shared" si="0"/>
        <v>847</v>
      </c>
      <c r="N29" s="10"/>
      <c r="O29" s="10">
        <v>3789</v>
      </c>
      <c r="P29" s="10">
        <v>3734</v>
      </c>
      <c r="Q29" s="10">
        <v>2835</v>
      </c>
      <c r="R29" s="10">
        <f t="shared" si="1"/>
        <v>-954</v>
      </c>
      <c r="U29" s="14">
        <f t="shared" si="2"/>
        <v>28.478419107944049</v>
      </c>
      <c r="V29" s="14">
        <f t="shared" si="3"/>
        <v>26.070139260846275</v>
      </c>
      <c r="W29" s="14">
        <f t="shared" si="4"/>
        <v>41.92204232804233</v>
      </c>
      <c r="X29" s="14">
        <f t="shared" si="5"/>
        <v>5.9389471077109359</v>
      </c>
      <c r="Y29" s="14">
        <f t="shared" si="6"/>
        <v>6.2499468868321415</v>
      </c>
      <c r="Z29" s="15">
        <f t="shared" si="7"/>
        <v>0.20854202212559855</v>
      </c>
      <c r="AA29" s="15">
        <f t="shared" si="8"/>
        <v>0.14908498106857385</v>
      </c>
    </row>
    <row r="30" spans="1:27" s="5" customFormat="1" x14ac:dyDescent="0.2">
      <c r="A30" s="5" t="s">
        <v>43</v>
      </c>
      <c r="B30" s="5">
        <v>21</v>
      </c>
      <c r="C30" s="5">
        <v>21</v>
      </c>
      <c r="D30" s="5">
        <v>23</v>
      </c>
      <c r="E30" s="8">
        <v>52302.69</v>
      </c>
      <c r="F30" s="8">
        <v>45210.48</v>
      </c>
      <c r="G30" s="11">
        <v>54461.21</v>
      </c>
      <c r="H30" s="12">
        <f t="shared" si="9"/>
        <v>4.1269770254646509E-2</v>
      </c>
      <c r="I30" s="13"/>
      <c r="J30" s="10">
        <v>19103</v>
      </c>
      <c r="K30" s="10">
        <v>19120</v>
      </c>
      <c r="L30" s="10">
        <v>21837</v>
      </c>
      <c r="M30" s="10">
        <f t="shared" si="0"/>
        <v>2734</v>
      </c>
      <c r="N30" s="10"/>
      <c r="O30" s="10">
        <v>2500</v>
      </c>
      <c r="P30" s="10">
        <v>2457</v>
      </c>
      <c r="Q30" s="10">
        <v>1999</v>
      </c>
      <c r="R30" s="10">
        <f t="shared" si="1"/>
        <v>-501</v>
      </c>
      <c r="U30" s="14">
        <f t="shared" si="2"/>
        <v>20.921075999999999</v>
      </c>
      <c r="V30" s="14">
        <f t="shared" si="3"/>
        <v>18.400683760683762</v>
      </c>
      <c r="W30" s="14">
        <f t="shared" si="4"/>
        <v>27.244227113556779</v>
      </c>
      <c r="X30" s="14">
        <f t="shared" si="5"/>
        <v>2.7379306915144221</v>
      </c>
      <c r="Y30" s="14">
        <f t="shared" si="6"/>
        <v>2.4939877272519118</v>
      </c>
      <c r="Z30" s="15">
        <f t="shared" si="7"/>
        <v>0.13086949693765376</v>
      </c>
      <c r="AA30" s="15">
        <f t="shared" si="8"/>
        <v>9.1541878463158866E-2</v>
      </c>
    </row>
    <row r="31" spans="1:27" s="5" customFormat="1" x14ac:dyDescent="0.2">
      <c r="A31" s="5" t="s">
        <v>50</v>
      </c>
      <c r="B31" s="5">
        <v>22</v>
      </c>
      <c r="C31" s="5">
        <v>22</v>
      </c>
      <c r="D31" s="5">
        <v>23</v>
      </c>
      <c r="E31" s="8">
        <v>136804.23000000001</v>
      </c>
      <c r="F31" s="8">
        <v>121991.47</v>
      </c>
      <c r="G31" s="11">
        <v>168360.95999999999</v>
      </c>
      <c r="H31" s="12">
        <f t="shared" si="9"/>
        <v>0.2306707182957719</v>
      </c>
      <c r="I31" s="13"/>
      <c r="J31" s="10">
        <v>13369</v>
      </c>
      <c r="K31" s="10">
        <v>13367</v>
      </c>
      <c r="L31" s="10">
        <v>15478</v>
      </c>
      <c r="M31" s="10">
        <f t="shared" si="0"/>
        <v>2109</v>
      </c>
      <c r="N31" s="10"/>
      <c r="O31" s="10">
        <v>4482</v>
      </c>
      <c r="P31" s="10">
        <v>4395</v>
      </c>
      <c r="Q31" s="10">
        <v>5480</v>
      </c>
      <c r="R31" s="10">
        <f t="shared" si="1"/>
        <v>998</v>
      </c>
      <c r="U31" s="14">
        <f t="shared" si="2"/>
        <v>30.523032128514057</v>
      </c>
      <c r="V31" s="14">
        <f t="shared" si="3"/>
        <v>27.756875995449374</v>
      </c>
      <c r="W31" s="14">
        <f t="shared" si="4"/>
        <v>30.722802919708027</v>
      </c>
      <c r="X31" s="14">
        <f t="shared" si="5"/>
        <v>10.232944124467052</v>
      </c>
      <c r="Y31" s="14">
        <f t="shared" si="6"/>
        <v>10.877436361286987</v>
      </c>
      <c r="Z31" s="15">
        <f t="shared" si="7"/>
        <v>0.33525319769616274</v>
      </c>
      <c r="AA31" s="15">
        <f t="shared" si="8"/>
        <v>0.35405091097040964</v>
      </c>
    </row>
    <row r="32" spans="1:27" s="5" customFormat="1" x14ac:dyDescent="0.2">
      <c r="A32" s="5" t="s">
        <v>44</v>
      </c>
      <c r="B32" s="5">
        <v>26</v>
      </c>
      <c r="C32" s="5">
        <v>26</v>
      </c>
      <c r="D32" s="5">
        <v>25</v>
      </c>
      <c r="E32" s="8">
        <v>112250.74</v>
      </c>
      <c r="F32" s="8">
        <v>98949.92</v>
      </c>
      <c r="G32" s="11">
        <v>120343.45</v>
      </c>
      <c r="H32" s="12">
        <f t="shared" si="9"/>
        <v>7.2094936746073923E-2</v>
      </c>
      <c r="I32" s="13"/>
      <c r="J32" s="10">
        <v>20812</v>
      </c>
      <c r="K32" s="10">
        <v>20671</v>
      </c>
      <c r="L32" s="10">
        <v>21168</v>
      </c>
      <c r="M32" s="10">
        <f t="shared" si="0"/>
        <v>356</v>
      </c>
      <c r="N32" s="10"/>
      <c r="O32" s="10">
        <v>3072</v>
      </c>
      <c r="P32" s="10">
        <v>3028</v>
      </c>
      <c r="Q32" s="10">
        <v>2629</v>
      </c>
      <c r="R32" s="10">
        <f t="shared" si="1"/>
        <v>-443</v>
      </c>
      <c r="U32" s="14">
        <f t="shared" si="2"/>
        <v>36.539954427083337</v>
      </c>
      <c r="V32" s="14">
        <f t="shared" si="3"/>
        <v>32.678309114927345</v>
      </c>
      <c r="W32" s="14">
        <f t="shared" si="4"/>
        <v>45.775370863446177</v>
      </c>
      <c r="X32" s="14">
        <f t="shared" si="5"/>
        <v>5.3935585239285029</v>
      </c>
      <c r="Y32" s="14">
        <f t="shared" si="6"/>
        <v>5.6851592025699169</v>
      </c>
      <c r="Z32" s="15">
        <f t="shared" si="7"/>
        <v>0.14760714972131464</v>
      </c>
      <c r="AA32" s="15">
        <f t="shared" si="8"/>
        <v>0.12419690098261527</v>
      </c>
    </row>
    <row r="33" spans="1:27" s="5" customFormat="1" x14ac:dyDescent="0.2">
      <c r="A33" s="5" t="s">
        <v>48</v>
      </c>
      <c r="B33" s="5">
        <v>35</v>
      </c>
      <c r="C33" s="5">
        <v>35</v>
      </c>
      <c r="D33" s="5">
        <v>16</v>
      </c>
      <c r="E33" s="8">
        <v>200541.34</v>
      </c>
      <c r="F33" s="8">
        <v>184197.6</v>
      </c>
      <c r="G33" s="11">
        <v>170546.71</v>
      </c>
      <c r="H33" s="12">
        <f t="shared" si="9"/>
        <v>-0.14956831344599575</v>
      </c>
      <c r="I33" s="13"/>
      <c r="J33" s="10">
        <v>26916</v>
      </c>
      <c r="K33" s="10">
        <v>26925</v>
      </c>
      <c r="L33" s="10">
        <v>16650</v>
      </c>
      <c r="M33" s="10">
        <f t="shared" si="0"/>
        <v>-10266</v>
      </c>
      <c r="N33" s="10"/>
      <c r="O33" s="10">
        <v>10201</v>
      </c>
      <c r="P33" s="10">
        <v>10139</v>
      </c>
      <c r="Q33" s="10">
        <v>3755</v>
      </c>
      <c r="R33" s="10">
        <f t="shared" si="1"/>
        <v>-6446</v>
      </c>
      <c r="U33" s="14">
        <f t="shared" si="2"/>
        <v>19.658988334477012</v>
      </c>
      <c r="V33" s="14">
        <f t="shared" si="3"/>
        <v>18.16723542755696</v>
      </c>
      <c r="W33" s="14">
        <f t="shared" si="4"/>
        <v>45.418564580559249</v>
      </c>
      <c r="X33" s="14">
        <f t="shared" si="5"/>
        <v>7.4506367959577942</v>
      </c>
      <c r="Y33" s="14">
        <f t="shared" si="6"/>
        <v>10.243045645645646</v>
      </c>
      <c r="Z33" s="15">
        <f t="shared" si="7"/>
        <v>0.3789939069698321</v>
      </c>
      <c r="AA33" s="15">
        <f t="shared" si="8"/>
        <v>0.22552552552552552</v>
      </c>
    </row>
    <row r="34" spans="1:27" s="5" customFormat="1" x14ac:dyDescent="0.2">
      <c r="A34" s="5" t="s">
        <v>41</v>
      </c>
      <c r="B34" s="5">
        <v>35</v>
      </c>
      <c r="C34" s="5">
        <v>36</v>
      </c>
      <c r="D34" s="5">
        <v>37</v>
      </c>
      <c r="E34" s="8">
        <v>169192.38</v>
      </c>
      <c r="F34" s="8">
        <v>149033.84</v>
      </c>
      <c r="G34" s="11">
        <v>150686.54999999999</v>
      </c>
      <c r="H34" s="12">
        <f t="shared" si="9"/>
        <v>-0.10937744359409107</v>
      </c>
      <c r="I34" s="13"/>
      <c r="J34" s="10">
        <v>27977</v>
      </c>
      <c r="K34" s="10">
        <v>28196</v>
      </c>
      <c r="L34" s="10">
        <v>25043</v>
      </c>
      <c r="M34" s="10">
        <f t="shared" si="0"/>
        <v>-2934</v>
      </c>
      <c r="N34" s="10"/>
      <c r="O34" s="10">
        <v>12573</v>
      </c>
      <c r="P34" s="10">
        <v>12614</v>
      </c>
      <c r="Q34" s="10">
        <v>4435</v>
      </c>
      <c r="R34" s="10">
        <f t="shared" si="1"/>
        <v>-8138</v>
      </c>
      <c r="U34" s="14">
        <f t="shared" si="2"/>
        <v>13.456802672393223</v>
      </c>
      <c r="V34" s="14">
        <f t="shared" si="3"/>
        <v>11.814954812113525</v>
      </c>
      <c r="W34" s="14">
        <f t="shared" si="4"/>
        <v>33.976674182638106</v>
      </c>
      <c r="X34" s="14">
        <f t="shared" si="5"/>
        <v>6.0475526325195696</v>
      </c>
      <c r="Y34" s="14">
        <f t="shared" si="6"/>
        <v>6.0171125663858156</v>
      </c>
      <c r="Z34" s="15">
        <f t="shared" si="7"/>
        <v>0.44940486828466242</v>
      </c>
      <c r="AA34" s="15">
        <f t="shared" si="8"/>
        <v>0.17709539591901929</v>
      </c>
    </row>
    <row r="35" spans="1:27" s="5" customFormat="1" x14ac:dyDescent="0.2">
      <c r="A35" s="5" t="s">
        <v>60</v>
      </c>
      <c r="B35" s="5">
        <v>60</v>
      </c>
      <c r="C35" s="5">
        <v>59</v>
      </c>
      <c r="D35" s="5">
        <v>55</v>
      </c>
      <c r="E35" s="8">
        <v>47041.2</v>
      </c>
      <c r="F35" s="8">
        <v>43095.51</v>
      </c>
      <c r="G35" s="11">
        <v>50096.35</v>
      </c>
      <c r="H35" s="12">
        <f t="shared" si="9"/>
        <v>6.4946259874322898E-2</v>
      </c>
      <c r="I35" s="13"/>
      <c r="J35" s="10">
        <v>13719</v>
      </c>
      <c r="K35" s="10">
        <v>13696</v>
      </c>
      <c r="L35" s="10">
        <v>14754</v>
      </c>
      <c r="M35" s="10">
        <f t="shared" si="0"/>
        <v>1035</v>
      </c>
      <c r="N35" s="10"/>
      <c r="O35" s="10">
        <v>4425</v>
      </c>
      <c r="P35" s="10">
        <v>4425</v>
      </c>
      <c r="Q35" s="10">
        <v>2933</v>
      </c>
      <c r="R35" s="10">
        <f t="shared" si="1"/>
        <v>-1492</v>
      </c>
      <c r="U35" s="14">
        <f t="shared" si="2"/>
        <v>10.630779661016948</v>
      </c>
      <c r="V35" s="14">
        <f t="shared" si="3"/>
        <v>9.7390983050847471</v>
      </c>
      <c r="W35" s="14">
        <f t="shared" si="4"/>
        <v>17.080242072962836</v>
      </c>
      <c r="X35" s="14">
        <f t="shared" si="5"/>
        <v>3.4289088125956702</v>
      </c>
      <c r="Y35" s="14">
        <f t="shared" si="6"/>
        <v>3.3954419140572045</v>
      </c>
      <c r="Z35" s="15">
        <f t="shared" si="7"/>
        <v>0.32254537502733438</v>
      </c>
      <c r="AA35" s="15">
        <f t="shared" si="8"/>
        <v>0.19879354751253897</v>
      </c>
    </row>
    <row r="36" spans="1:27" s="5" customFormat="1" x14ac:dyDescent="0.2">
      <c r="A36" s="5" t="s">
        <v>61</v>
      </c>
      <c r="B36" s="5">
        <v>5</v>
      </c>
      <c r="C36" s="5">
        <v>5</v>
      </c>
      <c r="D36" s="5">
        <v>5</v>
      </c>
      <c r="E36" s="8">
        <v>15544.13</v>
      </c>
      <c r="F36" s="8">
        <v>14332.08</v>
      </c>
      <c r="G36" s="11">
        <v>21210.75</v>
      </c>
      <c r="H36" s="12">
        <f t="shared" si="9"/>
        <v>0.36455047661078499</v>
      </c>
      <c r="I36" s="13"/>
      <c r="J36" s="10">
        <v>8818</v>
      </c>
      <c r="K36" s="10">
        <v>8834</v>
      </c>
      <c r="L36" s="10">
        <v>9710</v>
      </c>
      <c r="M36" s="10">
        <f t="shared" si="0"/>
        <v>892</v>
      </c>
      <c r="N36" s="10"/>
      <c r="O36" s="10">
        <v>1444</v>
      </c>
      <c r="P36" s="10">
        <v>1436</v>
      </c>
      <c r="Q36" s="10">
        <v>1134</v>
      </c>
      <c r="R36" s="10">
        <f t="shared" si="1"/>
        <v>-310</v>
      </c>
      <c r="U36" s="14">
        <f t="shared" si="2"/>
        <v>10.76463296398892</v>
      </c>
      <c r="V36" s="14">
        <f t="shared" si="3"/>
        <v>9.9805571030640667</v>
      </c>
      <c r="W36" s="14">
        <f t="shared" si="4"/>
        <v>18.704365079365079</v>
      </c>
      <c r="X36" s="14">
        <f t="shared" si="5"/>
        <v>1.7627727375822182</v>
      </c>
      <c r="Y36" s="14">
        <f t="shared" si="6"/>
        <v>2.1844232749742534</v>
      </c>
      <c r="Z36" s="15">
        <f t="shared" si="7"/>
        <v>0.16375595373100477</v>
      </c>
      <c r="AA36" s="15">
        <f t="shared" si="8"/>
        <v>0.11678681771369721</v>
      </c>
    </row>
    <row r="38" spans="1:27" s="5" customFormat="1" x14ac:dyDescent="0.2">
      <c r="I38" s="17"/>
    </row>
    <row r="39" spans="1:27" s="5" customFormat="1" x14ac:dyDescent="0.2">
      <c r="A39" s="5" t="s">
        <v>33</v>
      </c>
      <c r="B39" s="5">
        <v>1</v>
      </c>
      <c r="C39" s="5">
        <v>1</v>
      </c>
      <c r="D39" s="5">
        <v>1</v>
      </c>
      <c r="E39" s="5">
        <v>62180</v>
      </c>
      <c r="F39" s="5">
        <v>57800</v>
      </c>
      <c r="G39" s="5">
        <v>76120</v>
      </c>
      <c r="H39" s="13">
        <f t="shared" ref="H39:H48" si="17">G39/E39-1</f>
        <v>0.2241878417497587</v>
      </c>
      <c r="I39" s="13"/>
      <c r="J39" s="10">
        <v>14229</v>
      </c>
      <c r="K39" s="10">
        <v>14236</v>
      </c>
      <c r="L39" s="10">
        <v>13993</v>
      </c>
      <c r="M39" s="10">
        <v>7616</v>
      </c>
      <c r="N39" s="10"/>
      <c r="O39" s="10">
        <v>4446</v>
      </c>
      <c r="P39" s="10">
        <v>4424</v>
      </c>
      <c r="Q39" s="10">
        <v>3957</v>
      </c>
      <c r="R39" s="10">
        <f t="shared" ref="R39:R48" si="18">Q39-O39</f>
        <v>-489</v>
      </c>
      <c r="U39" s="14">
        <f t="shared" ref="U39:W48" si="19">E39/O39</f>
        <v>13.985605038236617</v>
      </c>
      <c r="V39" s="14">
        <f t="shared" si="19"/>
        <v>13.065099457504521</v>
      </c>
      <c r="W39" s="14">
        <f t="shared" si="19"/>
        <v>19.236795552185999</v>
      </c>
      <c r="X39" s="14">
        <f t="shared" ref="X39:X48" si="20">E39/J39</f>
        <v>4.3699486963244079</v>
      </c>
      <c r="Y39" s="14">
        <f t="shared" ref="Y39:Y48" si="21">G39/L39</f>
        <v>5.439862788537126</v>
      </c>
      <c r="Z39" s="15">
        <f t="shared" ref="Z39:Z48" si="22">O39/J39</f>
        <v>0.312460468058191</v>
      </c>
      <c r="AA39" s="15">
        <f t="shared" ref="AA39:AA48" si="23">Q39/L39</f>
        <v>0.28278424926749091</v>
      </c>
    </row>
    <row r="40" spans="1:27" s="5" customFormat="1" x14ac:dyDescent="0.2">
      <c r="A40" s="5" t="s">
        <v>29</v>
      </c>
      <c r="B40" s="5">
        <v>4</v>
      </c>
      <c r="C40" s="5">
        <v>4</v>
      </c>
      <c r="D40" s="5">
        <v>4</v>
      </c>
      <c r="E40" s="5">
        <v>723980</v>
      </c>
      <c r="F40" s="5">
        <v>626630</v>
      </c>
      <c r="G40" s="5">
        <v>923180</v>
      </c>
      <c r="H40" s="13">
        <f t="shared" si="17"/>
        <v>0.27514572225752087</v>
      </c>
      <c r="I40" s="13"/>
      <c r="J40" s="10">
        <v>89888</v>
      </c>
      <c r="K40" s="10">
        <v>89815</v>
      </c>
      <c r="L40" s="10">
        <v>100439</v>
      </c>
      <c r="M40" s="10">
        <v>2205</v>
      </c>
      <c r="N40" s="10"/>
      <c r="O40" s="10">
        <v>23570</v>
      </c>
      <c r="P40" s="10">
        <v>23268</v>
      </c>
      <c r="Q40" s="10">
        <v>26451</v>
      </c>
      <c r="R40" s="10">
        <f t="shared" si="18"/>
        <v>2881</v>
      </c>
      <c r="U40" s="14">
        <f t="shared" si="19"/>
        <v>30.716164616037336</v>
      </c>
      <c r="V40" s="14">
        <f t="shared" si="19"/>
        <v>26.930978167440262</v>
      </c>
      <c r="W40" s="14">
        <f t="shared" si="19"/>
        <v>34.901516010736835</v>
      </c>
      <c r="X40" s="14">
        <f t="shared" si="20"/>
        <v>8.0542452830188687</v>
      </c>
      <c r="Y40" s="14">
        <f t="shared" si="21"/>
        <v>9.1914495365346127</v>
      </c>
      <c r="Z40" s="15">
        <f t="shared" si="22"/>
        <v>0.26221520113919544</v>
      </c>
      <c r="AA40" s="15">
        <f t="shared" si="23"/>
        <v>0.26335387648224295</v>
      </c>
    </row>
    <row r="41" spans="1:27" s="5" customFormat="1" x14ac:dyDescent="0.2">
      <c r="A41" s="5" t="s">
        <v>30</v>
      </c>
      <c r="B41" s="5">
        <v>1</v>
      </c>
      <c r="C41" s="5">
        <v>1</v>
      </c>
      <c r="D41" s="5">
        <v>1</v>
      </c>
      <c r="E41" s="5">
        <v>169590</v>
      </c>
      <c r="F41" s="5">
        <v>163800</v>
      </c>
      <c r="G41" s="5">
        <v>153220</v>
      </c>
      <c r="H41" s="13">
        <f t="shared" si="17"/>
        <v>-9.6526917860722872E-2</v>
      </c>
      <c r="I41" s="13"/>
      <c r="J41" s="10">
        <v>45224</v>
      </c>
      <c r="K41" s="10">
        <v>45249</v>
      </c>
      <c r="L41" s="10">
        <v>53761</v>
      </c>
      <c r="M41" s="10">
        <v>2205</v>
      </c>
      <c r="N41" s="10"/>
      <c r="O41" s="10">
        <v>12177</v>
      </c>
      <c r="P41" s="10">
        <v>12058</v>
      </c>
      <c r="Q41" s="10">
        <v>13047</v>
      </c>
      <c r="R41" s="10">
        <f t="shared" si="18"/>
        <v>870</v>
      </c>
      <c r="U41" s="14">
        <f t="shared" ref="U41:U47" si="24">E41/O41</f>
        <v>13.927075634392708</v>
      </c>
      <c r="V41" s="14">
        <f t="shared" ref="V41:V47" si="25">F41/P41</f>
        <v>13.584342345330901</v>
      </c>
      <c r="W41" s="14">
        <f t="shared" ref="W41:W47" si="26">G41/Q41</f>
        <v>11.743695868782096</v>
      </c>
      <c r="X41" s="14">
        <f t="shared" ref="X41:X47" si="27">E41/J41</f>
        <v>3.75</v>
      </c>
      <c r="Y41" s="14">
        <f t="shared" ref="Y41:Y47" si="28">G41/L41</f>
        <v>2.85002139097115</v>
      </c>
      <c r="Z41" s="15">
        <f t="shared" ref="Z41:Z47" si="29">O41/J41</f>
        <v>0.26925968512294357</v>
      </c>
      <c r="AA41" s="15">
        <f t="shared" ref="AA41:AA47" si="30">Q41/L41</f>
        <v>0.24268521790889305</v>
      </c>
    </row>
    <row r="42" spans="1:27" s="5" customFormat="1" x14ac:dyDescent="0.2">
      <c r="A42" s="5" t="s">
        <v>32</v>
      </c>
      <c r="B42" s="5">
        <v>1</v>
      </c>
      <c r="C42" s="5">
        <v>1</v>
      </c>
      <c r="D42" s="5">
        <v>1</v>
      </c>
      <c r="E42" s="5">
        <v>84890</v>
      </c>
      <c r="F42" s="5">
        <v>80450</v>
      </c>
      <c r="G42" s="5">
        <v>80930</v>
      </c>
      <c r="H42" s="13">
        <f t="shared" si="17"/>
        <v>-4.6648604075862909E-2</v>
      </c>
      <c r="I42" s="13"/>
      <c r="J42" s="10">
        <v>33956</v>
      </c>
      <c r="K42" s="10">
        <v>33945</v>
      </c>
      <c r="L42" s="10">
        <v>33721</v>
      </c>
      <c r="M42" s="10">
        <v>2205</v>
      </c>
      <c r="N42" s="10"/>
      <c r="O42" s="10">
        <v>5834</v>
      </c>
      <c r="P42" s="10">
        <v>5778</v>
      </c>
      <c r="Q42" s="10">
        <v>5612</v>
      </c>
      <c r="R42" s="10">
        <f t="shared" si="18"/>
        <v>-222</v>
      </c>
      <c r="U42" s="14">
        <f t="shared" si="24"/>
        <v>14.550908467603703</v>
      </c>
      <c r="V42" s="14">
        <f t="shared" si="25"/>
        <v>13.923502942194531</v>
      </c>
      <c r="W42" s="14">
        <f t="shared" si="26"/>
        <v>14.420883820384889</v>
      </c>
      <c r="X42" s="14">
        <f t="shared" si="27"/>
        <v>2.5</v>
      </c>
      <c r="Y42" s="14">
        <f t="shared" si="28"/>
        <v>2.3999881379555768</v>
      </c>
      <c r="Z42" s="15">
        <f t="shared" si="29"/>
        <v>0.17181057839557073</v>
      </c>
      <c r="AA42" s="15">
        <f t="shared" si="30"/>
        <v>0.16642448325968981</v>
      </c>
    </row>
    <row r="43" spans="1:27" s="5" customFormat="1" x14ac:dyDescent="0.2">
      <c r="A43" s="5" t="s">
        <v>31</v>
      </c>
      <c r="B43" s="5">
        <v>3</v>
      </c>
      <c r="C43" s="5">
        <v>3</v>
      </c>
      <c r="D43" s="5">
        <v>3</v>
      </c>
      <c r="E43" s="5">
        <v>203780</v>
      </c>
      <c r="F43" s="5">
        <v>187710</v>
      </c>
      <c r="G43" s="5">
        <v>237220</v>
      </c>
      <c r="H43" s="13">
        <f t="shared" si="17"/>
        <v>0.16409853763862992</v>
      </c>
      <c r="I43" s="13"/>
      <c r="J43" s="10">
        <v>104437</v>
      </c>
      <c r="K43" s="10">
        <v>104796</v>
      </c>
      <c r="L43" s="10">
        <v>111057</v>
      </c>
      <c r="M43" s="10">
        <v>2205</v>
      </c>
      <c r="N43" s="10"/>
      <c r="O43" s="10">
        <v>19839</v>
      </c>
      <c r="P43" s="10">
        <v>19812</v>
      </c>
      <c r="Q43" s="10">
        <v>17298</v>
      </c>
      <c r="R43" s="10">
        <f t="shared" si="18"/>
        <v>-2541</v>
      </c>
      <c r="U43" s="14">
        <f t="shared" si="24"/>
        <v>10.271687081002067</v>
      </c>
      <c r="V43" s="14">
        <f t="shared" si="25"/>
        <v>9.4745608721986674</v>
      </c>
      <c r="W43" s="14">
        <f t="shared" si="26"/>
        <v>13.713724129957221</v>
      </c>
      <c r="X43" s="14">
        <f t="shared" si="27"/>
        <v>1.9512241830002777</v>
      </c>
      <c r="Y43" s="14">
        <f t="shared" si="28"/>
        <v>2.1360202418577847</v>
      </c>
      <c r="Z43" s="15">
        <f t="shared" si="29"/>
        <v>0.18996141214320594</v>
      </c>
      <c r="AA43" s="15">
        <f t="shared" si="30"/>
        <v>0.1557578540749345</v>
      </c>
    </row>
    <row r="44" spans="1:27" s="5" customFormat="1" x14ac:dyDescent="0.2">
      <c r="A44" s="5" t="s">
        <v>27</v>
      </c>
      <c r="B44" s="5">
        <v>1</v>
      </c>
      <c r="C44" s="5">
        <v>1</v>
      </c>
      <c r="D44" s="5">
        <v>1</v>
      </c>
      <c r="E44" s="5">
        <v>83450</v>
      </c>
      <c r="F44" s="5">
        <v>79060</v>
      </c>
      <c r="G44" s="5">
        <v>124660</v>
      </c>
      <c r="H44" s="13">
        <f t="shared" si="17"/>
        <v>0.49382863990413428</v>
      </c>
      <c r="I44" s="13"/>
      <c r="J44" s="10">
        <v>94830</v>
      </c>
      <c r="K44" s="10">
        <v>94119</v>
      </c>
      <c r="L44" s="10">
        <v>97391</v>
      </c>
      <c r="M44" s="10">
        <v>2205</v>
      </c>
      <c r="N44" s="10"/>
      <c r="O44" s="10">
        <v>7398</v>
      </c>
      <c r="P44" s="10">
        <v>7276</v>
      </c>
      <c r="Q44" s="10">
        <v>7519</v>
      </c>
      <c r="R44" s="10">
        <f t="shared" si="18"/>
        <v>121</v>
      </c>
      <c r="U44" s="14">
        <f t="shared" si="24"/>
        <v>11.280075696134091</v>
      </c>
      <c r="V44" s="14">
        <f t="shared" si="25"/>
        <v>10.865860362836724</v>
      </c>
      <c r="W44" s="14">
        <f t="shared" si="26"/>
        <v>16.579332358026335</v>
      </c>
      <c r="X44" s="14">
        <f t="shared" si="27"/>
        <v>0.87999578192555095</v>
      </c>
      <c r="Y44" s="14">
        <f t="shared" si="28"/>
        <v>1.2799950714131696</v>
      </c>
      <c r="Z44" s="15">
        <f t="shared" si="29"/>
        <v>7.8013286934514398E-2</v>
      </c>
      <c r="AA44" s="15">
        <f t="shared" si="30"/>
        <v>7.7204259120452604E-2</v>
      </c>
    </row>
    <row r="45" spans="1:27" s="5" customFormat="1" x14ac:dyDescent="0.2">
      <c r="A45" s="5" t="s">
        <v>28</v>
      </c>
      <c r="B45" s="5">
        <v>6</v>
      </c>
      <c r="C45" s="5">
        <v>6</v>
      </c>
      <c r="D45" s="5">
        <v>6</v>
      </c>
      <c r="E45" s="5">
        <v>1154360</v>
      </c>
      <c r="F45" s="5">
        <v>1051570</v>
      </c>
      <c r="G45" s="5">
        <v>1379240</v>
      </c>
      <c r="H45" s="13">
        <f t="shared" si="17"/>
        <v>0.19480924494958241</v>
      </c>
      <c r="I45" s="13"/>
      <c r="J45" s="10">
        <v>319641</v>
      </c>
      <c r="K45" s="10">
        <v>319884</v>
      </c>
      <c r="L45" s="10">
        <v>364284</v>
      </c>
      <c r="M45" s="10">
        <v>2205</v>
      </c>
      <c r="N45" s="10"/>
      <c r="O45" s="10">
        <v>104070</v>
      </c>
      <c r="P45" s="10">
        <v>103174</v>
      </c>
      <c r="Q45" s="10">
        <v>113119</v>
      </c>
      <c r="R45" s="10">
        <f t="shared" si="18"/>
        <v>9049</v>
      </c>
      <c r="U45" s="14">
        <f t="shared" si="24"/>
        <v>11.092149514749687</v>
      </c>
      <c r="V45" s="14">
        <f t="shared" si="25"/>
        <v>10.192199585166806</v>
      </c>
      <c r="W45" s="14">
        <f t="shared" si="26"/>
        <v>12.192823486770569</v>
      </c>
      <c r="X45" s="14">
        <f t="shared" si="27"/>
        <v>3.6114265691823015</v>
      </c>
      <c r="Y45" s="14">
        <f t="shared" si="28"/>
        <v>3.7861668368635462</v>
      </c>
      <c r="Z45" s="15">
        <f t="shared" si="29"/>
        <v>0.32558401456634162</v>
      </c>
      <c r="AA45" s="15">
        <f t="shared" si="30"/>
        <v>0.31052420638842221</v>
      </c>
    </row>
    <row r="46" spans="1:27" s="5" customFormat="1" x14ac:dyDescent="0.2">
      <c r="A46" s="5" t="s">
        <v>58</v>
      </c>
      <c r="B46" s="5">
        <v>1</v>
      </c>
      <c r="C46" s="5">
        <v>1</v>
      </c>
      <c r="D46" s="5">
        <v>1</v>
      </c>
      <c r="E46" s="5">
        <v>504230</v>
      </c>
      <c r="F46" s="5">
        <v>469180</v>
      </c>
      <c r="G46" s="5">
        <v>544310</v>
      </c>
      <c r="H46" s="13">
        <f t="shared" si="17"/>
        <v>7.9487535450092128E-2</v>
      </c>
      <c r="I46" s="13"/>
      <c r="J46" s="10">
        <v>243589</v>
      </c>
      <c r="K46" s="10">
        <v>243098</v>
      </c>
      <c r="L46" s="10">
        <v>253167</v>
      </c>
      <c r="M46" s="10">
        <v>2205</v>
      </c>
      <c r="N46" s="10"/>
      <c r="O46" s="10">
        <v>34037</v>
      </c>
      <c r="P46" s="10">
        <v>34037</v>
      </c>
      <c r="Q46" s="10">
        <v>26251</v>
      </c>
      <c r="R46" s="10">
        <f t="shared" si="18"/>
        <v>-7786</v>
      </c>
      <c r="U46" s="14">
        <f t="shared" si="24"/>
        <v>14.814172811939947</v>
      </c>
      <c r="V46" s="14">
        <f t="shared" si="25"/>
        <v>13.78441108205776</v>
      </c>
      <c r="W46" s="14">
        <f t="shared" si="26"/>
        <v>20.734829149365737</v>
      </c>
      <c r="X46" s="14">
        <f t="shared" si="27"/>
        <v>2.0700031610622811</v>
      </c>
      <c r="Y46" s="14">
        <f t="shared" si="28"/>
        <v>2.1500037524637889</v>
      </c>
      <c r="Z46" s="15">
        <f t="shared" si="29"/>
        <v>0.13973126865334642</v>
      </c>
      <c r="AA46" s="15">
        <f t="shared" si="30"/>
        <v>0.10369044938716342</v>
      </c>
    </row>
    <row r="47" spans="1:27" s="5" customFormat="1" x14ac:dyDescent="0.2">
      <c r="A47" s="5" t="s">
        <v>37</v>
      </c>
      <c r="B47" s="5">
        <v>1</v>
      </c>
      <c r="C47" s="5">
        <v>1</v>
      </c>
      <c r="D47" s="5">
        <v>1</v>
      </c>
      <c r="E47" s="5">
        <v>80390</v>
      </c>
      <c r="F47" s="5">
        <v>71360</v>
      </c>
      <c r="G47" s="5">
        <v>94930</v>
      </c>
      <c r="H47" s="13">
        <f t="shared" si="17"/>
        <v>0.18086826719741267</v>
      </c>
      <c r="I47" s="13"/>
      <c r="J47" s="10">
        <v>15610</v>
      </c>
      <c r="K47" s="10">
        <v>15615</v>
      </c>
      <c r="L47" s="10">
        <v>17547</v>
      </c>
      <c r="M47" s="10">
        <v>18622</v>
      </c>
      <c r="N47" s="10"/>
      <c r="O47" s="10">
        <v>5656</v>
      </c>
      <c r="P47" s="10">
        <v>5656</v>
      </c>
      <c r="Q47" s="10">
        <v>6873</v>
      </c>
      <c r="R47" s="10">
        <f t="shared" si="18"/>
        <v>1217</v>
      </c>
      <c r="U47" s="14">
        <f t="shared" si="24"/>
        <v>14.213224893917964</v>
      </c>
      <c r="V47" s="14">
        <f t="shared" si="25"/>
        <v>12.616690240452616</v>
      </c>
      <c r="W47" s="14">
        <f t="shared" si="26"/>
        <v>13.812018041612106</v>
      </c>
      <c r="X47" s="14">
        <f t="shared" si="27"/>
        <v>5.1499039077514412</v>
      </c>
      <c r="Y47" s="14">
        <f t="shared" si="28"/>
        <v>5.410041602553143</v>
      </c>
      <c r="Z47" s="15">
        <f t="shared" si="29"/>
        <v>0.36233183856502243</v>
      </c>
      <c r="AA47" s="15">
        <f t="shared" si="30"/>
        <v>0.39169088733116775</v>
      </c>
    </row>
    <row r="48" spans="1:27" s="5" customFormat="1" x14ac:dyDescent="0.2">
      <c r="A48" s="5" t="s">
        <v>38</v>
      </c>
      <c r="B48" s="5">
        <v>1</v>
      </c>
      <c r="C48" s="5">
        <v>1</v>
      </c>
      <c r="D48" s="5">
        <v>1</v>
      </c>
      <c r="E48" s="5">
        <v>74000</v>
      </c>
      <c r="F48" s="5">
        <v>67730</v>
      </c>
      <c r="G48" s="5">
        <v>94720</v>
      </c>
      <c r="H48" s="13">
        <f t="shared" si="17"/>
        <v>0.28000000000000003</v>
      </c>
      <c r="I48" s="13"/>
      <c r="J48" s="10">
        <v>7014</v>
      </c>
      <c r="K48" s="10">
        <v>7011</v>
      </c>
      <c r="L48" s="10">
        <v>7789</v>
      </c>
      <c r="M48" s="10">
        <v>39861</v>
      </c>
      <c r="N48" s="10"/>
      <c r="O48" s="10">
        <v>1158</v>
      </c>
      <c r="P48" s="10">
        <v>1151</v>
      </c>
      <c r="Q48" s="10">
        <v>1605</v>
      </c>
      <c r="R48" s="10">
        <f t="shared" si="18"/>
        <v>447</v>
      </c>
      <c r="U48" s="14">
        <f t="shared" si="19"/>
        <v>63.903281519861828</v>
      </c>
      <c r="V48" s="14">
        <f t="shared" si="19"/>
        <v>58.844483058210251</v>
      </c>
      <c r="W48" s="14">
        <f t="shared" si="19"/>
        <v>59.015576323987538</v>
      </c>
      <c r="X48" s="14">
        <f t="shared" si="20"/>
        <v>10.550327915597377</v>
      </c>
      <c r="Y48" s="14">
        <f t="shared" si="21"/>
        <v>12.160739504429323</v>
      </c>
      <c r="Z48" s="15">
        <f t="shared" si="22"/>
        <v>0.16509837467921301</v>
      </c>
      <c r="AA48" s="15">
        <f t="shared" si="23"/>
        <v>0.20605982796251124</v>
      </c>
    </row>
    <row r="49" spans="1:27" s="5" customFormat="1" x14ac:dyDescent="0.2">
      <c r="H49" s="13"/>
      <c r="I49" s="13"/>
      <c r="J49" s="10"/>
      <c r="K49" s="10"/>
      <c r="L49" s="10"/>
      <c r="M49" s="10"/>
      <c r="N49" s="10"/>
      <c r="O49" s="10"/>
      <c r="P49" s="10"/>
      <c r="Q49" s="10"/>
      <c r="R49" s="10"/>
      <c r="U49" s="18" t="s">
        <v>17</v>
      </c>
      <c r="V49" s="18"/>
      <c r="W49" s="18"/>
      <c r="X49" s="18" t="s">
        <v>18</v>
      </c>
      <c r="Z49" s="5" t="s">
        <v>19</v>
      </c>
    </row>
    <row r="50" spans="1:27" s="5" customFormat="1" x14ac:dyDescent="0.2">
      <c r="J50" s="10"/>
      <c r="K50" s="10"/>
      <c r="L50" s="10"/>
      <c r="M50" s="10"/>
      <c r="N50" s="10"/>
      <c r="O50" s="10"/>
      <c r="P50" s="10"/>
      <c r="Q50" s="10"/>
      <c r="R50" s="10"/>
      <c r="U50" s="7">
        <v>43447</v>
      </c>
      <c r="V50" s="7">
        <v>43458</v>
      </c>
      <c r="W50" s="7">
        <v>43812</v>
      </c>
      <c r="X50" s="7">
        <v>43447</v>
      </c>
      <c r="Y50" s="7">
        <v>43812</v>
      </c>
      <c r="Z50" s="7">
        <v>43447</v>
      </c>
      <c r="AA50" s="7">
        <v>43812</v>
      </c>
    </row>
    <row r="51" spans="1:27" s="19" customFormat="1" x14ac:dyDescent="0.2">
      <c r="A51" s="19" t="s">
        <v>20</v>
      </c>
      <c r="B51" s="8">
        <f>SUM(B2:B36)</f>
        <v>3583</v>
      </c>
      <c r="C51" s="8">
        <f>SUM(C2:C36)</f>
        <v>3580</v>
      </c>
      <c r="D51" s="8">
        <f>SUM(D2:D36)</f>
        <v>3806</v>
      </c>
      <c r="E51" s="8">
        <f>SUM(E2:E36)</f>
        <v>8000301.0300000012</v>
      </c>
      <c r="F51" s="8">
        <f>SUM(F2:F36)</f>
        <v>7299550.6099999994</v>
      </c>
      <c r="G51" s="8">
        <f>SUM(G2:G36)</f>
        <v>9105746.6400000006</v>
      </c>
      <c r="H51" s="13">
        <f>G51/E51-1</f>
        <v>0.13817550187858352</v>
      </c>
      <c r="I51" s="13"/>
      <c r="J51" s="8">
        <f>SUM(J2:J36)</f>
        <v>3245447</v>
      </c>
      <c r="K51" s="8">
        <f>SUM(K2:K36)</f>
        <v>3240799</v>
      </c>
      <c r="L51" s="8">
        <f>SUM(L2:L36)</f>
        <v>3353146</v>
      </c>
      <c r="M51" s="20">
        <f>SUM(M2:M36)</f>
        <v>107699</v>
      </c>
      <c r="N51" s="21">
        <f>M51/J51</f>
        <v>3.31846429783016E-2</v>
      </c>
      <c r="O51" s="8">
        <f>SUM(O2:O36)</f>
        <v>576342</v>
      </c>
      <c r="P51" s="8">
        <f>SUM(P2:P36)</f>
        <v>573661</v>
      </c>
      <c r="Q51" s="8">
        <f>SUM(Q2:Q36)</f>
        <v>553790</v>
      </c>
      <c r="R51" s="20">
        <f>SUM(R2:R36)</f>
        <v>-22552</v>
      </c>
      <c r="S51" s="21">
        <f>R51/O51</f>
        <v>-3.9129544610665194E-2</v>
      </c>
      <c r="U51" s="22">
        <f>E51/O51</f>
        <v>13.881169565986864</v>
      </c>
      <c r="V51" s="22">
        <f>F51/P51</f>
        <v>12.724502118847193</v>
      </c>
      <c r="W51" s="22">
        <f>G51/Q51</f>
        <v>16.442598530128752</v>
      </c>
      <c r="X51" s="23">
        <f>E51/J51</f>
        <v>2.4650844798882869</v>
      </c>
      <c r="Y51" s="23">
        <f>G51/L51</f>
        <v>2.7155831091160363</v>
      </c>
      <c r="Z51" s="24">
        <f>O51/J51</f>
        <v>0.17758478262008284</v>
      </c>
      <c r="AA51" s="24">
        <f t="shared" ref="AA51:AA53" si="31">Q51/L51</f>
        <v>0.16515534963285225</v>
      </c>
    </row>
    <row r="52" spans="1:27" s="19" customFormat="1" x14ac:dyDescent="0.2">
      <c r="A52" s="19" t="s">
        <v>21</v>
      </c>
      <c r="B52" s="8">
        <f>SUM(B39:B48)</f>
        <v>20</v>
      </c>
      <c r="C52" s="8">
        <f>SUM(C39:C48)</f>
        <v>20</v>
      </c>
      <c r="D52" s="8">
        <f>SUM(D39:D48)</f>
        <v>20</v>
      </c>
      <c r="E52" s="8">
        <f>SUM(E39:E48)</f>
        <v>3140850</v>
      </c>
      <c r="F52" s="8">
        <f>SUM(F39:F48)</f>
        <v>2855290</v>
      </c>
      <c r="G52" s="8">
        <f>SUM(G39:G48)</f>
        <v>3708530</v>
      </c>
      <c r="H52" s="13">
        <f>G52/E52-1</f>
        <v>0.18074088224525209</v>
      </c>
      <c r="I52" s="13"/>
      <c r="J52" s="8">
        <f>SUM(J39:J48)</f>
        <v>968418</v>
      </c>
      <c r="K52" s="8">
        <f>SUM(K39:K48)</f>
        <v>967768</v>
      </c>
      <c r="L52" s="8">
        <f>SUM(L39:L48)</f>
        <v>1053149</v>
      </c>
      <c r="M52" s="25">
        <f>SUM(M39:M48)</f>
        <v>81534</v>
      </c>
      <c r="N52" s="24">
        <f>M52/J52</f>
        <v>8.4192982782228337E-2</v>
      </c>
      <c r="O52" s="8">
        <f>SUM(O39:O48)</f>
        <v>218185</v>
      </c>
      <c r="P52" s="8">
        <f>SUM(P39:P48)</f>
        <v>216634</v>
      </c>
      <c r="Q52" s="8">
        <f>SUM(Q39:Q48)</f>
        <v>221732</v>
      </c>
      <c r="R52" s="25">
        <f>SUM(R39:R48)</f>
        <v>3547</v>
      </c>
      <c r="S52" s="24">
        <f>R52/O52</f>
        <v>1.6256846254325458E-2</v>
      </c>
      <c r="U52" s="22">
        <f>E52/O52</f>
        <v>14.395352567775053</v>
      </c>
      <c r="V52" s="22">
        <f t="shared" ref="V52:V53" si="32">F52/P52</f>
        <v>13.180248714421559</v>
      </c>
      <c r="W52" s="22">
        <f>G52/Q52</f>
        <v>16.725280969819423</v>
      </c>
      <c r="X52" s="23">
        <f>E52/J52</f>
        <v>3.2432792451193597</v>
      </c>
      <c r="Y52" s="23">
        <f>G52/L52</f>
        <v>3.521372569313554</v>
      </c>
      <c r="Z52" s="26">
        <f>O52/J52</f>
        <v>0.22530043844703423</v>
      </c>
      <c r="AA52" s="26">
        <f t="shared" si="31"/>
        <v>0.21054190812506113</v>
      </c>
    </row>
    <row r="53" spans="1:27" s="5" customFormat="1" x14ac:dyDescent="0.2">
      <c r="A53" s="19" t="s">
        <v>22</v>
      </c>
      <c r="B53" s="5">
        <f>SUM(B58:B92)</f>
        <v>3563</v>
      </c>
      <c r="C53" s="5">
        <f>SUM(C58:C92)</f>
        <v>3560</v>
      </c>
      <c r="D53" s="5">
        <f>SUM(D58:D92)</f>
        <v>3786</v>
      </c>
      <c r="E53" s="27">
        <f>E51-E52</f>
        <v>4859451.0300000012</v>
      </c>
      <c r="F53" s="27">
        <f>F51-F52</f>
        <v>4444260.6099999994</v>
      </c>
      <c r="G53" s="27">
        <f>G51-G52</f>
        <v>5397216.6400000006</v>
      </c>
      <c r="H53" s="13">
        <f>G53/E53-1</f>
        <v>0.11066386031674846</v>
      </c>
      <c r="I53" s="13"/>
      <c r="J53" s="27">
        <f>J51-J52</f>
        <v>2277029</v>
      </c>
      <c r="K53" s="27">
        <f>K51-K52</f>
        <v>2273031</v>
      </c>
      <c r="L53" s="27">
        <f>L51-L52</f>
        <v>2299997</v>
      </c>
      <c r="M53" s="20">
        <f>L53-J53</f>
        <v>22968</v>
      </c>
      <c r="N53" s="21">
        <f>M53/J53</f>
        <v>1.0086828055329993E-2</v>
      </c>
      <c r="O53" s="27">
        <f>O51-O52</f>
        <v>358157</v>
      </c>
      <c r="P53" s="27">
        <f>P51-P52</f>
        <v>357027</v>
      </c>
      <c r="Q53" s="27">
        <f>Q51-Q52</f>
        <v>332058</v>
      </c>
      <c r="R53" s="20">
        <f>SUM(R27:R38)</f>
        <v>-20652</v>
      </c>
      <c r="S53" s="21">
        <f>R53/O53</f>
        <v>-5.7661863372766693E-2</v>
      </c>
      <c r="U53" s="22">
        <f>E53/O53</f>
        <v>13.567935374709977</v>
      </c>
      <c r="V53" s="22">
        <f t="shared" si="32"/>
        <v>12.44796782876365</v>
      </c>
      <c r="W53" s="28">
        <f>G53/Q53</f>
        <v>16.253837100747461</v>
      </c>
      <c r="X53" s="23">
        <f>E53/J53</f>
        <v>2.1341190779739745</v>
      </c>
      <c r="Y53" s="23">
        <f>G53/L53</f>
        <v>2.3466189912421629</v>
      </c>
      <c r="Z53" s="24">
        <f>O53/J53</f>
        <v>0.15729136519561235</v>
      </c>
      <c r="AA53" s="21">
        <f t="shared" si="31"/>
        <v>0.1443732317911719</v>
      </c>
    </row>
    <row r="55" spans="1:27" s="5" customFormat="1" x14ac:dyDescent="0.2">
      <c r="A55" s="19" t="s">
        <v>23</v>
      </c>
      <c r="J55" s="13">
        <f>J52/J51</f>
        <v>0.29839279458268769</v>
      </c>
      <c r="K55" s="13">
        <f>K52/K51</f>
        <v>0.29862018594797146</v>
      </c>
      <c r="L55" s="13">
        <f>L52/L51</f>
        <v>0.31407788387383073</v>
      </c>
      <c r="O55" s="13">
        <f>O52/O51</f>
        <v>0.37856862765510757</v>
      </c>
      <c r="P55" s="13">
        <f>P52/P51</f>
        <v>0.37763417767636287</v>
      </c>
      <c r="Q55" s="29">
        <f>Q52/Q51</f>
        <v>0.40039003954567615</v>
      </c>
    </row>
    <row r="57" spans="1:27" s="5" customFormat="1" x14ac:dyDescent="0.2">
      <c r="A57" s="19" t="s">
        <v>24</v>
      </c>
      <c r="B57" s="7">
        <v>43447</v>
      </c>
      <c r="C57" s="7">
        <v>43458</v>
      </c>
      <c r="D57" s="7">
        <v>43812</v>
      </c>
      <c r="E57" s="7">
        <v>43447</v>
      </c>
      <c r="F57" s="7">
        <v>43458</v>
      </c>
      <c r="G57" s="7">
        <v>43812</v>
      </c>
      <c r="H57" s="7" t="s">
        <v>14</v>
      </c>
      <c r="I57" s="7"/>
      <c r="J57" s="7">
        <v>43447</v>
      </c>
      <c r="K57" s="7">
        <v>43458</v>
      </c>
      <c r="L57" s="7">
        <v>43812</v>
      </c>
      <c r="M57" s="5" t="s">
        <v>15</v>
      </c>
      <c r="O57" s="7">
        <v>43447</v>
      </c>
      <c r="P57" s="7">
        <v>43458</v>
      </c>
      <c r="Q57" s="7">
        <v>43812</v>
      </c>
      <c r="R57" s="5" t="s">
        <v>16</v>
      </c>
    </row>
    <row r="58" spans="1:27" s="5" customFormat="1" x14ac:dyDescent="0.2">
      <c r="A58" s="5" t="s">
        <v>59</v>
      </c>
      <c r="B58" s="5">
        <v>8</v>
      </c>
      <c r="C58" s="5">
        <v>8</v>
      </c>
      <c r="D58" s="5">
        <v>9</v>
      </c>
      <c r="E58" s="8">
        <v>53137.63</v>
      </c>
      <c r="F58" s="8">
        <v>49358.080000000002</v>
      </c>
      <c r="G58" s="8">
        <v>61376.74</v>
      </c>
      <c r="H58" s="12">
        <f t="shared" ref="H58:H92" si="33">G58/E58-1</f>
        <v>0.15505226710336917</v>
      </c>
      <c r="I58" s="13">
        <f t="shared" ref="I58:I92" si="34">G58/F58-1</f>
        <v>0.24349934195171286</v>
      </c>
      <c r="J58" s="8">
        <v>50089</v>
      </c>
      <c r="K58" s="8">
        <v>49977</v>
      </c>
      <c r="L58" s="8">
        <v>53300</v>
      </c>
      <c r="M58" s="10">
        <f t="shared" ref="M58:M92" si="35">L58-J58</f>
        <v>3211</v>
      </c>
      <c r="O58" s="10">
        <v>3461</v>
      </c>
      <c r="P58" s="10">
        <v>3518</v>
      </c>
      <c r="Q58" s="10">
        <v>4578</v>
      </c>
      <c r="R58" s="10">
        <f t="shared" ref="R58:R92" si="36">Q58-O58</f>
        <v>1117</v>
      </c>
      <c r="U58" s="14">
        <f>E58/O58</f>
        <v>15.353259173649233</v>
      </c>
      <c r="V58" s="14">
        <f>F58/P58</f>
        <v>14.030153496304719</v>
      </c>
      <c r="W58" s="14">
        <f>G58/Q58</f>
        <v>13.406889471384885</v>
      </c>
      <c r="X58" s="14">
        <f>E58/J58</f>
        <v>1.0608642616143265</v>
      </c>
      <c r="Y58" s="14">
        <f>G58/L58</f>
        <v>1.1515335834896809</v>
      </c>
      <c r="Z58" s="15">
        <f>O58/J58</f>
        <v>6.9097007326958018E-2</v>
      </c>
      <c r="AA58" s="15">
        <f>Q58/L58</f>
        <v>8.589118198874296E-2</v>
      </c>
    </row>
    <row r="59" spans="1:27" s="5" customFormat="1" x14ac:dyDescent="0.2">
      <c r="A59" s="5" t="s">
        <v>33</v>
      </c>
      <c r="B59" s="5">
        <v>210</v>
      </c>
      <c r="C59" s="5">
        <v>210</v>
      </c>
      <c r="D59" s="5">
        <v>232</v>
      </c>
      <c r="E59" s="8">
        <v>391499.99</v>
      </c>
      <c r="F59" s="8">
        <v>357031.88</v>
      </c>
      <c r="G59" s="8">
        <v>435031.08</v>
      </c>
      <c r="H59" s="12">
        <f t="shared" si="33"/>
        <v>0.11119052646719108</v>
      </c>
      <c r="I59" s="13">
        <f t="shared" si="34"/>
        <v>0.21846564514070854</v>
      </c>
      <c r="J59" s="8">
        <v>128234</v>
      </c>
      <c r="K59" s="8">
        <v>128339</v>
      </c>
      <c r="L59" s="8">
        <v>128453</v>
      </c>
      <c r="M59" s="10">
        <f t="shared" si="35"/>
        <v>219</v>
      </c>
      <c r="O59" s="10">
        <v>51740</v>
      </c>
      <c r="P59" s="10">
        <v>51740</v>
      </c>
      <c r="Q59" s="10">
        <v>27554</v>
      </c>
      <c r="R59" s="10">
        <f t="shared" si="36"/>
        <v>-24186</v>
      </c>
      <c r="U59" s="14">
        <f t="shared" ref="U59:U92" si="37">E59/O59</f>
        <v>7.566679358330112</v>
      </c>
      <c r="V59" s="14">
        <f t="shared" ref="V59:V92" si="38">F59/P59</f>
        <v>6.9005001932740626</v>
      </c>
      <c r="W59" s="14">
        <f t="shared" ref="W59:W92" si="39">G59/Q59</f>
        <v>15.788309501342818</v>
      </c>
      <c r="X59" s="14">
        <f t="shared" ref="X59:X92" si="40">E59/J59</f>
        <v>3.0530123836112106</v>
      </c>
      <c r="Y59" s="14">
        <f t="shared" ref="Y59:Y92" si="41">G59/L59</f>
        <v>3.3866945886822419</v>
      </c>
      <c r="Z59" s="15">
        <f t="shared" ref="Z59:Z92" si="42">O59/J59</f>
        <v>0.40348113604816194</v>
      </c>
      <c r="AA59" s="15">
        <f t="shared" ref="AA59:AA92" si="43">Q59/L59</f>
        <v>0.21450647318474461</v>
      </c>
    </row>
    <row r="60" spans="1:27" s="5" customFormat="1" x14ac:dyDescent="0.2">
      <c r="A60" s="5" t="s">
        <v>53</v>
      </c>
      <c r="B60" s="5">
        <v>224</v>
      </c>
      <c r="C60" s="5">
        <v>224</v>
      </c>
      <c r="D60" s="5">
        <v>223</v>
      </c>
      <c r="E60" s="8">
        <v>57010.57</v>
      </c>
      <c r="F60" s="8">
        <v>54456.05</v>
      </c>
      <c r="G60" s="8">
        <v>104920.04</v>
      </c>
      <c r="H60" s="13">
        <f t="shared" si="33"/>
        <v>0.84036118214569666</v>
      </c>
      <c r="I60" s="13">
        <f t="shared" si="34"/>
        <v>0.92669207553614319</v>
      </c>
      <c r="J60" s="8">
        <v>4840</v>
      </c>
      <c r="K60" s="8">
        <v>4840</v>
      </c>
      <c r="L60" s="8">
        <v>6261</v>
      </c>
      <c r="M60" s="10">
        <f t="shared" si="35"/>
        <v>1421</v>
      </c>
      <c r="O60" s="10">
        <v>2187</v>
      </c>
      <c r="P60" s="10">
        <v>2060</v>
      </c>
      <c r="Q60" s="10">
        <v>5404</v>
      </c>
      <c r="R60" s="10">
        <f t="shared" si="36"/>
        <v>3217</v>
      </c>
      <c r="U60" s="14">
        <f t="shared" si="37"/>
        <v>26.067933241883861</v>
      </c>
      <c r="V60" s="14">
        <f t="shared" si="38"/>
        <v>26.43497572815534</v>
      </c>
      <c r="W60" s="14">
        <f t="shared" si="39"/>
        <v>19.415255366395261</v>
      </c>
      <c r="X60" s="14">
        <f t="shared" si="40"/>
        <v>11.779043388429752</v>
      </c>
      <c r="Y60" s="14">
        <f t="shared" si="41"/>
        <v>16.757712825427248</v>
      </c>
      <c r="Z60" s="15">
        <f t="shared" si="42"/>
        <v>0.45185950413223142</v>
      </c>
      <c r="AA60" s="15">
        <f t="shared" si="43"/>
        <v>0.86312090720332213</v>
      </c>
    </row>
    <row r="61" spans="1:27" s="5" customFormat="1" x14ac:dyDescent="0.2">
      <c r="A61" s="5" t="s">
        <v>54</v>
      </c>
      <c r="B61" s="5">
        <v>102</v>
      </c>
      <c r="C61" s="5">
        <v>102</v>
      </c>
      <c r="D61" s="5">
        <v>101</v>
      </c>
      <c r="E61" s="8">
        <v>41398.230000000003</v>
      </c>
      <c r="F61" s="8">
        <v>35833.83</v>
      </c>
      <c r="G61" s="8">
        <v>60111.199999999997</v>
      </c>
      <c r="H61" s="13">
        <f t="shared" ref="H61:H92" si="44">G61/E61-1</f>
        <v>0.45202343191967365</v>
      </c>
      <c r="I61" s="13">
        <f t="shared" ref="I61:I92" si="45">G61/F61-1</f>
        <v>0.67749860955415575</v>
      </c>
      <c r="J61" s="8">
        <v>1510</v>
      </c>
      <c r="K61" s="8">
        <v>1509</v>
      </c>
      <c r="L61" s="8">
        <v>1572</v>
      </c>
      <c r="M61" s="10">
        <f t="shared" si="35"/>
        <v>62</v>
      </c>
      <c r="O61" s="10">
        <v>4232</v>
      </c>
      <c r="P61" s="10">
        <v>4261</v>
      </c>
      <c r="Q61" s="10">
        <v>1895</v>
      </c>
      <c r="R61" s="10">
        <f t="shared" si="36"/>
        <v>-2337</v>
      </c>
      <c r="U61" s="14">
        <f t="shared" ref="U61:U86" si="46">E61/O61</f>
        <v>9.7821904536862014</v>
      </c>
      <c r="V61" s="14">
        <f t="shared" ref="V61:V86" si="47">F61/P61</f>
        <v>8.4097230697019487</v>
      </c>
      <c r="W61" s="14">
        <f t="shared" ref="W61:W86" si="48">G61/Q61</f>
        <v>31.720949868073877</v>
      </c>
      <c r="X61" s="14">
        <f t="shared" ref="X61:X86" si="49">E61/J61</f>
        <v>27.416046357615897</v>
      </c>
      <c r="Y61" s="14">
        <f t="shared" ref="Y61:Y86" si="50">G61/L61</f>
        <v>38.238676844783711</v>
      </c>
      <c r="Z61" s="15">
        <f t="shared" ref="Z61:Z86" si="51">O61/J61</f>
        <v>2.8026490066225165</v>
      </c>
      <c r="AA61" s="15">
        <f t="shared" ref="AA61:AA86" si="52">Q61/L61</f>
        <v>1.2054707379134859</v>
      </c>
    </row>
    <row r="62" spans="1:27" s="5" customFormat="1" x14ac:dyDescent="0.2">
      <c r="A62" s="5" t="s">
        <v>55</v>
      </c>
      <c r="B62" s="5">
        <v>34</v>
      </c>
      <c r="C62" s="5">
        <v>34</v>
      </c>
      <c r="D62" s="5">
        <v>31</v>
      </c>
      <c r="E62" s="8">
        <v>6990.89</v>
      </c>
      <c r="F62" s="8">
        <v>6155.33</v>
      </c>
      <c r="G62" s="8">
        <v>12613.89</v>
      </c>
      <c r="H62" s="13">
        <f t="shared" si="44"/>
        <v>0.80433249557638575</v>
      </c>
      <c r="I62" s="13">
        <f t="shared" si="45"/>
        <v>1.0492629964599787</v>
      </c>
      <c r="J62" s="8">
        <v>350</v>
      </c>
      <c r="K62" s="8">
        <v>350</v>
      </c>
      <c r="L62" s="8">
        <v>381</v>
      </c>
      <c r="M62" s="10">
        <f t="shared" si="35"/>
        <v>31</v>
      </c>
      <c r="O62" s="10">
        <v>806</v>
      </c>
      <c r="P62" s="10">
        <v>806</v>
      </c>
      <c r="Q62" s="10">
        <v>65</v>
      </c>
      <c r="R62" s="10">
        <f t="shared" si="36"/>
        <v>-741</v>
      </c>
      <c r="U62" s="14">
        <f t="shared" si="46"/>
        <v>8.6735607940446648</v>
      </c>
      <c r="V62" s="14">
        <f t="shared" si="47"/>
        <v>7.6368858560794042</v>
      </c>
      <c r="W62" s="14">
        <f t="shared" si="48"/>
        <v>194.05984615384614</v>
      </c>
      <c r="X62" s="14">
        <f t="shared" si="49"/>
        <v>19.973971428571428</v>
      </c>
      <c r="Y62" s="14">
        <f t="shared" si="50"/>
        <v>33.107322834645664</v>
      </c>
      <c r="Z62" s="15">
        <f t="shared" si="51"/>
        <v>2.3028571428571429</v>
      </c>
      <c r="AA62" s="15">
        <f t="shared" si="52"/>
        <v>0.17060367454068243</v>
      </c>
    </row>
    <row r="63" spans="1:27" s="5" customFormat="1" x14ac:dyDescent="0.2">
      <c r="A63" s="5" t="s">
        <v>29</v>
      </c>
      <c r="B63" s="5">
        <v>57</v>
      </c>
      <c r="C63" s="5">
        <v>56</v>
      </c>
      <c r="D63" s="5">
        <v>54</v>
      </c>
      <c r="E63" s="8">
        <v>215966.7</v>
      </c>
      <c r="F63" s="8">
        <v>192274.06</v>
      </c>
      <c r="G63" s="8">
        <v>231646.19</v>
      </c>
      <c r="H63" s="13">
        <f t="shared" si="44"/>
        <v>7.2601424201045761E-2</v>
      </c>
      <c r="I63" s="13">
        <f t="shared" si="45"/>
        <v>0.20477088797105547</v>
      </c>
      <c r="J63" s="8">
        <v>122771</v>
      </c>
      <c r="K63" s="8">
        <v>122763</v>
      </c>
      <c r="L63" s="8">
        <v>126554</v>
      </c>
      <c r="M63" s="10">
        <f t="shared" si="35"/>
        <v>3783</v>
      </c>
      <c r="O63" s="10">
        <v>17841</v>
      </c>
      <c r="P63" s="10">
        <v>17705</v>
      </c>
      <c r="Q63" s="10">
        <v>21810</v>
      </c>
      <c r="R63" s="10">
        <f t="shared" si="36"/>
        <v>3969</v>
      </c>
      <c r="U63" s="14">
        <f t="shared" si="46"/>
        <v>12.105078190684379</v>
      </c>
      <c r="V63" s="14">
        <f t="shared" si="47"/>
        <v>10.859873482067213</v>
      </c>
      <c r="W63" s="14">
        <f t="shared" si="48"/>
        <v>10.621099954149473</v>
      </c>
      <c r="X63" s="14">
        <f t="shared" si="49"/>
        <v>1.7591019051730459</v>
      </c>
      <c r="Y63" s="14">
        <f t="shared" si="50"/>
        <v>1.8304138154463707</v>
      </c>
      <c r="Z63" s="15">
        <f t="shared" si="51"/>
        <v>0.14531933437049466</v>
      </c>
      <c r="AA63" s="15">
        <f t="shared" si="52"/>
        <v>0.17233750019754412</v>
      </c>
    </row>
    <row r="64" spans="1:27" s="5" customFormat="1" x14ac:dyDescent="0.2">
      <c r="A64" s="5" t="s">
        <v>47</v>
      </c>
      <c r="B64" s="5">
        <v>26</v>
      </c>
      <c r="C64" s="5">
        <v>26</v>
      </c>
      <c r="D64" s="5">
        <v>23</v>
      </c>
      <c r="E64" s="8">
        <v>97584.58</v>
      </c>
      <c r="F64" s="8">
        <v>88528.2</v>
      </c>
      <c r="G64" s="8">
        <v>113668.2</v>
      </c>
      <c r="H64" s="13">
        <f t="shared" si="44"/>
        <v>0.16481722829569989</v>
      </c>
      <c r="I64" s="13">
        <f t="shared" si="45"/>
        <v>0.28397730892529172</v>
      </c>
      <c r="J64" s="8">
        <v>16771</v>
      </c>
      <c r="K64" s="8">
        <v>16762</v>
      </c>
      <c r="L64" s="8">
        <v>16975</v>
      </c>
      <c r="M64" s="10">
        <f t="shared" si="35"/>
        <v>204</v>
      </c>
      <c r="O64" s="10">
        <v>5348</v>
      </c>
      <c r="P64" s="10">
        <v>5331</v>
      </c>
      <c r="Q64" s="10">
        <v>5679</v>
      </c>
      <c r="R64" s="10">
        <f t="shared" si="36"/>
        <v>331</v>
      </c>
      <c r="U64" s="14">
        <f t="shared" si="46"/>
        <v>18.246929693343308</v>
      </c>
      <c r="V64" s="14">
        <f t="shared" si="47"/>
        <v>16.606302757456387</v>
      </c>
      <c r="W64" s="14">
        <f t="shared" si="48"/>
        <v>20.015530903328049</v>
      </c>
      <c r="X64" s="14">
        <f t="shared" si="49"/>
        <v>5.8186500506827263</v>
      </c>
      <c r="Y64" s="14">
        <f t="shared" si="50"/>
        <v>6.69621207658321</v>
      </c>
      <c r="Z64" s="15">
        <f t="shared" si="51"/>
        <v>0.31888378749031066</v>
      </c>
      <c r="AA64" s="15">
        <f t="shared" si="52"/>
        <v>0.33455081001472753</v>
      </c>
    </row>
    <row r="65" spans="1:27" s="5" customFormat="1" x14ac:dyDescent="0.2">
      <c r="A65" s="5" t="s">
        <v>57</v>
      </c>
      <c r="B65" s="5">
        <v>2079</v>
      </c>
      <c r="C65" s="5">
        <v>2077</v>
      </c>
      <c r="D65" s="5">
        <v>2339</v>
      </c>
      <c r="E65" s="8">
        <v>162859.68</v>
      </c>
      <c r="F65" s="8">
        <v>141853.07</v>
      </c>
      <c r="G65" s="8">
        <v>201707.85</v>
      </c>
      <c r="H65" s="13">
        <f t="shared" si="44"/>
        <v>0.23853767857090236</v>
      </c>
      <c r="I65" s="13">
        <f t="shared" si="45"/>
        <v>0.42194913370574216</v>
      </c>
      <c r="J65" s="8"/>
      <c r="K65" s="8"/>
      <c r="L65" s="8"/>
      <c r="M65" s="10"/>
      <c r="O65" s="10"/>
      <c r="P65" s="10"/>
      <c r="Q65" s="10"/>
      <c r="R65" s="10"/>
      <c r="U65" s="14"/>
      <c r="V65" s="14"/>
      <c r="W65" s="14"/>
      <c r="X65" s="14"/>
      <c r="Y65" s="14"/>
      <c r="Z65" s="15"/>
      <c r="AA65" s="15"/>
    </row>
    <row r="66" spans="1:27" s="5" customFormat="1" x14ac:dyDescent="0.2">
      <c r="A66" s="5" t="s">
        <v>30</v>
      </c>
      <c r="B66" s="5">
        <v>10</v>
      </c>
      <c r="C66" s="5">
        <v>10</v>
      </c>
      <c r="D66" s="5">
        <v>10</v>
      </c>
      <c r="E66" s="8">
        <v>338771.24</v>
      </c>
      <c r="F66" s="8">
        <v>320740.57</v>
      </c>
      <c r="G66" s="8">
        <v>360819.18</v>
      </c>
      <c r="H66" s="13">
        <f t="shared" si="44"/>
        <v>6.5082089022669098E-2</v>
      </c>
      <c r="I66" s="13">
        <f t="shared" si="45"/>
        <v>0.12495647183017722</v>
      </c>
      <c r="J66" s="8">
        <v>187571</v>
      </c>
      <c r="K66" s="8">
        <v>187386</v>
      </c>
      <c r="L66" s="8">
        <v>157870</v>
      </c>
      <c r="M66" s="10">
        <f t="shared" si="35"/>
        <v>-29701</v>
      </c>
      <c r="O66" s="10">
        <v>28694</v>
      </c>
      <c r="P66" s="10">
        <v>28896</v>
      </c>
      <c r="Q66" s="10">
        <v>37928</v>
      </c>
      <c r="R66" s="10">
        <f t="shared" si="36"/>
        <v>9234</v>
      </c>
      <c r="U66" s="14">
        <f t="shared" si="46"/>
        <v>11.806344183452987</v>
      </c>
      <c r="V66" s="14">
        <f t="shared" si="47"/>
        <v>11.099825927464009</v>
      </c>
      <c r="W66" s="14">
        <f t="shared" si="48"/>
        <v>9.5132667158827253</v>
      </c>
      <c r="X66" s="14">
        <f t="shared" si="49"/>
        <v>1.8060960383001636</v>
      </c>
      <c r="Y66" s="14">
        <f t="shared" si="50"/>
        <v>2.2855462089060619</v>
      </c>
      <c r="Z66" s="15">
        <f t="shared" si="51"/>
        <v>0.15297673947465226</v>
      </c>
      <c r="AA66" s="15">
        <f t="shared" si="52"/>
        <v>0.2402483055678723</v>
      </c>
    </row>
    <row r="67" spans="1:27" s="5" customFormat="1" x14ac:dyDescent="0.2">
      <c r="A67" s="5" t="s">
        <v>32</v>
      </c>
      <c r="B67" s="5">
        <v>22</v>
      </c>
      <c r="C67" s="5">
        <v>22</v>
      </c>
      <c r="D67" s="5">
        <v>23</v>
      </c>
      <c r="E67" s="8">
        <v>482777.67</v>
      </c>
      <c r="F67" s="8">
        <v>460893.68</v>
      </c>
      <c r="G67" s="8">
        <v>454782.37</v>
      </c>
      <c r="H67" s="13">
        <f t="shared" si="44"/>
        <v>-5.7987976121596452E-2</v>
      </c>
      <c r="I67" s="13">
        <f t="shared" si="45"/>
        <v>-1.32596958153125E-2</v>
      </c>
      <c r="J67" s="8">
        <v>206025</v>
      </c>
      <c r="K67" s="8">
        <v>205476</v>
      </c>
      <c r="L67" s="8">
        <v>156470</v>
      </c>
      <c r="M67" s="10">
        <f t="shared" si="35"/>
        <v>-49555</v>
      </c>
      <c r="O67" s="10">
        <v>40855</v>
      </c>
      <c r="P67" s="10">
        <v>40377</v>
      </c>
      <c r="Q67" s="10">
        <v>39588</v>
      </c>
      <c r="R67" s="10">
        <f t="shared" si="36"/>
        <v>-1267</v>
      </c>
      <c r="U67" s="14">
        <f t="shared" si="46"/>
        <v>11.816856443519764</v>
      </c>
      <c r="V67" s="14">
        <f t="shared" si="47"/>
        <v>11.414757906729077</v>
      </c>
      <c r="W67" s="14">
        <f t="shared" si="48"/>
        <v>11.487884459937355</v>
      </c>
      <c r="X67" s="14">
        <f t="shared" si="49"/>
        <v>2.3432965416818345</v>
      </c>
      <c r="Y67" s="14">
        <f t="shared" si="50"/>
        <v>2.9065147951684027</v>
      </c>
      <c r="Z67" s="15">
        <f t="shared" si="51"/>
        <v>0.19830117704162117</v>
      </c>
      <c r="AA67" s="15">
        <f t="shared" si="52"/>
        <v>0.25300696619160223</v>
      </c>
    </row>
    <row r="68" spans="1:27" s="5" customFormat="1" x14ac:dyDescent="0.2">
      <c r="A68" s="5" t="s">
        <v>35</v>
      </c>
      <c r="B68" s="5">
        <v>17</v>
      </c>
      <c r="C68" s="5">
        <v>18</v>
      </c>
      <c r="D68" s="5">
        <v>20</v>
      </c>
      <c r="E68" s="8">
        <v>167921.16</v>
      </c>
      <c r="F68" s="8">
        <v>154411.15</v>
      </c>
      <c r="G68" s="8">
        <v>216743.35</v>
      </c>
      <c r="H68" s="13">
        <f t="shared" si="44"/>
        <v>0.29074471615131769</v>
      </c>
      <c r="I68" s="13">
        <f t="shared" si="45"/>
        <v>0.40367680701814623</v>
      </c>
      <c r="J68" s="8">
        <v>77875</v>
      </c>
      <c r="K68" s="8">
        <v>78816</v>
      </c>
      <c r="L68" s="8">
        <v>92376</v>
      </c>
      <c r="M68" s="10">
        <f t="shared" si="35"/>
        <v>14501</v>
      </c>
      <c r="O68" s="10">
        <v>7635</v>
      </c>
      <c r="P68" s="10">
        <v>7747</v>
      </c>
      <c r="Q68" s="10">
        <v>10369</v>
      </c>
      <c r="R68" s="10">
        <f t="shared" si="36"/>
        <v>2734</v>
      </c>
      <c r="U68" s="14">
        <f t="shared" si="46"/>
        <v>21.993603143418468</v>
      </c>
      <c r="V68" s="14">
        <f t="shared" si="47"/>
        <v>19.931734865109075</v>
      </c>
      <c r="W68" s="14">
        <f t="shared" si="48"/>
        <v>20.903013791108112</v>
      </c>
      <c r="X68" s="14">
        <f t="shared" si="49"/>
        <v>2.1562909791332263</v>
      </c>
      <c r="Y68" s="14">
        <f t="shared" si="50"/>
        <v>2.3463166839871827</v>
      </c>
      <c r="Z68" s="15">
        <f t="shared" si="51"/>
        <v>9.8041733547351531E-2</v>
      </c>
      <c r="AA68" s="15">
        <f t="shared" si="52"/>
        <v>0.11224776998354551</v>
      </c>
    </row>
    <row r="69" spans="1:27" s="5" customFormat="1" x14ac:dyDescent="0.2">
      <c r="A69" s="5" t="s">
        <v>31</v>
      </c>
      <c r="B69" s="5">
        <v>17</v>
      </c>
      <c r="C69" s="5">
        <v>17</v>
      </c>
      <c r="D69" s="5">
        <v>18</v>
      </c>
      <c r="E69" s="8">
        <v>140655.51999999999</v>
      </c>
      <c r="F69" s="8">
        <v>127541.52</v>
      </c>
      <c r="G69" s="8">
        <v>173321.03</v>
      </c>
      <c r="H69" s="13">
        <f t="shared" si="44"/>
        <v>0.23223766831191561</v>
      </c>
      <c r="I69" s="13">
        <f t="shared" si="45"/>
        <v>0.35893809325778769</v>
      </c>
      <c r="J69" s="8">
        <v>95773</v>
      </c>
      <c r="K69" s="8">
        <v>91553</v>
      </c>
      <c r="L69" s="8">
        <v>90839</v>
      </c>
      <c r="M69" s="10">
        <f t="shared" si="35"/>
        <v>-4934</v>
      </c>
      <c r="O69" s="10">
        <v>8198</v>
      </c>
      <c r="P69" s="10">
        <v>8079</v>
      </c>
      <c r="Q69" s="10">
        <v>9298</v>
      </c>
      <c r="R69" s="10">
        <f t="shared" si="36"/>
        <v>1100</v>
      </c>
      <c r="U69" s="14">
        <f t="shared" si="46"/>
        <v>17.157296901683335</v>
      </c>
      <c r="V69" s="14">
        <f t="shared" si="47"/>
        <v>15.786795395469737</v>
      </c>
      <c r="W69" s="14">
        <f t="shared" si="48"/>
        <v>18.640678640567863</v>
      </c>
      <c r="X69" s="14">
        <f t="shared" si="49"/>
        <v>1.4686343750326292</v>
      </c>
      <c r="Y69" s="14">
        <f t="shared" si="50"/>
        <v>1.9080023998502846</v>
      </c>
      <c r="Z69" s="15">
        <f t="shared" si="51"/>
        <v>8.5598237499086377E-2</v>
      </c>
      <c r="AA69" s="15">
        <f t="shared" si="52"/>
        <v>0.10235691718314821</v>
      </c>
    </row>
    <row r="70" spans="1:27" s="5" customFormat="1" x14ac:dyDescent="0.2">
      <c r="A70" s="5" t="s">
        <v>46</v>
      </c>
      <c r="B70" s="5">
        <v>8</v>
      </c>
      <c r="C70" s="5">
        <v>8</v>
      </c>
      <c r="D70" s="5">
        <v>8</v>
      </c>
      <c r="E70" s="8">
        <v>17557.25</v>
      </c>
      <c r="F70" s="8">
        <v>16164.59</v>
      </c>
      <c r="G70" s="8">
        <v>25199.71</v>
      </c>
      <c r="H70" s="13">
        <f t="shared" si="44"/>
        <v>0.43528798644434641</v>
      </c>
      <c r="I70" s="13">
        <f t="shared" si="45"/>
        <v>0.558945200589684</v>
      </c>
      <c r="J70" s="8">
        <v>13523</v>
      </c>
      <c r="K70" s="8">
        <v>13495</v>
      </c>
      <c r="L70" s="8">
        <v>18326</v>
      </c>
      <c r="M70" s="10">
        <f t="shared" si="35"/>
        <v>4803</v>
      </c>
      <c r="O70" s="10">
        <v>1326</v>
      </c>
      <c r="P70" s="10">
        <v>1326</v>
      </c>
      <c r="Q70" s="10">
        <v>2555</v>
      </c>
      <c r="R70" s="10">
        <f t="shared" si="36"/>
        <v>1229</v>
      </c>
      <c r="U70" s="14">
        <f t="shared" si="46"/>
        <v>13.240761689291102</v>
      </c>
      <c r="V70" s="14">
        <f t="shared" si="47"/>
        <v>12.190490196078432</v>
      </c>
      <c r="W70" s="14">
        <f t="shared" si="48"/>
        <v>9.8629001956947153</v>
      </c>
      <c r="X70" s="14">
        <f t="shared" si="49"/>
        <v>1.2983250757967906</v>
      </c>
      <c r="Y70" s="14">
        <f t="shared" si="50"/>
        <v>1.3750796682309288</v>
      </c>
      <c r="Z70" s="15">
        <f t="shared" si="51"/>
        <v>9.8055165273977674E-2</v>
      </c>
      <c r="AA70" s="15">
        <f t="shared" si="52"/>
        <v>0.13941940412528647</v>
      </c>
    </row>
    <row r="71" spans="1:27" s="5" customFormat="1" x14ac:dyDescent="0.2">
      <c r="A71" s="5" t="s">
        <v>27</v>
      </c>
      <c r="B71" s="5">
        <v>22</v>
      </c>
      <c r="C71" s="5">
        <v>22</v>
      </c>
      <c r="D71" s="5">
        <v>24</v>
      </c>
      <c r="E71" s="8">
        <v>266863.57</v>
      </c>
      <c r="F71" s="8">
        <v>249215.58</v>
      </c>
      <c r="G71" s="8">
        <v>298595.18</v>
      </c>
      <c r="H71" s="13">
        <f t="shared" si="44"/>
        <v>0.11890573898865253</v>
      </c>
      <c r="I71" s="13">
        <f t="shared" si="45"/>
        <v>0.19814010022968875</v>
      </c>
      <c r="J71" s="8">
        <v>410879</v>
      </c>
      <c r="K71" s="8">
        <v>411584</v>
      </c>
      <c r="L71" s="8">
        <v>427074</v>
      </c>
      <c r="M71" s="10">
        <f t="shared" si="35"/>
        <v>16195</v>
      </c>
      <c r="O71" s="10">
        <v>28611</v>
      </c>
      <c r="P71" s="10">
        <v>28762</v>
      </c>
      <c r="Q71" s="10">
        <v>29301</v>
      </c>
      <c r="R71" s="10">
        <f t="shared" si="36"/>
        <v>690</v>
      </c>
      <c r="U71" s="14">
        <f t="shared" si="46"/>
        <v>9.3273066303170111</v>
      </c>
      <c r="V71" s="14">
        <f t="shared" si="47"/>
        <v>8.6647514081079198</v>
      </c>
      <c r="W71" s="14">
        <f t="shared" si="48"/>
        <v>10.190613972219378</v>
      </c>
      <c r="X71" s="14">
        <f t="shared" si="49"/>
        <v>0.6494943036757781</v>
      </c>
      <c r="Y71" s="14">
        <f t="shared" si="50"/>
        <v>0.69916496906859227</v>
      </c>
      <c r="Z71" s="15">
        <f t="shared" si="51"/>
        <v>6.9633639100562458E-2</v>
      </c>
      <c r="AA71" s="15">
        <f t="shared" si="52"/>
        <v>6.8608718863709797E-2</v>
      </c>
    </row>
    <row r="72" spans="1:27" s="5" customFormat="1" x14ac:dyDescent="0.2">
      <c r="A72" s="5" t="s">
        <v>28</v>
      </c>
      <c r="B72" s="5">
        <v>31</v>
      </c>
      <c r="C72" s="5">
        <v>31</v>
      </c>
      <c r="D72" s="5">
        <v>26</v>
      </c>
      <c r="E72" s="8">
        <v>336825.68</v>
      </c>
      <c r="F72" s="8">
        <v>311560.27</v>
      </c>
      <c r="G72" s="8">
        <v>382157.03</v>
      </c>
      <c r="H72" s="13">
        <f t="shared" si="44"/>
        <v>0.13458400796518855</v>
      </c>
      <c r="I72" s="13">
        <f t="shared" si="45"/>
        <v>0.22659102201959191</v>
      </c>
      <c r="J72" s="8">
        <v>89211</v>
      </c>
      <c r="K72" s="8">
        <v>89249</v>
      </c>
      <c r="L72" s="8">
        <v>97768</v>
      </c>
      <c r="M72" s="10">
        <f t="shared" si="35"/>
        <v>8557</v>
      </c>
      <c r="O72" s="10">
        <v>27802</v>
      </c>
      <c r="P72" s="10">
        <v>27753</v>
      </c>
      <c r="Q72" s="10">
        <v>28728</v>
      </c>
      <c r="R72" s="10">
        <f t="shared" si="36"/>
        <v>926</v>
      </c>
      <c r="U72" s="14">
        <f t="shared" si="46"/>
        <v>12.115160060427307</v>
      </c>
      <c r="V72" s="14">
        <f t="shared" si="47"/>
        <v>11.226183475660291</v>
      </c>
      <c r="W72" s="14">
        <f t="shared" si="48"/>
        <v>13.302597813979395</v>
      </c>
      <c r="X72" s="14">
        <f t="shared" si="49"/>
        <v>3.7756070439743978</v>
      </c>
      <c r="Y72" s="14">
        <f t="shared" si="50"/>
        <v>3.9088150519597415</v>
      </c>
      <c r="Z72" s="15">
        <f t="shared" si="51"/>
        <v>0.31164318301554739</v>
      </c>
      <c r="AA72" s="15">
        <f t="shared" si="52"/>
        <v>0.29383847475656655</v>
      </c>
    </row>
    <row r="73" spans="1:27" s="5" customFormat="1" x14ac:dyDescent="0.2">
      <c r="A73" s="5" t="s">
        <v>40</v>
      </c>
      <c r="B73" s="5">
        <v>20</v>
      </c>
      <c r="C73" s="5">
        <v>20</v>
      </c>
      <c r="D73" s="5">
        <v>18</v>
      </c>
      <c r="E73" s="8">
        <v>32973.9</v>
      </c>
      <c r="F73" s="8">
        <v>29412.84</v>
      </c>
      <c r="G73" s="8">
        <v>41461.81</v>
      </c>
      <c r="H73" s="13">
        <f t="shared" si="44"/>
        <v>0.2574129842087225</v>
      </c>
      <c r="I73" s="13">
        <f t="shared" si="45"/>
        <v>0.40965000319588318</v>
      </c>
      <c r="J73" s="8">
        <v>22153</v>
      </c>
      <c r="K73" s="8">
        <v>22144</v>
      </c>
      <c r="L73" s="8">
        <v>25225</v>
      </c>
      <c r="M73" s="10">
        <f t="shared" si="35"/>
        <v>3072</v>
      </c>
      <c r="O73" s="10">
        <v>3284</v>
      </c>
      <c r="P73" s="10">
        <v>3275</v>
      </c>
      <c r="Q73" s="10">
        <v>3911</v>
      </c>
      <c r="R73" s="10">
        <f t="shared" si="36"/>
        <v>627</v>
      </c>
      <c r="U73" s="14">
        <f t="shared" si="46"/>
        <v>10.040773447015836</v>
      </c>
      <c r="V73" s="14">
        <f t="shared" si="47"/>
        <v>8.9810198473282448</v>
      </c>
      <c r="W73" s="14">
        <f t="shared" si="48"/>
        <v>10.601332140117616</v>
      </c>
      <c r="X73" s="14">
        <f t="shared" si="49"/>
        <v>1.4884620593147655</v>
      </c>
      <c r="Y73" s="14">
        <f t="shared" si="50"/>
        <v>1.6436792864222001</v>
      </c>
      <c r="Z73" s="15">
        <f t="shared" si="51"/>
        <v>0.14824177312327902</v>
      </c>
      <c r="AA73" s="15">
        <f t="shared" si="52"/>
        <v>0.15504459861248762</v>
      </c>
    </row>
    <row r="74" spans="1:27" s="5" customFormat="1" x14ac:dyDescent="0.2">
      <c r="A74" s="5" t="s">
        <v>58</v>
      </c>
      <c r="B74" s="5">
        <v>75</v>
      </c>
      <c r="C74" s="5">
        <v>75</v>
      </c>
      <c r="D74" s="5">
        <v>71</v>
      </c>
      <c r="E74" s="8">
        <v>431478.54</v>
      </c>
      <c r="F74" s="8">
        <v>401579.47</v>
      </c>
      <c r="G74" s="8">
        <v>501692.22</v>
      </c>
      <c r="H74" s="13">
        <f t="shared" si="44"/>
        <v>0.16272809303563518</v>
      </c>
      <c r="I74" s="13">
        <f t="shared" si="45"/>
        <v>0.24929748027208665</v>
      </c>
      <c r="J74" s="8">
        <v>388970</v>
      </c>
      <c r="K74" s="8">
        <v>389143</v>
      </c>
      <c r="L74" s="8">
        <v>410698</v>
      </c>
      <c r="M74" s="10">
        <f t="shared" si="35"/>
        <v>21728</v>
      </c>
      <c r="O74" s="10">
        <v>31521</v>
      </c>
      <c r="P74" s="10">
        <v>31359</v>
      </c>
      <c r="Q74" s="10">
        <v>29113</v>
      </c>
      <c r="R74" s="10">
        <f t="shared" si="36"/>
        <v>-2408</v>
      </c>
      <c r="U74" s="14">
        <f t="shared" si="46"/>
        <v>13.688605691443799</v>
      </c>
      <c r="V74" s="14">
        <f t="shared" si="47"/>
        <v>12.805876144009693</v>
      </c>
      <c r="W74" s="14">
        <f t="shared" si="48"/>
        <v>17.232584068972624</v>
      </c>
      <c r="X74" s="14">
        <f t="shared" si="49"/>
        <v>1.1092848805820499</v>
      </c>
      <c r="Y74" s="14">
        <f t="shared" si="50"/>
        <v>1.2215599296806898</v>
      </c>
      <c r="Z74" s="15">
        <f t="shared" si="51"/>
        <v>8.1037097976707717E-2</v>
      </c>
      <c r="AA74" s="15">
        <f t="shared" si="52"/>
        <v>7.0886636896210845E-2</v>
      </c>
    </row>
    <row r="75" spans="1:27" s="5" customFormat="1" x14ac:dyDescent="0.2">
      <c r="A75" s="5" t="s">
        <v>36</v>
      </c>
      <c r="B75" s="5">
        <v>35</v>
      </c>
      <c r="C75" s="5">
        <v>34</v>
      </c>
      <c r="D75" s="5">
        <v>38</v>
      </c>
      <c r="E75" s="8">
        <v>78600.23</v>
      </c>
      <c r="F75" s="8">
        <v>63076.27</v>
      </c>
      <c r="G75" s="8">
        <v>87431.39</v>
      </c>
      <c r="H75" s="13">
        <f t="shared" si="44"/>
        <v>0.11235539641550663</v>
      </c>
      <c r="I75" s="13">
        <f t="shared" si="45"/>
        <v>0.38612175387035408</v>
      </c>
      <c r="J75" s="8">
        <v>62597</v>
      </c>
      <c r="K75" s="8">
        <v>61632</v>
      </c>
      <c r="L75" s="8">
        <v>70210</v>
      </c>
      <c r="M75" s="10">
        <f t="shared" si="35"/>
        <v>7613</v>
      </c>
      <c r="O75" s="10">
        <v>4057</v>
      </c>
      <c r="P75" s="10">
        <v>3230</v>
      </c>
      <c r="Q75" s="10">
        <v>2281</v>
      </c>
      <c r="R75" s="10">
        <f t="shared" si="36"/>
        <v>-1776</v>
      </c>
      <c r="U75" s="14">
        <f t="shared" si="46"/>
        <v>19.373978309095389</v>
      </c>
      <c r="V75" s="14">
        <f t="shared" si="47"/>
        <v>19.528256965944273</v>
      </c>
      <c r="W75" s="14">
        <f t="shared" si="48"/>
        <v>38.330289346777732</v>
      </c>
      <c r="X75" s="14">
        <f t="shared" si="49"/>
        <v>1.2556549035896287</v>
      </c>
      <c r="Y75" s="14">
        <f t="shared" si="50"/>
        <v>1.2452840051274747</v>
      </c>
      <c r="Z75" s="15">
        <f t="shared" si="51"/>
        <v>6.4811412687508993E-2</v>
      </c>
      <c r="AA75" s="15">
        <f t="shared" si="52"/>
        <v>3.2488249537102977E-2</v>
      </c>
    </row>
    <row r="76" spans="1:27" s="5" customFormat="1" x14ac:dyDescent="0.2">
      <c r="A76" s="5" t="s">
        <v>34</v>
      </c>
      <c r="B76" s="5">
        <v>22</v>
      </c>
      <c r="C76" s="5">
        <v>22</v>
      </c>
      <c r="D76" s="5">
        <v>22</v>
      </c>
      <c r="E76" s="8">
        <v>82728.67</v>
      </c>
      <c r="F76" s="8">
        <v>72852.53</v>
      </c>
      <c r="G76" s="8">
        <v>107581.1</v>
      </c>
      <c r="H76" s="13">
        <f t="shared" si="44"/>
        <v>0.30040891507140155</v>
      </c>
      <c r="I76" s="13">
        <f t="shared" si="45"/>
        <v>0.47669682851096606</v>
      </c>
      <c r="J76" s="8">
        <v>105145</v>
      </c>
      <c r="K76" s="8">
        <v>105053</v>
      </c>
      <c r="L76" s="8">
        <v>128588</v>
      </c>
      <c r="M76" s="10">
        <f t="shared" si="35"/>
        <v>23443</v>
      </c>
      <c r="O76" s="10">
        <v>4593</v>
      </c>
      <c r="P76" s="10">
        <v>4552</v>
      </c>
      <c r="Q76" s="10">
        <v>5050</v>
      </c>
      <c r="R76" s="10">
        <f t="shared" si="36"/>
        <v>457</v>
      </c>
      <c r="U76" s="14">
        <f t="shared" si="46"/>
        <v>18.011902895710865</v>
      </c>
      <c r="V76" s="14">
        <f t="shared" si="47"/>
        <v>16.004510105448155</v>
      </c>
      <c r="W76" s="14">
        <f t="shared" si="48"/>
        <v>21.303188118811882</v>
      </c>
      <c r="X76" s="14">
        <f t="shared" si="49"/>
        <v>0.78680555423462839</v>
      </c>
      <c r="Y76" s="14">
        <f t="shared" si="50"/>
        <v>0.83663405605499741</v>
      </c>
      <c r="Z76" s="15">
        <f t="shared" si="51"/>
        <v>4.3682533644015406E-2</v>
      </c>
      <c r="AA76" s="15">
        <f t="shared" si="52"/>
        <v>3.927271596105391E-2</v>
      </c>
    </row>
    <row r="77" spans="1:27" s="5" customFormat="1" x14ac:dyDescent="0.2">
      <c r="A77" s="5" t="s">
        <v>42</v>
      </c>
      <c r="B77" s="5">
        <v>57</v>
      </c>
      <c r="C77" s="5">
        <v>57</v>
      </c>
      <c r="D77" s="5">
        <v>53</v>
      </c>
      <c r="E77" s="8">
        <v>68717.91</v>
      </c>
      <c r="F77" s="8">
        <v>63334.37</v>
      </c>
      <c r="G77" s="8">
        <v>81297.33</v>
      </c>
      <c r="H77" s="13">
        <f t="shared" si="44"/>
        <v>0.18305882702195109</v>
      </c>
      <c r="I77" s="13">
        <f t="shared" si="45"/>
        <v>0.28362104178189496</v>
      </c>
      <c r="J77" s="8">
        <v>19259</v>
      </c>
      <c r="K77" s="8">
        <v>19251</v>
      </c>
      <c r="L77" s="8">
        <v>21952</v>
      </c>
      <c r="M77" s="10">
        <f t="shared" si="35"/>
        <v>2693</v>
      </c>
      <c r="O77" s="10">
        <v>6033</v>
      </c>
      <c r="P77" s="10">
        <v>6121</v>
      </c>
      <c r="Q77" s="10">
        <v>6293</v>
      </c>
      <c r="R77" s="10">
        <f t="shared" si="36"/>
        <v>260</v>
      </c>
      <c r="U77" s="14">
        <f t="shared" si="46"/>
        <v>11.390338140228742</v>
      </c>
      <c r="V77" s="14">
        <f t="shared" si="47"/>
        <v>10.34706257147525</v>
      </c>
      <c r="W77" s="14">
        <f t="shared" si="48"/>
        <v>12.918692197679961</v>
      </c>
      <c r="X77" s="14">
        <f t="shared" si="49"/>
        <v>3.5680933589490631</v>
      </c>
      <c r="Y77" s="14">
        <f t="shared" si="50"/>
        <v>3.7034133564139942</v>
      </c>
      <c r="Z77" s="15">
        <f t="shared" si="51"/>
        <v>0.31325613998649982</v>
      </c>
      <c r="AA77" s="15">
        <f t="shared" si="52"/>
        <v>0.28667091836734693</v>
      </c>
    </row>
    <row r="78" spans="1:27" s="5" customFormat="1" x14ac:dyDescent="0.2">
      <c r="A78" s="5" t="s">
        <v>37</v>
      </c>
      <c r="B78" s="5">
        <v>43</v>
      </c>
      <c r="C78" s="5">
        <v>43</v>
      </c>
      <c r="D78" s="5">
        <v>42</v>
      </c>
      <c r="E78" s="8">
        <v>100822.05</v>
      </c>
      <c r="F78" s="8">
        <v>92072.639999999999</v>
      </c>
      <c r="G78" s="8">
        <v>116576.58</v>
      </c>
      <c r="H78" s="13">
        <f t="shared" si="44"/>
        <v>0.15626075843528264</v>
      </c>
      <c r="I78" s="13">
        <f t="shared" si="45"/>
        <v>0.26613704136212446</v>
      </c>
      <c r="J78" s="8">
        <v>25338</v>
      </c>
      <c r="K78" s="8">
        <v>25312</v>
      </c>
      <c r="L78" s="8">
        <v>28230</v>
      </c>
      <c r="M78" s="10">
        <f t="shared" si="35"/>
        <v>2892</v>
      </c>
      <c r="O78" s="10">
        <v>8173</v>
      </c>
      <c r="P78" s="10">
        <v>8256</v>
      </c>
      <c r="Q78" s="10">
        <v>8809</v>
      </c>
      <c r="R78" s="10">
        <f t="shared" si="36"/>
        <v>636</v>
      </c>
      <c r="U78" s="14">
        <f t="shared" si="46"/>
        <v>12.335990456380767</v>
      </c>
      <c r="V78" s="14">
        <f t="shared" si="47"/>
        <v>11.152209302325581</v>
      </c>
      <c r="W78" s="14">
        <f t="shared" si="48"/>
        <v>13.23380406402543</v>
      </c>
      <c r="X78" s="14">
        <f t="shared" si="49"/>
        <v>3.9790847738574473</v>
      </c>
      <c r="Y78" s="14">
        <f t="shared" si="50"/>
        <v>4.1295281615302866</v>
      </c>
      <c r="Z78" s="15">
        <f t="shared" si="51"/>
        <v>0.32255900228905204</v>
      </c>
      <c r="AA78" s="15">
        <f t="shared" si="52"/>
        <v>0.31204392490258592</v>
      </c>
    </row>
    <row r="79" spans="1:27" s="5" customFormat="1" x14ac:dyDescent="0.2">
      <c r="A79" s="5" t="s">
        <v>51</v>
      </c>
      <c r="B79" s="5">
        <v>61</v>
      </c>
      <c r="C79" s="5">
        <v>61</v>
      </c>
      <c r="D79" s="5">
        <v>57</v>
      </c>
      <c r="E79" s="8">
        <v>57637.37</v>
      </c>
      <c r="F79" s="8">
        <v>52769.04</v>
      </c>
      <c r="G79" s="8">
        <v>61826.26</v>
      </c>
      <c r="H79" s="13">
        <f t="shared" si="44"/>
        <v>7.2676633232918064E-2</v>
      </c>
      <c r="I79" s="13">
        <f t="shared" si="45"/>
        <v>0.1716389003855292</v>
      </c>
      <c r="J79" s="8">
        <v>13903</v>
      </c>
      <c r="K79" s="8">
        <v>13901</v>
      </c>
      <c r="L79" s="8">
        <v>15467</v>
      </c>
      <c r="M79" s="10">
        <f t="shared" si="35"/>
        <v>1564</v>
      </c>
      <c r="O79" s="10">
        <v>4460</v>
      </c>
      <c r="P79" s="10">
        <v>4444</v>
      </c>
      <c r="Q79" s="10">
        <v>4747</v>
      </c>
      <c r="R79" s="10">
        <f t="shared" si="36"/>
        <v>287</v>
      </c>
      <c r="U79" s="14">
        <f t="shared" si="46"/>
        <v>12.923177130044843</v>
      </c>
      <c r="V79" s="14">
        <f t="shared" si="47"/>
        <v>11.874221422142215</v>
      </c>
      <c r="W79" s="14">
        <f t="shared" si="48"/>
        <v>13.024280598272593</v>
      </c>
      <c r="X79" s="14">
        <f t="shared" si="49"/>
        <v>4.1456786305114006</v>
      </c>
      <c r="Y79" s="14">
        <f t="shared" si="50"/>
        <v>3.9973013512639817</v>
      </c>
      <c r="Z79" s="15">
        <f t="shared" si="51"/>
        <v>0.32079407322160686</v>
      </c>
      <c r="AA79" s="15">
        <f t="shared" si="52"/>
        <v>0.3069114889765307</v>
      </c>
    </row>
    <row r="80" spans="1:27" s="5" customFormat="1" x14ac:dyDescent="0.2">
      <c r="A80" s="5" t="s">
        <v>49</v>
      </c>
      <c r="B80" s="5">
        <v>40</v>
      </c>
      <c r="C80" s="5">
        <v>40</v>
      </c>
      <c r="D80" s="5">
        <v>39</v>
      </c>
      <c r="E80" s="8">
        <v>74062.75</v>
      </c>
      <c r="F80" s="8">
        <v>68241.2</v>
      </c>
      <c r="G80" s="8">
        <v>71467.38</v>
      </c>
      <c r="H80" s="13">
        <f t="shared" si="44"/>
        <v>-3.5042852176026318E-2</v>
      </c>
      <c r="I80" s="13">
        <f t="shared" si="45"/>
        <v>4.7276132307169316E-2</v>
      </c>
      <c r="J80" s="8">
        <v>17267</v>
      </c>
      <c r="K80" s="8">
        <v>17256</v>
      </c>
      <c r="L80" s="8">
        <v>16267</v>
      </c>
      <c r="M80" s="10">
        <f t="shared" si="35"/>
        <v>-1000</v>
      </c>
      <c r="O80" s="10">
        <v>5466</v>
      </c>
      <c r="P80" s="10">
        <v>5471</v>
      </c>
      <c r="Q80" s="10">
        <v>5552</v>
      </c>
      <c r="R80" s="10">
        <f t="shared" si="36"/>
        <v>86</v>
      </c>
      <c r="U80" s="14">
        <f t="shared" si="46"/>
        <v>13.549716428832784</v>
      </c>
      <c r="V80" s="14">
        <f t="shared" si="47"/>
        <v>12.4732590020106</v>
      </c>
      <c r="W80" s="14">
        <f t="shared" si="48"/>
        <v>12.872366714697407</v>
      </c>
      <c r="X80" s="14">
        <f t="shared" si="49"/>
        <v>4.2892656512422542</v>
      </c>
      <c r="Y80" s="14">
        <f t="shared" si="50"/>
        <v>4.3933964467941236</v>
      </c>
      <c r="Z80" s="15">
        <f t="shared" si="51"/>
        <v>0.31655759541321599</v>
      </c>
      <c r="AA80" s="15">
        <f t="shared" si="52"/>
        <v>0.34130448146554376</v>
      </c>
    </row>
    <row r="81" spans="1:27" s="5" customFormat="1" x14ac:dyDescent="0.2">
      <c r="A81" s="5" t="s">
        <v>39</v>
      </c>
      <c r="B81" s="5">
        <v>30</v>
      </c>
      <c r="C81" s="5">
        <v>30</v>
      </c>
      <c r="D81" s="5">
        <v>26</v>
      </c>
      <c r="E81" s="8">
        <v>90478.36</v>
      </c>
      <c r="F81" s="8">
        <v>81849.91</v>
      </c>
      <c r="G81" s="8">
        <v>104382.2</v>
      </c>
      <c r="H81" s="13">
        <f t="shared" si="44"/>
        <v>0.15367033619972781</v>
      </c>
      <c r="I81" s="13">
        <f t="shared" si="45"/>
        <v>0.27528790196592756</v>
      </c>
      <c r="J81" s="8">
        <v>23317</v>
      </c>
      <c r="K81" s="8">
        <v>23304</v>
      </c>
      <c r="L81" s="8">
        <v>25966</v>
      </c>
      <c r="M81" s="10">
        <f t="shared" si="35"/>
        <v>2649</v>
      </c>
      <c r="O81" s="10">
        <v>7695</v>
      </c>
      <c r="P81" s="10">
        <v>7729</v>
      </c>
      <c r="Q81" s="10">
        <v>8154</v>
      </c>
      <c r="R81" s="10">
        <f t="shared" si="36"/>
        <v>459</v>
      </c>
      <c r="U81" s="14">
        <f t="shared" si="46"/>
        <v>11.758071474983756</v>
      </c>
      <c r="V81" s="14">
        <f t="shared" si="47"/>
        <v>10.589974123431233</v>
      </c>
      <c r="W81" s="14">
        <f t="shared" si="48"/>
        <v>12.801349031150355</v>
      </c>
      <c r="X81" s="14">
        <f t="shared" si="49"/>
        <v>3.8803602521765237</v>
      </c>
      <c r="Y81" s="14">
        <f t="shared" si="50"/>
        <v>4.0199568666718015</v>
      </c>
      <c r="Z81" s="15">
        <f t="shared" si="51"/>
        <v>0.33001672599391002</v>
      </c>
      <c r="AA81" s="15">
        <f t="shared" si="52"/>
        <v>0.31402603404451973</v>
      </c>
    </row>
    <row r="82" spans="1:27" s="5" customFormat="1" x14ac:dyDescent="0.2">
      <c r="A82" s="5" t="s">
        <v>52</v>
      </c>
      <c r="B82" s="5">
        <v>22</v>
      </c>
      <c r="C82" s="5">
        <v>22</v>
      </c>
      <c r="D82" s="5">
        <v>22</v>
      </c>
      <c r="E82" s="8">
        <v>36949.39</v>
      </c>
      <c r="F82" s="8">
        <v>33819.11</v>
      </c>
      <c r="G82" s="8">
        <v>43555.14</v>
      </c>
      <c r="H82" s="13">
        <f t="shared" si="44"/>
        <v>0.17877832353930612</v>
      </c>
      <c r="I82" s="13">
        <f t="shared" si="45"/>
        <v>0.28788545884264849</v>
      </c>
      <c r="J82" s="8">
        <v>7552</v>
      </c>
      <c r="K82" s="8">
        <v>7548</v>
      </c>
      <c r="L82" s="8">
        <v>9239</v>
      </c>
      <c r="M82" s="10">
        <f t="shared" si="35"/>
        <v>1687</v>
      </c>
      <c r="O82" s="10">
        <v>2669</v>
      </c>
      <c r="P82" s="10">
        <v>2702</v>
      </c>
      <c r="Q82" s="10">
        <v>3023</v>
      </c>
      <c r="R82" s="10">
        <f t="shared" si="36"/>
        <v>354</v>
      </c>
      <c r="U82" s="14">
        <f t="shared" si="46"/>
        <v>13.843907830648183</v>
      </c>
      <c r="V82" s="14">
        <f t="shared" si="47"/>
        <v>12.516324944485566</v>
      </c>
      <c r="W82" s="14">
        <f t="shared" si="48"/>
        <v>14.407919285478002</v>
      </c>
      <c r="X82" s="14">
        <f t="shared" si="49"/>
        <v>4.8926628707627122</v>
      </c>
      <c r="Y82" s="14">
        <f t="shared" si="50"/>
        <v>4.7142699426344841</v>
      </c>
      <c r="Z82" s="15">
        <f t="shared" si="51"/>
        <v>0.35341631355932202</v>
      </c>
      <c r="AA82" s="15">
        <f t="shared" si="52"/>
        <v>0.32719991341054228</v>
      </c>
    </row>
    <row r="83" spans="1:27" s="5" customFormat="1" x14ac:dyDescent="0.2">
      <c r="A83" s="5" t="s">
        <v>56</v>
      </c>
      <c r="B83" s="5">
        <v>3</v>
      </c>
      <c r="C83" s="5">
        <v>3</v>
      </c>
      <c r="D83" s="5">
        <v>2</v>
      </c>
      <c r="E83" s="8">
        <v>2643.02</v>
      </c>
      <c r="F83" s="8">
        <v>2388.9499999999998</v>
      </c>
      <c r="G83" s="8">
        <v>1169.9000000000001</v>
      </c>
      <c r="H83" s="13">
        <f t="shared" si="44"/>
        <v>-0.55736241118114882</v>
      </c>
      <c r="I83" s="13">
        <f t="shared" si="45"/>
        <v>-0.51028694614788916</v>
      </c>
      <c r="J83" s="8">
        <v>590</v>
      </c>
      <c r="K83" s="8">
        <v>590</v>
      </c>
      <c r="L83" s="8">
        <v>316</v>
      </c>
      <c r="M83" s="10">
        <f t="shared" si="35"/>
        <v>-274</v>
      </c>
      <c r="O83" s="10">
        <v>185</v>
      </c>
      <c r="P83" s="10">
        <v>190</v>
      </c>
      <c r="Q83" s="10">
        <v>72</v>
      </c>
      <c r="R83" s="10">
        <f t="shared" si="36"/>
        <v>-113</v>
      </c>
      <c r="U83" s="14">
        <f t="shared" si="46"/>
        <v>14.286594594594595</v>
      </c>
      <c r="V83" s="14">
        <f t="shared" si="47"/>
        <v>12.573421052631579</v>
      </c>
      <c r="W83" s="14">
        <f t="shared" si="48"/>
        <v>16.248611111111114</v>
      </c>
      <c r="X83" s="14">
        <f t="shared" si="49"/>
        <v>4.4796949152542371</v>
      </c>
      <c r="Y83" s="14">
        <f t="shared" si="50"/>
        <v>3.7022151898734181</v>
      </c>
      <c r="Z83" s="15">
        <f t="shared" si="51"/>
        <v>0.3135593220338983</v>
      </c>
      <c r="AA83" s="15">
        <f t="shared" si="52"/>
        <v>0.22784810126582278</v>
      </c>
    </row>
    <row r="84" spans="1:27" s="5" customFormat="1" x14ac:dyDescent="0.2">
      <c r="A84" s="5" t="s">
        <v>38</v>
      </c>
      <c r="B84" s="5">
        <v>68</v>
      </c>
      <c r="C84" s="5">
        <v>68</v>
      </c>
      <c r="D84" s="5">
        <v>54</v>
      </c>
      <c r="E84" s="8">
        <v>182957.04</v>
      </c>
      <c r="F84" s="8">
        <v>162689.62</v>
      </c>
      <c r="G84" s="8">
        <v>191527.32</v>
      </c>
      <c r="H84" s="13">
        <f t="shared" si="44"/>
        <v>4.6843127763763537E-2</v>
      </c>
      <c r="I84" s="13">
        <f t="shared" si="45"/>
        <v>0.17725593064880241</v>
      </c>
      <c r="J84" s="8">
        <v>36636</v>
      </c>
      <c r="K84" s="8">
        <v>36826</v>
      </c>
      <c r="L84" s="8">
        <v>29963</v>
      </c>
      <c r="M84" s="10">
        <f t="shared" si="35"/>
        <v>-6673</v>
      </c>
      <c r="O84" s="10">
        <v>8799</v>
      </c>
      <c r="P84" s="10">
        <v>9109</v>
      </c>
      <c r="Q84" s="10">
        <v>5100</v>
      </c>
      <c r="R84" s="10">
        <f t="shared" si="36"/>
        <v>-3699</v>
      </c>
      <c r="U84" s="14">
        <f t="shared" si="46"/>
        <v>20.792935560859188</v>
      </c>
      <c r="V84" s="14">
        <f t="shared" si="47"/>
        <v>17.860316170820067</v>
      </c>
      <c r="W84" s="14">
        <f t="shared" si="48"/>
        <v>37.554376470588238</v>
      </c>
      <c r="X84" s="14">
        <f t="shared" si="49"/>
        <v>4.9939141827710447</v>
      </c>
      <c r="Y84" s="14">
        <f t="shared" si="50"/>
        <v>6.392127624069686</v>
      </c>
      <c r="Z84" s="15">
        <f t="shared" si="51"/>
        <v>0.24017359973796265</v>
      </c>
      <c r="AA84" s="15">
        <f t="shared" si="52"/>
        <v>0.17020992557487569</v>
      </c>
    </row>
    <row r="85" spans="1:27" s="5" customFormat="1" x14ac:dyDescent="0.2">
      <c r="A85" s="5" t="s">
        <v>45</v>
      </c>
      <c r="B85" s="5">
        <v>16</v>
      </c>
      <c r="C85" s="5">
        <v>16</v>
      </c>
      <c r="D85" s="5">
        <v>17</v>
      </c>
      <c r="E85" s="8">
        <v>107904.73</v>
      </c>
      <c r="F85" s="8">
        <v>97345.9</v>
      </c>
      <c r="G85" s="8">
        <v>118848.99</v>
      </c>
      <c r="H85" s="13">
        <f t="shared" si="44"/>
        <v>0.10142521092448886</v>
      </c>
      <c r="I85" s="13">
        <f t="shared" si="45"/>
        <v>0.22089363804741668</v>
      </c>
      <c r="J85" s="8">
        <v>18169</v>
      </c>
      <c r="K85" s="8">
        <v>18163</v>
      </c>
      <c r="L85" s="8">
        <v>19016</v>
      </c>
      <c r="M85" s="10">
        <f t="shared" si="35"/>
        <v>847</v>
      </c>
      <c r="O85" s="10">
        <v>3789</v>
      </c>
      <c r="P85" s="10">
        <v>3734</v>
      </c>
      <c r="Q85" s="10">
        <v>2835</v>
      </c>
      <c r="R85" s="10">
        <f t="shared" si="36"/>
        <v>-954</v>
      </c>
      <c r="U85" s="14">
        <f t="shared" si="46"/>
        <v>28.478419107944049</v>
      </c>
      <c r="V85" s="14">
        <f t="shared" si="47"/>
        <v>26.070139260846275</v>
      </c>
      <c r="W85" s="14">
        <f t="shared" si="48"/>
        <v>41.92204232804233</v>
      </c>
      <c r="X85" s="14">
        <f t="shared" si="49"/>
        <v>5.9389471077109359</v>
      </c>
      <c r="Y85" s="14">
        <f t="shared" si="50"/>
        <v>6.2499468868321415</v>
      </c>
      <c r="Z85" s="15">
        <f t="shared" si="51"/>
        <v>0.20854202212559855</v>
      </c>
      <c r="AA85" s="15">
        <f t="shared" si="52"/>
        <v>0.14908498106857385</v>
      </c>
    </row>
    <row r="86" spans="1:27" s="5" customFormat="1" x14ac:dyDescent="0.2">
      <c r="A86" s="5" t="s">
        <v>43</v>
      </c>
      <c r="B86" s="5">
        <v>21</v>
      </c>
      <c r="C86" s="5">
        <v>21</v>
      </c>
      <c r="D86" s="5">
        <v>23</v>
      </c>
      <c r="E86" s="8">
        <v>52302.69</v>
      </c>
      <c r="F86" s="8">
        <v>45210.48</v>
      </c>
      <c r="G86" s="8">
        <v>54461.21</v>
      </c>
      <c r="H86" s="13">
        <f t="shared" si="44"/>
        <v>4.1269770254646509E-2</v>
      </c>
      <c r="I86" s="13">
        <f t="shared" si="45"/>
        <v>0.20461472649704215</v>
      </c>
      <c r="J86" s="8">
        <v>19103</v>
      </c>
      <c r="K86" s="8">
        <v>19120</v>
      </c>
      <c r="L86" s="8">
        <v>21837</v>
      </c>
      <c r="M86" s="10">
        <f t="shared" si="35"/>
        <v>2734</v>
      </c>
      <c r="O86" s="10">
        <v>2500</v>
      </c>
      <c r="P86" s="10">
        <v>2457</v>
      </c>
      <c r="Q86" s="10">
        <v>1999</v>
      </c>
      <c r="R86" s="10">
        <f t="shared" si="36"/>
        <v>-501</v>
      </c>
      <c r="U86" s="14">
        <f t="shared" si="46"/>
        <v>20.921075999999999</v>
      </c>
      <c r="V86" s="14">
        <f t="shared" si="47"/>
        <v>18.400683760683762</v>
      </c>
      <c r="W86" s="14">
        <f t="shared" si="48"/>
        <v>27.244227113556779</v>
      </c>
      <c r="X86" s="14">
        <f t="shared" si="49"/>
        <v>2.7379306915144221</v>
      </c>
      <c r="Y86" s="14">
        <f t="shared" si="50"/>
        <v>2.4939877272519118</v>
      </c>
      <c r="Z86" s="15">
        <f t="shared" si="51"/>
        <v>0.13086949693765376</v>
      </c>
      <c r="AA86" s="15">
        <f t="shared" si="52"/>
        <v>9.1541878463158866E-2</v>
      </c>
    </row>
    <row r="87" spans="1:27" s="5" customFormat="1" x14ac:dyDescent="0.2">
      <c r="A87" s="5" t="s">
        <v>50</v>
      </c>
      <c r="B87" s="5">
        <v>22</v>
      </c>
      <c r="C87" s="5">
        <v>22</v>
      </c>
      <c r="D87" s="5">
        <v>23</v>
      </c>
      <c r="E87" s="8">
        <v>136804.23000000001</v>
      </c>
      <c r="F87" s="8">
        <v>121991.47</v>
      </c>
      <c r="G87" s="8">
        <v>168360.95999999999</v>
      </c>
      <c r="H87" s="13">
        <f t="shared" si="44"/>
        <v>0.2306707182957719</v>
      </c>
      <c r="I87" s="13">
        <f t="shared" si="45"/>
        <v>0.38010436303456285</v>
      </c>
      <c r="J87" s="8">
        <v>13369</v>
      </c>
      <c r="K87" s="8">
        <v>13367</v>
      </c>
      <c r="L87" s="8">
        <v>15478</v>
      </c>
      <c r="M87" s="10">
        <f t="shared" si="35"/>
        <v>2109</v>
      </c>
      <c r="O87" s="10">
        <v>4482</v>
      </c>
      <c r="P87" s="10">
        <v>4395</v>
      </c>
      <c r="Q87" s="10">
        <v>5480</v>
      </c>
      <c r="R87" s="10">
        <f t="shared" si="36"/>
        <v>998</v>
      </c>
      <c r="U87" s="14">
        <f t="shared" si="37"/>
        <v>30.523032128514057</v>
      </c>
      <c r="V87" s="14">
        <f t="shared" si="38"/>
        <v>27.756875995449374</v>
      </c>
      <c r="W87" s="14">
        <f t="shared" si="39"/>
        <v>30.722802919708027</v>
      </c>
      <c r="X87" s="14">
        <f t="shared" si="40"/>
        <v>10.232944124467052</v>
      </c>
      <c r="Y87" s="14">
        <f t="shared" si="41"/>
        <v>10.877436361286987</v>
      </c>
      <c r="Z87" s="15">
        <f t="shared" si="42"/>
        <v>0.33525319769616274</v>
      </c>
      <c r="AA87" s="15">
        <f t="shared" si="43"/>
        <v>0.35405091097040964</v>
      </c>
    </row>
    <row r="88" spans="1:27" s="5" customFormat="1" x14ac:dyDescent="0.2">
      <c r="A88" s="5" t="s">
        <v>44</v>
      </c>
      <c r="B88" s="5">
        <v>26</v>
      </c>
      <c r="C88" s="5">
        <v>26</v>
      </c>
      <c r="D88" s="5">
        <v>25</v>
      </c>
      <c r="E88" s="8">
        <v>112250.74</v>
      </c>
      <c r="F88" s="8">
        <v>98949.92</v>
      </c>
      <c r="G88" s="8">
        <v>120343.45</v>
      </c>
      <c r="H88" s="13">
        <f t="shared" si="44"/>
        <v>7.2094936746073923E-2</v>
      </c>
      <c r="I88" s="13">
        <f t="shared" si="45"/>
        <v>0.21620563210157218</v>
      </c>
      <c r="J88" s="8">
        <v>20812</v>
      </c>
      <c r="K88" s="8">
        <v>20671</v>
      </c>
      <c r="L88" s="8">
        <v>21168</v>
      </c>
      <c r="M88" s="10">
        <f t="shared" si="35"/>
        <v>356</v>
      </c>
      <c r="O88" s="10">
        <v>3072</v>
      </c>
      <c r="P88" s="10">
        <v>3028</v>
      </c>
      <c r="Q88" s="10">
        <v>2629</v>
      </c>
      <c r="R88" s="10">
        <f t="shared" si="36"/>
        <v>-443</v>
      </c>
      <c r="U88" s="14">
        <f t="shared" si="37"/>
        <v>36.539954427083337</v>
      </c>
      <c r="V88" s="14">
        <f t="shared" si="38"/>
        <v>32.678309114927345</v>
      </c>
      <c r="W88" s="14">
        <f t="shared" si="39"/>
        <v>45.775370863446177</v>
      </c>
      <c r="X88" s="14">
        <f t="shared" si="40"/>
        <v>5.3935585239285029</v>
      </c>
      <c r="Y88" s="14">
        <f t="shared" si="41"/>
        <v>5.6851592025699169</v>
      </c>
      <c r="Z88" s="15">
        <f t="shared" si="42"/>
        <v>0.14760714972131464</v>
      </c>
      <c r="AA88" s="15">
        <f t="shared" si="43"/>
        <v>0.12419690098261527</v>
      </c>
    </row>
    <row r="89" spans="1:27" s="5" customFormat="1" x14ac:dyDescent="0.2">
      <c r="A89" s="5" t="s">
        <v>48</v>
      </c>
      <c r="B89" s="5">
        <v>35</v>
      </c>
      <c r="C89" s="5">
        <v>35</v>
      </c>
      <c r="D89" s="5">
        <v>16</v>
      </c>
      <c r="E89" s="8">
        <v>200541.34</v>
      </c>
      <c r="F89" s="8">
        <v>184197.6</v>
      </c>
      <c r="G89" s="8">
        <v>170546.71</v>
      </c>
      <c r="H89" s="13">
        <f t="shared" si="44"/>
        <v>-0.14956831344599575</v>
      </c>
      <c r="I89" s="13">
        <f t="shared" si="45"/>
        <v>-7.4110031835376899E-2</v>
      </c>
      <c r="J89" s="8">
        <v>26916</v>
      </c>
      <c r="K89" s="8">
        <v>26925</v>
      </c>
      <c r="L89" s="8">
        <v>16650</v>
      </c>
      <c r="M89" s="10">
        <f t="shared" si="35"/>
        <v>-10266</v>
      </c>
      <c r="O89" s="10">
        <v>10201</v>
      </c>
      <c r="P89" s="10">
        <v>10139</v>
      </c>
      <c r="Q89" s="10">
        <v>3755</v>
      </c>
      <c r="R89" s="10">
        <f t="shared" si="36"/>
        <v>-6446</v>
      </c>
      <c r="U89" s="14">
        <f t="shared" si="37"/>
        <v>19.658988334477012</v>
      </c>
      <c r="V89" s="14">
        <f t="shared" si="38"/>
        <v>18.16723542755696</v>
      </c>
      <c r="W89" s="14">
        <f t="shared" si="39"/>
        <v>45.418564580559249</v>
      </c>
      <c r="X89" s="14">
        <f t="shared" si="40"/>
        <v>7.4506367959577942</v>
      </c>
      <c r="Y89" s="14">
        <f t="shared" si="41"/>
        <v>10.243045645645646</v>
      </c>
      <c r="Z89" s="15">
        <f t="shared" si="42"/>
        <v>0.3789939069698321</v>
      </c>
      <c r="AA89" s="15">
        <f t="shared" si="43"/>
        <v>0.22552552552552552</v>
      </c>
    </row>
    <row r="90" spans="1:27" s="5" customFormat="1" x14ac:dyDescent="0.2">
      <c r="A90" s="5" t="s">
        <v>41</v>
      </c>
      <c r="B90" s="5">
        <v>35</v>
      </c>
      <c r="C90" s="5">
        <v>36</v>
      </c>
      <c r="D90" s="5">
        <v>37</v>
      </c>
      <c r="E90" s="8">
        <v>169192.38</v>
      </c>
      <c r="F90" s="8">
        <v>149033.84</v>
      </c>
      <c r="G90" s="8">
        <v>150686.54999999999</v>
      </c>
      <c r="H90" s="13">
        <f t="shared" si="44"/>
        <v>-0.10937744359409107</v>
      </c>
      <c r="I90" s="13">
        <f t="shared" si="45"/>
        <v>1.1089494842245085E-2</v>
      </c>
      <c r="J90" s="8">
        <v>27977</v>
      </c>
      <c r="K90" s="8">
        <v>28196</v>
      </c>
      <c r="L90" s="8">
        <v>25043</v>
      </c>
      <c r="M90" s="10">
        <f t="shared" si="35"/>
        <v>-2934</v>
      </c>
      <c r="O90" s="10">
        <v>12573</v>
      </c>
      <c r="P90" s="10">
        <v>12614</v>
      </c>
      <c r="Q90" s="10">
        <v>4435</v>
      </c>
      <c r="R90" s="10">
        <f t="shared" si="36"/>
        <v>-8138</v>
      </c>
      <c r="U90" s="14">
        <f t="shared" si="37"/>
        <v>13.456802672393223</v>
      </c>
      <c r="V90" s="14">
        <f t="shared" si="38"/>
        <v>11.814954812113525</v>
      </c>
      <c r="W90" s="14">
        <f t="shared" si="39"/>
        <v>33.976674182638106</v>
      </c>
      <c r="X90" s="14">
        <f t="shared" si="40"/>
        <v>6.0475526325195696</v>
      </c>
      <c r="Y90" s="14">
        <f t="shared" si="41"/>
        <v>6.0171125663858156</v>
      </c>
      <c r="Z90" s="15">
        <f t="shared" si="42"/>
        <v>0.44940486828466242</v>
      </c>
      <c r="AA90" s="15">
        <f t="shared" si="43"/>
        <v>0.17709539591901929</v>
      </c>
    </row>
    <row r="91" spans="1:27" s="5" customFormat="1" x14ac:dyDescent="0.2">
      <c r="A91" s="5" t="s">
        <v>60</v>
      </c>
      <c r="B91" s="5">
        <v>60</v>
      </c>
      <c r="C91" s="5">
        <v>59</v>
      </c>
      <c r="D91" s="5">
        <v>55</v>
      </c>
      <c r="E91" s="8">
        <v>47041.2</v>
      </c>
      <c r="F91" s="8">
        <v>43095.51</v>
      </c>
      <c r="G91" s="8">
        <v>50096.35</v>
      </c>
      <c r="H91" s="13">
        <f t="shared" si="44"/>
        <v>6.4946259874322898E-2</v>
      </c>
      <c r="I91" s="13">
        <f t="shared" si="45"/>
        <v>0.16244940598220081</v>
      </c>
      <c r="J91" s="8">
        <v>13719</v>
      </c>
      <c r="K91" s="8">
        <v>13696</v>
      </c>
      <c r="L91" s="8">
        <v>14754</v>
      </c>
      <c r="M91" s="10">
        <f t="shared" si="35"/>
        <v>1035</v>
      </c>
      <c r="O91" s="10">
        <v>4425</v>
      </c>
      <c r="P91" s="10">
        <v>4425</v>
      </c>
      <c r="Q91" s="10">
        <v>2933</v>
      </c>
      <c r="R91" s="10">
        <f t="shared" si="36"/>
        <v>-1492</v>
      </c>
      <c r="U91" s="14">
        <f t="shared" si="37"/>
        <v>10.630779661016948</v>
      </c>
      <c r="V91" s="14">
        <f t="shared" si="38"/>
        <v>9.7390983050847471</v>
      </c>
      <c r="W91" s="14">
        <f t="shared" si="39"/>
        <v>17.080242072962836</v>
      </c>
      <c r="X91" s="14">
        <f t="shared" si="40"/>
        <v>3.4289088125956702</v>
      </c>
      <c r="Y91" s="14">
        <f t="shared" si="41"/>
        <v>3.3954419140572045</v>
      </c>
      <c r="Z91" s="15">
        <f t="shared" si="42"/>
        <v>0.32254537502733438</v>
      </c>
      <c r="AA91" s="15">
        <f t="shared" si="43"/>
        <v>0.19879354751253897</v>
      </c>
    </row>
    <row r="92" spans="1:27" s="5" customFormat="1" x14ac:dyDescent="0.2">
      <c r="A92" s="5" t="s">
        <v>61</v>
      </c>
      <c r="B92" s="5">
        <v>5</v>
      </c>
      <c r="C92" s="5">
        <v>5</v>
      </c>
      <c r="D92" s="5">
        <v>5</v>
      </c>
      <c r="E92" s="8">
        <v>15544.13</v>
      </c>
      <c r="F92" s="8">
        <v>14332.08</v>
      </c>
      <c r="G92" s="8">
        <v>21210.75</v>
      </c>
      <c r="H92" s="13">
        <f t="shared" si="44"/>
        <v>0.36455047661078499</v>
      </c>
      <c r="I92" s="13">
        <f t="shared" si="45"/>
        <v>0.47994917695128692</v>
      </c>
      <c r="J92" s="8">
        <v>8818</v>
      </c>
      <c r="K92" s="8">
        <v>8834</v>
      </c>
      <c r="L92" s="8">
        <v>9710</v>
      </c>
      <c r="M92" s="10">
        <f t="shared" si="35"/>
        <v>892</v>
      </c>
      <c r="O92" s="10">
        <v>1444</v>
      </c>
      <c r="P92" s="10">
        <v>1436</v>
      </c>
      <c r="Q92" s="10">
        <v>1134</v>
      </c>
      <c r="R92" s="10">
        <f t="shared" si="36"/>
        <v>-310</v>
      </c>
      <c r="U92" s="14">
        <f t="shared" si="37"/>
        <v>10.76463296398892</v>
      </c>
      <c r="V92" s="14">
        <f t="shared" si="38"/>
        <v>9.9805571030640667</v>
      </c>
      <c r="W92" s="14">
        <f t="shared" si="39"/>
        <v>18.704365079365079</v>
      </c>
      <c r="X92" s="14">
        <f t="shared" si="40"/>
        <v>1.7627727375822182</v>
      </c>
      <c r="Y92" s="14">
        <f t="shared" si="41"/>
        <v>2.1844232749742534</v>
      </c>
      <c r="Z92" s="15">
        <f t="shared" si="42"/>
        <v>0.16375595373100477</v>
      </c>
      <c r="AA92" s="15">
        <f t="shared" si="43"/>
        <v>0.11678681771369721</v>
      </c>
    </row>
    <row r="94" spans="1:27" s="5" customFormat="1" x14ac:dyDescent="0.2">
      <c r="A94" s="5" t="s">
        <v>25</v>
      </c>
      <c r="B94" s="5" t="s">
        <v>26</v>
      </c>
      <c r="C94" s="5" t="s">
        <v>4</v>
      </c>
      <c r="D94" s="5" t="s">
        <v>3</v>
      </c>
      <c r="E94" s="5" t="s">
        <v>1</v>
      </c>
      <c r="F94" s="5" t="s">
        <v>2</v>
      </c>
    </row>
    <row r="95" spans="1:27" s="5" customFormat="1" x14ac:dyDescent="0.2">
      <c r="A95" s="30" t="s">
        <v>58</v>
      </c>
      <c r="B95" s="30" t="s">
        <v>62</v>
      </c>
      <c r="C95" s="30">
        <v>72</v>
      </c>
      <c r="D95" s="8">
        <v>1046002.22</v>
      </c>
      <c r="E95" s="8">
        <v>663866</v>
      </c>
      <c r="F95" s="8">
        <v>55364</v>
      </c>
    </row>
    <row r="96" spans="1:27" s="5" customFormat="1" x14ac:dyDescent="0.2">
      <c r="A96" s="30" t="s">
        <v>27</v>
      </c>
      <c r="B96" s="30" t="s">
        <v>63</v>
      </c>
      <c r="C96" s="30">
        <v>25</v>
      </c>
      <c r="D96" s="8">
        <v>423255.18</v>
      </c>
      <c r="E96" s="8">
        <v>524464</v>
      </c>
      <c r="F96" s="8">
        <v>36821</v>
      </c>
    </row>
    <row r="97" spans="1:6" s="5" customFormat="1" x14ac:dyDescent="0.2">
      <c r="A97" s="30" t="s">
        <v>28</v>
      </c>
      <c r="B97" s="30" t="s">
        <v>74</v>
      </c>
      <c r="C97" s="30">
        <v>32</v>
      </c>
      <c r="D97" s="8">
        <v>1761397.03</v>
      </c>
      <c r="E97" s="8">
        <v>462052</v>
      </c>
      <c r="F97" s="8">
        <v>141848</v>
      </c>
    </row>
    <row r="98" spans="1:6" s="5" customFormat="1" x14ac:dyDescent="0.2">
      <c r="A98" s="30" t="s">
        <v>29</v>
      </c>
      <c r="B98" s="30" t="s">
        <v>75</v>
      </c>
      <c r="C98" s="30">
        <v>58</v>
      </c>
      <c r="D98" s="8">
        <v>1154826.19</v>
      </c>
      <c r="E98" s="8">
        <v>226993</v>
      </c>
      <c r="F98" s="8">
        <v>48261</v>
      </c>
    </row>
    <row r="99" spans="1:6" s="5" customFormat="1" x14ac:dyDescent="0.2">
      <c r="A99" s="30" t="s">
        <v>30</v>
      </c>
      <c r="B99" s="30" t="s">
        <v>76</v>
      </c>
      <c r="C99" s="30">
        <v>11</v>
      </c>
      <c r="D99" s="8">
        <v>514039.18</v>
      </c>
      <c r="E99" s="8">
        <v>211632</v>
      </c>
      <c r="F99" s="8">
        <v>50975</v>
      </c>
    </row>
    <row r="100" spans="1:6" s="5" customFormat="1" x14ac:dyDescent="0.2">
      <c r="A100" s="30" t="s">
        <v>31</v>
      </c>
      <c r="B100" s="30" t="s">
        <v>77</v>
      </c>
      <c r="C100" s="30">
        <v>21</v>
      </c>
      <c r="D100" s="8">
        <v>410541.03</v>
      </c>
      <c r="E100" s="8">
        <v>201896</v>
      </c>
      <c r="F100" s="8">
        <v>26596</v>
      </c>
    </row>
    <row r="101" spans="1:6" s="5" customFormat="1" x14ac:dyDescent="0.2">
      <c r="A101" s="30" t="s">
        <v>32</v>
      </c>
      <c r="B101" s="30" t="s">
        <v>78</v>
      </c>
      <c r="C101" s="30">
        <v>24</v>
      </c>
      <c r="D101" s="8">
        <v>535712.37</v>
      </c>
      <c r="E101" s="8">
        <v>190191</v>
      </c>
      <c r="F101" s="8">
        <v>45200</v>
      </c>
    </row>
    <row r="102" spans="1:6" s="5" customFormat="1" x14ac:dyDescent="0.2">
      <c r="A102" s="30" t="s">
        <v>33</v>
      </c>
      <c r="B102" s="30" t="s">
        <v>79</v>
      </c>
      <c r="C102" s="30">
        <v>233</v>
      </c>
      <c r="D102" s="8">
        <v>511151.08</v>
      </c>
      <c r="E102" s="8">
        <v>142446</v>
      </c>
      <c r="F102" s="8">
        <v>31511</v>
      </c>
    </row>
    <row r="103" spans="1:6" s="5" customFormat="1" x14ac:dyDescent="0.2">
      <c r="A103" s="30" t="s">
        <v>34</v>
      </c>
      <c r="B103" s="30" t="s">
        <v>80</v>
      </c>
      <c r="C103" s="30">
        <v>22</v>
      </c>
      <c r="D103" s="8">
        <v>107581.1</v>
      </c>
      <c r="E103" s="8">
        <v>128588</v>
      </c>
      <c r="F103" s="8">
        <v>5050</v>
      </c>
    </row>
    <row r="104" spans="1:6" s="5" customFormat="1" x14ac:dyDescent="0.2">
      <c r="A104" s="30" t="s">
        <v>35</v>
      </c>
      <c r="B104" s="30" t="s">
        <v>81</v>
      </c>
      <c r="C104" s="30">
        <v>20</v>
      </c>
      <c r="D104" s="8">
        <v>216743.35</v>
      </c>
      <c r="E104" s="8">
        <v>92376</v>
      </c>
      <c r="F104" s="8">
        <v>10369</v>
      </c>
    </row>
    <row r="105" spans="1:6" s="5" customFormat="1" x14ac:dyDescent="0.2">
      <c r="A105" s="30" t="s">
        <v>36</v>
      </c>
      <c r="B105" s="30" t="s">
        <v>84</v>
      </c>
      <c r="C105" s="30">
        <v>38</v>
      </c>
      <c r="D105" s="8">
        <v>87431.39</v>
      </c>
      <c r="E105" s="8">
        <v>70210</v>
      </c>
      <c r="F105" s="8">
        <v>2281</v>
      </c>
    </row>
    <row r="106" spans="1:6" s="5" customFormat="1" x14ac:dyDescent="0.2">
      <c r="A106" s="30" t="s">
        <v>59</v>
      </c>
      <c r="B106" s="30" t="s">
        <v>85</v>
      </c>
      <c r="C106" s="30">
        <v>9</v>
      </c>
      <c r="D106" s="8">
        <v>61376.74</v>
      </c>
      <c r="E106" s="8">
        <v>53300</v>
      </c>
      <c r="F106" s="8">
        <v>4578</v>
      </c>
    </row>
    <row r="107" spans="1:6" s="5" customFormat="1" x14ac:dyDescent="0.2">
      <c r="A107" s="30" t="s">
        <v>37</v>
      </c>
      <c r="B107" s="30" t="s">
        <v>86</v>
      </c>
      <c r="C107" s="30">
        <v>43</v>
      </c>
      <c r="D107" s="8">
        <v>211506.58</v>
      </c>
      <c r="E107" s="8">
        <v>45777</v>
      </c>
      <c r="F107" s="8">
        <v>15682</v>
      </c>
    </row>
    <row r="108" spans="1:6" s="5" customFormat="1" x14ac:dyDescent="0.2">
      <c r="A108" s="30" t="s">
        <v>38</v>
      </c>
      <c r="B108" s="30" t="s">
        <v>87</v>
      </c>
      <c r="C108" s="30">
        <v>55</v>
      </c>
      <c r="D108" s="8">
        <v>286247.32</v>
      </c>
      <c r="E108" s="8">
        <v>37752</v>
      </c>
      <c r="F108" s="8">
        <v>6704</v>
      </c>
    </row>
    <row r="109" spans="1:6" s="5" customFormat="1" x14ac:dyDescent="0.2">
      <c r="A109" s="30" t="s">
        <v>39</v>
      </c>
      <c r="B109" s="30" t="s">
        <v>69</v>
      </c>
      <c r="C109" s="30">
        <v>26</v>
      </c>
      <c r="D109" s="8">
        <v>104382.2</v>
      </c>
      <c r="E109" s="8">
        <v>25966</v>
      </c>
      <c r="F109" s="8">
        <v>8154</v>
      </c>
    </row>
    <row r="110" spans="1:6" s="5" customFormat="1" x14ac:dyDescent="0.2">
      <c r="A110" s="30" t="s">
        <v>40</v>
      </c>
      <c r="B110" s="30" t="s">
        <v>90</v>
      </c>
      <c r="C110" s="30">
        <v>18</v>
      </c>
      <c r="D110" s="8">
        <v>41461.81</v>
      </c>
      <c r="E110" s="8">
        <v>25225</v>
      </c>
      <c r="F110" s="8">
        <v>3911</v>
      </c>
    </row>
    <row r="111" spans="1:6" s="5" customFormat="1" x14ac:dyDescent="0.2">
      <c r="A111" s="30" t="s">
        <v>41</v>
      </c>
      <c r="B111" s="30" t="s">
        <v>93</v>
      </c>
      <c r="C111" s="30">
        <v>37</v>
      </c>
      <c r="D111" s="8">
        <v>150686.54999999999</v>
      </c>
      <c r="E111" s="8">
        <v>25043</v>
      </c>
      <c r="F111" s="8">
        <v>4435</v>
      </c>
    </row>
    <row r="112" spans="1:6" s="5" customFormat="1" x14ac:dyDescent="0.2">
      <c r="A112" s="30" t="s">
        <v>42</v>
      </c>
      <c r="B112" s="30" t="s">
        <v>64</v>
      </c>
      <c r="C112" s="30">
        <v>53</v>
      </c>
      <c r="D112" s="8">
        <v>81297.33</v>
      </c>
      <c r="E112" s="8">
        <v>21952</v>
      </c>
      <c r="F112" s="8">
        <v>6293</v>
      </c>
    </row>
    <row r="113" spans="1:6" s="5" customFormat="1" x14ac:dyDescent="0.2">
      <c r="A113" s="30" t="s">
        <v>43</v>
      </c>
      <c r="B113" s="30" t="s">
        <v>91</v>
      </c>
      <c r="C113" s="30">
        <v>23</v>
      </c>
      <c r="D113" s="8">
        <v>54461.21</v>
      </c>
      <c r="E113" s="8">
        <v>21837</v>
      </c>
      <c r="F113" s="8">
        <v>1999</v>
      </c>
    </row>
    <row r="114" spans="1:6" s="5" customFormat="1" x14ac:dyDescent="0.2">
      <c r="A114" s="30" t="s">
        <v>44</v>
      </c>
      <c r="B114" s="30" t="s">
        <v>88</v>
      </c>
      <c r="C114" s="30">
        <v>25</v>
      </c>
      <c r="D114" s="8">
        <v>120343.45</v>
      </c>
      <c r="E114" s="8">
        <v>21168</v>
      </c>
      <c r="F114" s="8">
        <v>2629</v>
      </c>
    </row>
    <row r="115" spans="1:6" s="5" customFormat="1" x14ac:dyDescent="0.2">
      <c r="A115" s="30" t="s">
        <v>45</v>
      </c>
      <c r="B115" s="30" t="s">
        <v>92</v>
      </c>
      <c r="C115" s="30">
        <v>17</v>
      </c>
      <c r="D115" s="8">
        <v>118848.99</v>
      </c>
      <c r="E115" s="8">
        <v>19016</v>
      </c>
      <c r="F115" s="8">
        <v>2835</v>
      </c>
    </row>
    <row r="116" spans="1:6" s="5" customFormat="1" x14ac:dyDescent="0.2">
      <c r="A116" s="30" t="s">
        <v>46</v>
      </c>
      <c r="B116" s="30" t="s">
        <v>65</v>
      </c>
      <c r="C116" s="30">
        <v>8</v>
      </c>
      <c r="D116" s="8">
        <v>25199.71</v>
      </c>
      <c r="E116" s="8">
        <v>18326</v>
      </c>
      <c r="F116" s="8">
        <v>2555</v>
      </c>
    </row>
    <row r="117" spans="1:6" s="5" customFormat="1" x14ac:dyDescent="0.2">
      <c r="A117" s="30" t="s">
        <v>47</v>
      </c>
      <c r="B117" s="30" t="s">
        <v>66</v>
      </c>
      <c r="C117" s="30">
        <v>23</v>
      </c>
      <c r="D117" s="8">
        <v>113668.2</v>
      </c>
      <c r="E117" s="8">
        <v>16975</v>
      </c>
      <c r="F117" s="8">
        <v>5679</v>
      </c>
    </row>
    <row r="118" spans="1:6" s="5" customFormat="1" x14ac:dyDescent="0.2">
      <c r="A118" s="30" t="s">
        <v>48</v>
      </c>
      <c r="B118" s="30" t="str">
        <f>"RRes"</f>
        <v>RRes</v>
      </c>
      <c r="C118" s="30">
        <v>16</v>
      </c>
      <c r="D118" s="8">
        <v>170546.71</v>
      </c>
      <c r="E118" s="8">
        <v>16650</v>
      </c>
      <c r="F118" s="8">
        <v>3755</v>
      </c>
    </row>
    <row r="119" spans="1:6" s="5" customFormat="1" x14ac:dyDescent="0.2">
      <c r="A119" s="30" t="s">
        <v>49</v>
      </c>
      <c r="B119" s="30" t="s">
        <v>67</v>
      </c>
      <c r="C119" s="30">
        <v>39</v>
      </c>
      <c r="D119" s="8">
        <v>71467.38</v>
      </c>
      <c r="E119" s="8">
        <v>16267</v>
      </c>
      <c r="F119" s="8">
        <v>5552</v>
      </c>
    </row>
    <row r="120" spans="1:6" s="5" customFormat="1" x14ac:dyDescent="0.2">
      <c r="A120" s="30" t="s">
        <v>50</v>
      </c>
      <c r="B120" s="30" t="s">
        <v>89</v>
      </c>
      <c r="C120" s="30">
        <v>23</v>
      </c>
      <c r="D120" s="8">
        <v>168360.95999999999</v>
      </c>
      <c r="E120" s="8">
        <v>15478</v>
      </c>
      <c r="F120" s="8">
        <v>5480</v>
      </c>
    </row>
    <row r="121" spans="1:6" s="5" customFormat="1" x14ac:dyDescent="0.2">
      <c r="A121" s="30" t="s">
        <v>51</v>
      </c>
      <c r="B121" s="30" t="s">
        <v>68</v>
      </c>
      <c r="C121" s="30">
        <v>57</v>
      </c>
      <c r="D121" s="8">
        <v>61826.26</v>
      </c>
      <c r="E121" s="8">
        <v>15467</v>
      </c>
      <c r="F121" s="8">
        <v>4747</v>
      </c>
    </row>
    <row r="122" spans="1:6" s="5" customFormat="1" x14ac:dyDescent="0.2">
      <c r="A122" s="30" t="s">
        <v>60</v>
      </c>
      <c r="B122" s="30" t="s">
        <v>82</v>
      </c>
      <c r="C122" s="30">
        <v>55</v>
      </c>
      <c r="D122" s="8">
        <v>50096.35</v>
      </c>
      <c r="E122" s="8">
        <v>14754</v>
      </c>
      <c r="F122" s="8">
        <v>2933</v>
      </c>
    </row>
    <row r="123" spans="1:6" s="5" customFormat="1" x14ac:dyDescent="0.2">
      <c r="A123" s="30" t="s">
        <v>61</v>
      </c>
      <c r="B123" s="30" t="s">
        <v>83</v>
      </c>
      <c r="C123" s="30">
        <v>5</v>
      </c>
      <c r="D123" s="8">
        <v>21210.75</v>
      </c>
      <c r="E123" s="8">
        <v>9710</v>
      </c>
      <c r="F123" s="8">
        <v>1134</v>
      </c>
    </row>
    <row r="124" spans="1:6" s="5" customFormat="1" x14ac:dyDescent="0.2">
      <c r="A124" s="30" t="s">
        <v>52</v>
      </c>
      <c r="B124" s="30" t="s">
        <v>69</v>
      </c>
      <c r="C124" s="30">
        <v>22</v>
      </c>
      <c r="D124" s="8">
        <v>43555.14</v>
      </c>
      <c r="E124" s="8">
        <v>9239</v>
      </c>
      <c r="F124" s="8">
        <v>3023</v>
      </c>
    </row>
    <row r="125" spans="1:6" s="5" customFormat="1" x14ac:dyDescent="0.2">
      <c r="A125" s="30" t="s">
        <v>53</v>
      </c>
      <c r="B125" s="30" t="s">
        <v>70</v>
      </c>
      <c r="C125" s="30">
        <v>223</v>
      </c>
      <c r="D125" s="8">
        <v>104920.04</v>
      </c>
      <c r="E125" s="8">
        <v>6261</v>
      </c>
      <c r="F125" s="8">
        <v>5404</v>
      </c>
    </row>
    <row r="126" spans="1:6" s="5" customFormat="1" x14ac:dyDescent="0.2">
      <c r="A126" s="30" t="s">
        <v>54</v>
      </c>
      <c r="B126" s="30" t="s">
        <v>71</v>
      </c>
      <c r="C126" s="30">
        <v>101</v>
      </c>
      <c r="D126" s="8">
        <v>60111.199999999997</v>
      </c>
      <c r="E126" s="8">
        <v>1572</v>
      </c>
      <c r="F126" s="8">
        <v>1895</v>
      </c>
    </row>
    <row r="127" spans="1:6" s="5" customFormat="1" x14ac:dyDescent="0.2">
      <c r="A127" s="5" t="s">
        <v>55</v>
      </c>
      <c r="B127" s="30" t="s">
        <v>72</v>
      </c>
      <c r="C127" s="30">
        <v>31</v>
      </c>
      <c r="D127" s="8">
        <v>12613.89</v>
      </c>
      <c r="E127" s="8">
        <v>381</v>
      </c>
      <c r="F127" s="8">
        <v>65</v>
      </c>
    </row>
    <row r="128" spans="1:6" s="5" customFormat="1" x14ac:dyDescent="0.2">
      <c r="A128" s="5" t="s">
        <v>56</v>
      </c>
      <c r="B128" s="30" t="s">
        <v>69</v>
      </c>
      <c r="C128" s="30">
        <v>2</v>
      </c>
      <c r="D128" s="8">
        <v>1169.9000000000001</v>
      </c>
      <c r="E128" s="8">
        <v>316</v>
      </c>
      <c r="F128" s="8">
        <v>72</v>
      </c>
    </row>
    <row r="129" spans="1:4" s="5" customFormat="1" x14ac:dyDescent="0.2">
      <c r="A129" s="5" t="s">
        <v>57</v>
      </c>
      <c r="B129" s="30" t="s">
        <v>73</v>
      </c>
      <c r="C129" s="30">
        <v>2339</v>
      </c>
      <c r="D129" s="8">
        <v>201707.85</v>
      </c>
    </row>
  </sheetData>
  <sortState ref="A2:AB18">
    <sortCondition descending="1" ref="H2:H18"/>
  </sortState>
  <pageMargins left="0.7" right="0.7" top="0.75" bottom="0.75" header="0.3" footer="0.3"/>
  <pageSetup paperSize="9" orientation="portrait" r:id="rId1"/>
  <ignoredErrors>
    <ignoredError sqref="B51:D52 E51:M52 O51:R51 O52:Q52 B53:C53 D53" formulaRange="1"/>
    <ignoredError sqref="N51:N52 R52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D32" sqref="AD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11</v>
      </c>
      <c r="C2" s="8">
        <v>49323.77</v>
      </c>
      <c r="D2" s="8">
        <v>53822.356307000002</v>
      </c>
      <c r="E2" s="8">
        <v>3786.8579</v>
      </c>
      <c r="F2" s="8">
        <v>4951.0322349999997</v>
      </c>
    </row>
    <row r="3" spans="1:6" x14ac:dyDescent="0.2">
      <c r="A3" s="7">
        <v>42277</v>
      </c>
      <c r="B3" s="8">
        <v>11</v>
      </c>
      <c r="C3" s="8">
        <v>49087.839999999997</v>
      </c>
      <c r="D3" s="8">
        <v>54033.268628999998</v>
      </c>
      <c r="E3" s="8">
        <v>3786.8850000000002</v>
      </c>
      <c r="F3" s="8">
        <v>4931.9222550000004</v>
      </c>
    </row>
    <row r="4" spans="1:6" x14ac:dyDescent="0.2">
      <c r="A4" s="7">
        <v>42307</v>
      </c>
      <c r="B4" s="8">
        <v>10</v>
      </c>
      <c r="C4" s="8">
        <v>52512.07</v>
      </c>
      <c r="D4" s="8">
        <v>53767.751726000002</v>
      </c>
      <c r="E4" s="8">
        <v>3781.3411000000001</v>
      </c>
      <c r="F4" s="8">
        <v>4925.6341130000001</v>
      </c>
    </row>
    <row r="5" spans="1:6" x14ac:dyDescent="0.2">
      <c r="A5" s="7">
        <v>42338</v>
      </c>
      <c r="B5" s="8">
        <v>10</v>
      </c>
      <c r="C5" s="8">
        <v>53618.32</v>
      </c>
      <c r="D5" s="8">
        <v>53138.802927999997</v>
      </c>
      <c r="E5" s="8">
        <v>3251.5814</v>
      </c>
      <c r="F5" s="8">
        <v>4877.0855959999999</v>
      </c>
    </row>
    <row r="6" spans="1:6" x14ac:dyDescent="0.2">
      <c r="A6" s="7">
        <v>42369</v>
      </c>
      <c r="B6" s="8">
        <v>11</v>
      </c>
      <c r="C6" s="8">
        <v>49947.77</v>
      </c>
      <c r="D6" s="8">
        <v>53247.417025000002</v>
      </c>
      <c r="E6" s="8">
        <v>3256.9256</v>
      </c>
      <c r="F6" s="8">
        <v>4842.49928</v>
      </c>
    </row>
    <row r="7" spans="1:6" x14ac:dyDescent="0.2">
      <c r="A7" s="7">
        <v>42398</v>
      </c>
      <c r="B7" s="8">
        <v>11</v>
      </c>
      <c r="C7" s="8">
        <v>47714.91</v>
      </c>
      <c r="D7" s="8">
        <v>53405.059773000001</v>
      </c>
      <c r="E7" s="8">
        <v>3256.9112</v>
      </c>
      <c r="F7" s="8">
        <v>4815.454221</v>
      </c>
    </row>
    <row r="8" spans="1:6" x14ac:dyDescent="0.2">
      <c r="A8" s="7">
        <v>42429</v>
      </c>
      <c r="B8" s="8">
        <v>11</v>
      </c>
      <c r="C8" s="8">
        <v>47289.02</v>
      </c>
      <c r="D8" s="8">
        <v>52997.454397000001</v>
      </c>
      <c r="E8" s="8">
        <v>3723.5171</v>
      </c>
      <c r="F8" s="8">
        <v>5115.8510200000001</v>
      </c>
    </row>
    <row r="9" spans="1:6" x14ac:dyDescent="0.2">
      <c r="A9" s="7">
        <v>42460</v>
      </c>
      <c r="B9" s="8">
        <v>10</v>
      </c>
      <c r="C9" s="8">
        <v>44919.5</v>
      </c>
      <c r="D9" s="8">
        <v>50266.950806000001</v>
      </c>
      <c r="E9" s="8">
        <v>3482.6268</v>
      </c>
      <c r="F9" s="8">
        <v>4820.8679330000004</v>
      </c>
    </row>
    <row r="10" spans="1:6" x14ac:dyDescent="0.2">
      <c r="A10" s="7">
        <v>42489</v>
      </c>
      <c r="B10" s="8">
        <v>10</v>
      </c>
      <c r="C10" s="8">
        <v>48732.15</v>
      </c>
      <c r="D10" s="8">
        <v>50419.038442999998</v>
      </c>
      <c r="E10" s="8">
        <v>3467.71</v>
      </c>
      <c r="F10" s="8">
        <v>4867.0463499999996</v>
      </c>
    </row>
    <row r="11" spans="1:6" x14ac:dyDescent="0.2">
      <c r="A11" s="7">
        <v>42521</v>
      </c>
      <c r="B11" s="8">
        <v>10</v>
      </c>
      <c r="C11" s="8">
        <v>49373.08</v>
      </c>
      <c r="D11" s="8">
        <v>50624.602912000002</v>
      </c>
      <c r="E11" s="8">
        <v>3730.1790999999998</v>
      </c>
      <c r="F11" s="8">
        <v>4788.8741529999998</v>
      </c>
    </row>
    <row r="12" spans="1:6" x14ac:dyDescent="0.2">
      <c r="A12" s="7">
        <v>42551</v>
      </c>
      <c r="B12" s="8">
        <v>10</v>
      </c>
      <c r="C12" s="8">
        <v>48843.35</v>
      </c>
      <c r="D12" s="8">
        <v>50462.656759999998</v>
      </c>
      <c r="E12" s="8">
        <v>3738.9277999999999</v>
      </c>
      <c r="F12" s="8">
        <v>4789.4247489999998</v>
      </c>
    </row>
    <row r="13" spans="1:6" x14ac:dyDescent="0.2">
      <c r="A13" s="7">
        <v>42580</v>
      </c>
      <c r="B13" s="8">
        <v>10</v>
      </c>
      <c r="C13" s="8">
        <v>49088.42</v>
      </c>
      <c r="D13" s="8">
        <v>50536.830448000001</v>
      </c>
      <c r="E13" s="8">
        <v>3739.3955000000001</v>
      </c>
      <c r="F13" s="8">
        <v>4798.3837789999998</v>
      </c>
    </row>
    <row r="14" spans="1:6" x14ac:dyDescent="0.2">
      <c r="A14" s="7">
        <v>42613</v>
      </c>
      <c r="B14" s="8">
        <v>10</v>
      </c>
      <c r="C14" s="8">
        <v>50223.15</v>
      </c>
      <c r="D14" s="8">
        <v>50109.177282999997</v>
      </c>
      <c r="E14" s="8">
        <v>3844.8195999999998</v>
      </c>
      <c r="F14" s="8">
        <v>4736.8921540000001</v>
      </c>
    </row>
    <row r="15" spans="1:6" x14ac:dyDescent="0.2">
      <c r="A15" s="7">
        <v>42643</v>
      </c>
      <c r="B15" s="8">
        <v>9</v>
      </c>
      <c r="C15" s="8">
        <v>48751.26</v>
      </c>
      <c r="D15" s="8">
        <v>49920.348083999997</v>
      </c>
      <c r="E15" s="8">
        <v>3799.4564999999998</v>
      </c>
      <c r="F15" s="8">
        <v>4696.4967040000001</v>
      </c>
    </row>
    <row r="16" spans="1:6" x14ac:dyDescent="0.2">
      <c r="A16" s="7">
        <v>42674</v>
      </c>
      <c r="B16" s="8">
        <v>9</v>
      </c>
      <c r="C16" s="8">
        <v>46802.45</v>
      </c>
      <c r="D16" s="8">
        <v>49932.601850999999</v>
      </c>
      <c r="E16" s="8">
        <v>3794.8807999999999</v>
      </c>
      <c r="F16" s="8">
        <v>4642.9311379999999</v>
      </c>
    </row>
    <row r="17" spans="1:28" x14ac:dyDescent="0.2">
      <c r="A17" s="7">
        <v>42704</v>
      </c>
      <c r="B17" s="8">
        <v>9</v>
      </c>
      <c r="C17" s="8">
        <v>50028.65</v>
      </c>
      <c r="D17" s="8">
        <v>50230.918294000003</v>
      </c>
      <c r="E17" s="8">
        <v>4269.2446</v>
      </c>
      <c r="F17" s="8">
        <v>4559.2216879999996</v>
      </c>
    </row>
    <row r="18" spans="1:28" x14ac:dyDescent="0.2">
      <c r="A18" s="7">
        <v>42734</v>
      </c>
      <c r="B18" s="8">
        <v>9</v>
      </c>
      <c r="C18" s="8">
        <v>50440.4</v>
      </c>
      <c r="D18" s="8">
        <v>50026.578923000001</v>
      </c>
      <c r="E18" s="8">
        <v>4278.5550000000003</v>
      </c>
      <c r="F18" s="8">
        <v>4432.9044759999997</v>
      </c>
    </row>
    <row r="19" spans="1:28" x14ac:dyDescent="0.2">
      <c r="A19" s="7">
        <v>42766</v>
      </c>
      <c r="B19" s="8">
        <v>9</v>
      </c>
      <c r="C19" s="8">
        <v>50941.42</v>
      </c>
      <c r="D19" s="8">
        <v>50232.583900999998</v>
      </c>
      <c r="E19" s="8">
        <v>4269.2317000000003</v>
      </c>
      <c r="F19" s="8">
        <v>4373.0000630000004</v>
      </c>
    </row>
    <row r="20" spans="1:28" x14ac:dyDescent="0.2">
      <c r="A20" s="7">
        <v>42794</v>
      </c>
      <c r="B20" s="8">
        <v>9</v>
      </c>
      <c r="C20" s="8">
        <v>53135.5</v>
      </c>
      <c r="D20" s="8">
        <v>50150.663804000003</v>
      </c>
      <c r="E20" s="8">
        <v>4532.3806000000004</v>
      </c>
      <c r="F20" s="8">
        <v>4634.6208269999997</v>
      </c>
    </row>
    <row r="21" spans="1:28" x14ac:dyDescent="0.2">
      <c r="A21" s="7">
        <v>42825</v>
      </c>
      <c r="B21" s="8">
        <v>9</v>
      </c>
      <c r="C21" s="8">
        <v>51606.37</v>
      </c>
      <c r="D21" s="8">
        <v>50242.747047999997</v>
      </c>
      <c r="E21" s="8">
        <v>4461.6544000000004</v>
      </c>
      <c r="F21" s="8">
        <v>4558.0353539999996</v>
      </c>
    </row>
    <row r="22" spans="1:28" x14ac:dyDescent="0.2">
      <c r="A22" s="7">
        <v>42853</v>
      </c>
      <c r="B22" s="8">
        <v>9</v>
      </c>
      <c r="C22" s="8">
        <v>52711.02</v>
      </c>
      <c r="D22" s="8">
        <v>50234.536429</v>
      </c>
      <c r="E22" s="8">
        <v>4462.2448000000004</v>
      </c>
      <c r="F22" s="8">
        <v>4565.9762659999997</v>
      </c>
    </row>
    <row r="23" spans="1:28" x14ac:dyDescent="0.2">
      <c r="A23" s="7">
        <v>42886</v>
      </c>
      <c r="B23" s="8">
        <v>9</v>
      </c>
      <c r="C23" s="8">
        <v>52276.79</v>
      </c>
      <c r="D23" s="8">
        <v>49639.817847999999</v>
      </c>
      <c r="E23" s="8">
        <v>4305.3864000000003</v>
      </c>
      <c r="F23" s="8">
        <v>4552.3043310000003</v>
      </c>
    </row>
    <row r="24" spans="1:28" x14ac:dyDescent="0.2">
      <c r="A24" s="7">
        <v>42916</v>
      </c>
      <c r="B24" s="8">
        <v>9</v>
      </c>
      <c r="C24" s="8">
        <v>54515.71</v>
      </c>
      <c r="D24" s="8">
        <v>49707.311698999998</v>
      </c>
      <c r="E24" s="8">
        <v>4333.1495999999997</v>
      </c>
      <c r="F24" s="8">
        <v>4580.1216619999996</v>
      </c>
    </row>
    <row r="25" spans="1:28" x14ac:dyDescent="0.2">
      <c r="A25" s="7">
        <v>42947</v>
      </c>
      <c r="B25" s="8">
        <v>9</v>
      </c>
      <c r="C25" s="8">
        <v>56177.15</v>
      </c>
      <c r="D25" s="8">
        <v>49762.215701000001</v>
      </c>
      <c r="E25" s="8">
        <v>4503.5419000000002</v>
      </c>
      <c r="F25" s="8">
        <v>4550.2187329999997</v>
      </c>
    </row>
    <row r="26" spans="1:28" x14ac:dyDescent="0.2">
      <c r="A26" s="7">
        <v>42978</v>
      </c>
      <c r="B26" s="8">
        <v>9</v>
      </c>
      <c r="C26" s="8">
        <v>55621.08</v>
      </c>
      <c r="D26" s="8">
        <v>49664.862429000001</v>
      </c>
      <c r="E26" s="8">
        <v>4470.6241</v>
      </c>
      <c r="F26" s="8">
        <v>4524.2034780000004</v>
      </c>
    </row>
    <row r="27" spans="1:28" x14ac:dyDescent="0.2">
      <c r="A27" s="7">
        <v>43007</v>
      </c>
      <c r="B27" s="8">
        <v>9</v>
      </c>
      <c r="C27" s="8">
        <v>56463.68</v>
      </c>
      <c r="D27" s="8">
        <v>49431.953130000002</v>
      </c>
      <c r="E27" s="8">
        <v>4508.8076000000001</v>
      </c>
      <c r="F27" s="8">
        <v>4567.5377829999998</v>
      </c>
    </row>
    <row r="28" spans="1:28" ht="24" x14ac:dyDescent="0.2">
      <c r="A28" s="7">
        <v>43039</v>
      </c>
      <c r="B28" s="8">
        <v>9</v>
      </c>
      <c r="C28" s="8">
        <v>58221.81</v>
      </c>
      <c r="D28" s="8">
        <v>49336.835906</v>
      </c>
      <c r="E28" s="8">
        <v>4728.6252000000004</v>
      </c>
      <c r="F28" s="8">
        <v>4567.4194600000001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9</v>
      </c>
      <c r="C29" s="8">
        <v>60921.64</v>
      </c>
      <c r="D29" s="8">
        <v>49238.082874</v>
      </c>
      <c r="E29" s="8">
        <v>4541.1716999999999</v>
      </c>
      <c r="F29" s="8">
        <v>4546.8031719999999</v>
      </c>
      <c r="H29" s="5" t="s">
        <v>94</v>
      </c>
      <c r="I29" s="5">
        <v>53.17</v>
      </c>
      <c r="J29" s="8">
        <v>38830</v>
      </c>
      <c r="K29" s="10">
        <v>21937.853106999999</v>
      </c>
      <c r="L29" s="10">
        <v>2964.9367999999999</v>
      </c>
      <c r="M29" s="6">
        <v>13.096401</v>
      </c>
      <c r="N29" s="10">
        <v>3252.0938019999999</v>
      </c>
      <c r="O29" s="6">
        <v>11.94</v>
      </c>
      <c r="P29" s="10">
        <v>287.15700199999998</v>
      </c>
      <c r="Q29" s="6">
        <v>1.3089567194</v>
      </c>
      <c r="S29" s="7">
        <v>43447</v>
      </c>
      <c r="T29" s="5">
        <v>8</v>
      </c>
      <c r="U29" s="8">
        <v>53137.63</v>
      </c>
      <c r="V29" s="10">
        <v>50089.433488000002</v>
      </c>
      <c r="W29" s="10">
        <v>3461.1961999999999</v>
      </c>
      <c r="X29" s="6">
        <v>15.352389000000001</v>
      </c>
      <c r="Y29" s="10">
        <v>5481.2587320000002</v>
      </c>
      <c r="Z29" s="6">
        <v>9.6944210000000002</v>
      </c>
      <c r="AA29" s="10">
        <v>2020.0625319999999</v>
      </c>
      <c r="AB29" s="6">
        <v>4.0329115167999996</v>
      </c>
    </row>
    <row r="30" spans="1:28" x14ac:dyDescent="0.2">
      <c r="A30" s="7">
        <v>43098</v>
      </c>
      <c r="B30" s="8">
        <v>9</v>
      </c>
      <c r="C30" s="8">
        <v>60131.34</v>
      </c>
      <c r="D30" s="8">
        <v>49197.60555</v>
      </c>
      <c r="E30" s="8">
        <v>4536.7800999999999</v>
      </c>
      <c r="F30" s="8">
        <v>4633.4010019999996</v>
      </c>
      <c r="H30" s="5" t="s">
        <v>95</v>
      </c>
      <c r="I30" s="5">
        <v>30.34</v>
      </c>
      <c r="J30" s="8">
        <v>6310</v>
      </c>
      <c r="K30" s="10">
        <v>11905.660377</v>
      </c>
      <c r="L30" s="10">
        <v>1029.6990000000001</v>
      </c>
      <c r="M30" s="6">
        <v>6.1280039999999998</v>
      </c>
      <c r="N30" s="10">
        <v>1204.1984729999999</v>
      </c>
      <c r="O30" s="6">
        <v>5.24</v>
      </c>
      <c r="P30" s="10">
        <v>174.49947299999999</v>
      </c>
      <c r="Q30" s="6">
        <v>1.4656849578</v>
      </c>
      <c r="S30" s="7">
        <v>43448</v>
      </c>
      <c r="T30" s="5">
        <v>8</v>
      </c>
      <c r="U30" s="8">
        <v>52029.85</v>
      </c>
      <c r="V30" s="10">
        <v>50101.074324000001</v>
      </c>
      <c r="W30" s="10">
        <v>3461.1961999999999</v>
      </c>
      <c r="X30" s="6">
        <v>15.032332</v>
      </c>
      <c r="Y30" s="10">
        <v>5478.2089770000002</v>
      </c>
      <c r="Z30" s="6">
        <v>9.4976020000000005</v>
      </c>
      <c r="AA30" s="10">
        <v>2017.0127769999999</v>
      </c>
      <c r="AB30" s="6">
        <v>4.0258872772999998</v>
      </c>
    </row>
    <row r="31" spans="1:28" x14ac:dyDescent="0.2">
      <c r="A31" s="7">
        <v>43131</v>
      </c>
      <c r="B31" s="8">
        <v>9</v>
      </c>
      <c r="C31" s="8">
        <v>58833.32</v>
      </c>
      <c r="D31" s="8">
        <v>49214.231849000003</v>
      </c>
      <c r="E31" s="8">
        <v>4489.8544000000002</v>
      </c>
      <c r="F31" s="8">
        <v>5036.1961090000004</v>
      </c>
      <c r="H31" s="5" t="s">
        <v>96</v>
      </c>
      <c r="I31" s="5">
        <v>130.15</v>
      </c>
      <c r="J31" s="8">
        <v>8040</v>
      </c>
      <c r="K31" s="10">
        <v>9804.8780490000008</v>
      </c>
      <c r="L31" s="10">
        <v>243.53139999999999</v>
      </c>
      <c r="M31" s="6">
        <v>33.014223000000001</v>
      </c>
      <c r="N31" s="10">
        <v>600</v>
      </c>
      <c r="O31" s="6">
        <v>13.4</v>
      </c>
      <c r="P31" s="10">
        <v>356.46859999999998</v>
      </c>
      <c r="Q31" s="6">
        <v>3.6356250248999999</v>
      </c>
      <c r="S31" s="7">
        <v>43451</v>
      </c>
      <c r="T31" s="5">
        <v>8</v>
      </c>
      <c r="U31" s="8">
        <v>52235.95</v>
      </c>
      <c r="V31" s="10">
        <v>50034.873950000001</v>
      </c>
      <c r="W31" s="10">
        <v>3518.4346</v>
      </c>
      <c r="X31" s="6">
        <v>14.846361</v>
      </c>
      <c r="Y31" s="10">
        <v>5558.1210659999997</v>
      </c>
      <c r="Z31" s="6">
        <v>9.3981309999999993</v>
      </c>
      <c r="AA31" s="10">
        <v>2039.6864660000001</v>
      </c>
      <c r="AB31" s="6">
        <v>4.0765296382000002</v>
      </c>
    </row>
    <row r="32" spans="1:28" x14ac:dyDescent="0.2">
      <c r="A32" s="7">
        <v>43159</v>
      </c>
      <c r="B32" s="8">
        <v>9</v>
      </c>
      <c r="C32" s="8">
        <v>57739.28</v>
      </c>
      <c r="D32" s="8">
        <v>48745.753664000003</v>
      </c>
      <c r="E32" s="8">
        <v>5858.5066999999999</v>
      </c>
      <c r="F32" s="8">
        <v>5426.4175109999996</v>
      </c>
      <c r="H32" s="5" t="s">
        <v>97</v>
      </c>
      <c r="I32" s="5">
        <v>18.82</v>
      </c>
      <c r="J32" s="8">
        <v>2800</v>
      </c>
      <c r="K32" s="10">
        <v>3733.333333</v>
      </c>
      <c r="L32" s="10">
        <v>148.76</v>
      </c>
      <c r="M32" s="6">
        <v>18.822264000000001</v>
      </c>
      <c r="N32" s="10">
        <v>302.70270299999999</v>
      </c>
      <c r="O32" s="6">
        <v>9.25</v>
      </c>
      <c r="P32" s="10">
        <v>153.94270299999999</v>
      </c>
      <c r="Q32" s="6">
        <v>4.1234652509999998</v>
      </c>
      <c r="S32" s="7">
        <v>43452</v>
      </c>
      <c r="T32" s="5">
        <v>8</v>
      </c>
      <c r="U32" s="8">
        <v>52266.04</v>
      </c>
      <c r="V32" s="10">
        <v>50153.458966999999</v>
      </c>
      <c r="W32" s="10">
        <v>3518.4346</v>
      </c>
      <c r="X32" s="6">
        <v>14.854913</v>
      </c>
      <c r="Y32" s="10">
        <v>5558.7640449999999</v>
      </c>
      <c r="Z32" s="6">
        <v>9.4024570000000001</v>
      </c>
      <c r="AA32" s="10">
        <v>2040.3294450000001</v>
      </c>
      <c r="AB32" s="6">
        <v>4.0681729379</v>
      </c>
    </row>
    <row r="33" spans="1:28" x14ac:dyDescent="0.2">
      <c r="A33" s="7">
        <v>43189</v>
      </c>
      <c r="B33" s="8">
        <v>9</v>
      </c>
      <c r="C33" s="8">
        <v>40534.11</v>
      </c>
      <c r="D33" s="8">
        <v>48762.522325999998</v>
      </c>
      <c r="E33" s="8">
        <v>3044.6291999999999</v>
      </c>
      <c r="F33" s="8">
        <v>3969.4373580000001</v>
      </c>
      <c r="H33" s="5" t="s">
        <v>98</v>
      </c>
      <c r="I33" s="5">
        <v>19.5</v>
      </c>
      <c r="J33" s="8">
        <v>465.66</v>
      </c>
      <c r="K33" s="10">
        <v>3326.1428569999998</v>
      </c>
      <c r="L33" s="10">
        <v>68.296800000000005</v>
      </c>
      <c r="M33" s="6">
        <v>6.8181820000000002</v>
      </c>
      <c r="N33" s="10">
        <v>66.905171999999993</v>
      </c>
      <c r="O33" s="6">
        <v>6.96</v>
      </c>
      <c r="P33" s="10">
        <v>-1.3916280000000001</v>
      </c>
      <c r="Q33" s="6">
        <v>-4.18390805E-2</v>
      </c>
      <c r="S33" s="7">
        <v>43453</v>
      </c>
      <c r="T33" s="5">
        <v>8</v>
      </c>
      <c r="U33" s="8">
        <v>51637</v>
      </c>
      <c r="V33" s="10">
        <v>49882.040934999997</v>
      </c>
      <c r="W33" s="10">
        <v>3518.4346</v>
      </c>
      <c r="X33" s="6">
        <v>14.676129</v>
      </c>
      <c r="Y33" s="10">
        <v>5557.1593570000005</v>
      </c>
      <c r="Z33" s="6">
        <v>9.2919780000000003</v>
      </c>
      <c r="AA33" s="10">
        <v>2038.724757</v>
      </c>
      <c r="AB33" s="6">
        <v>4.0870917034999996</v>
      </c>
    </row>
    <row r="34" spans="1:28" x14ac:dyDescent="0.2">
      <c r="A34" s="7">
        <v>43220</v>
      </c>
      <c r="B34" s="8">
        <v>8</v>
      </c>
      <c r="C34" s="8">
        <v>57950.3</v>
      </c>
      <c r="D34" s="8">
        <v>48409.961819999997</v>
      </c>
      <c r="E34" s="8">
        <v>4704.3702000000003</v>
      </c>
      <c r="F34" s="8">
        <v>5478.3721939999996</v>
      </c>
      <c r="H34" s="5" t="s">
        <v>99</v>
      </c>
      <c r="I34" s="5">
        <v>36.85</v>
      </c>
      <c r="J34" s="8">
        <v>1990</v>
      </c>
      <c r="K34" s="10">
        <v>938.67924500000004</v>
      </c>
      <c r="L34" s="10">
        <v>36.193399999999997</v>
      </c>
      <c r="M34" s="6">
        <v>54.982399999999998</v>
      </c>
      <c r="N34" s="10">
        <v>32.564228</v>
      </c>
      <c r="O34" s="6">
        <v>61.11</v>
      </c>
      <c r="P34" s="10">
        <v>-3.6291720000000001</v>
      </c>
      <c r="Q34" s="6">
        <v>-0.38662531189999999</v>
      </c>
      <c r="S34" s="7">
        <v>43454</v>
      </c>
      <c r="T34" s="5">
        <v>8</v>
      </c>
      <c r="U34" s="8">
        <v>50954.46</v>
      </c>
      <c r="V34" s="10">
        <v>49975.797373000001</v>
      </c>
      <c r="W34" s="10">
        <v>3518.4346</v>
      </c>
      <c r="X34" s="6">
        <v>14.482139</v>
      </c>
      <c r="Y34" s="10">
        <v>5558.8239279999998</v>
      </c>
      <c r="Z34" s="6">
        <v>9.1664100000000008</v>
      </c>
      <c r="AA34" s="10">
        <v>2040.389328</v>
      </c>
      <c r="AB34" s="6">
        <v>4.0827549238999996</v>
      </c>
    </row>
    <row r="35" spans="1:28" x14ac:dyDescent="0.2">
      <c r="A35" s="7">
        <v>43251</v>
      </c>
      <c r="B35" s="8">
        <v>8</v>
      </c>
      <c r="C35" s="8">
        <v>55352.31</v>
      </c>
      <c r="D35" s="8">
        <v>48469.977477</v>
      </c>
      <c r="E35" s="8">
        <v>4341.509</v>
      </c>
      <c r="F35" s="8">
        <v>5429.3056219999999</v>
      </c>
      <c r="H35" s="5" t="s">
        <v>100</v>
      </c>
      <c r="I35" s="5">
        <v>43.29</v>
      </c>
      <c r="J35" s="8">
        <v>1360</v>
      </c>
      <c r="K35" s="10">
        <v>804.73372800000004</v>
      </c>
      <c r="L35" s="10">
        <v>144.578</v>
      </c>
      <c r="M35" s="6">
        <v>9.4066869999999998</v>
      </c>
      <c r="N35" s="10">
        <v>74.154853000000003</v>
      </c>
      <c r="O35" s="6">
        <v>18.34</v>
      </c>
      <c r="P35" s="10">
        <v>-70.423147</v>
      </c>
      <c r="Q35" s="6">
        <v>-8.7511116765000008</v>
      </c>
      <c r="S35" s="7">
        <v>43455</v>
      </c>
      <c r="T35" s="5">
        <v>8</v>
      </c>
      <c r="U35" s="8">
        <v>50616.74</v>
      </c>
      <c r="V35" s="10">
        <v>50226.063463999999</v>
      </c>
      <c r="W35" s="10">
        <v>3518.4346</v>
      </c>
      <c r="X35" s="6">
        <v>14.386153</v>
      </c>
      <c r="Y35" s="10">
        <v>5559.7814070000004</v>
      </c>
      <c r="Z35" s="6">
        <v>9.1040880000000008</v>
      </c>
      <c r="AA35" s="10">
        <v>2041.3468069999999</v>
      </c>
      <c r="AB35" s="6">
        <v>4.0643177390999998</v>
      </c>
    </row>
    <row r="36" spans="1:28" x14ac:dyDescent="0.2">
      <c r="A36" s="7">
        <v>43280</v>
      </c>
      <c r="B36" s="8">
        <v>8</v>
      </c>
      <c r="C36" s="8">
        <v>55565.17</v>
      </c>
      <c r="D36" s="8">
        <v>48545.587321999999</v>
      </c>
      <c r="E36" s="8">
        <v>4436.9387999999999</v>
      </c>
      <c r="F36" s="8">
        <v>5569.4921219999997</v>
      </c>
      <c r="H36" s="5" t="s">
        <v>101</v>
      </c>
      <c r="I36" s="5">
        <v>10.199999999999999</v>
      </c>
      <c r="J36" s="8">
        <v>371.08</v>
      </c>
      <c r="K36" s="10">
        <v>488.26315799999998</v>
      </c>
      <c r="L36" s="10">
        <v>-55.6614</v>
      </c>
      <c r="M36" s="6">
        <v>-6.6667389999999997</v>
      </c>
      <c r="N36" s="10">
        <v>63.650086000000002</v>
      </c>
      <c r="O36" s="6">
        <v>5.83</v>
      </c>
      <c r="P36" s="10">
        <v>119.311486</v>
      </c>
      <c r="Q36" s="6">
        <v>24.435897698600002</v>
      </c>
      <c r="S36" s="7">
        <v>43458</v>
      </c>
      <c r="T36" s="5">
        <v>8</v>
      </c>
      <c r="U36" s="8">
        <v>49358.080000000002</v>
      </c>
      <c r="V36" s="10">
        <v>49977.110461999997</v>
      </c>
      <c r="W36" s="10">
        <v>3518.4346</v>
      </c>
      <c r="X36" s="6">
        <v>14.028420000000001</v>
      </c>
      <c r="Y36" s="10">
        <v>5559.1699010000002</v>
      </c>
      <c r="Z36" s="6">
        <v>8.8786780000000007</v>
      </c>
      <c r="AA36" s="10">
        <v>2040.7353009999999</v>
      </c>
      <c r="AB36" s="6">
        <v>4.0833399182000001</v>
      </c>
    </row>
    <row r="37" spans="1:28" x14ac:dyDescent="0.2">
      <c r="A37" s="7">
        <v>43286</v>
      </c>
      <c r="B37" s="8">
        <v>8</v>
      </c>
      <c r="C37" s="8">
        <v>55813.79</v>
      </c>
      <c r="D37" s="8">
        <v>48379.073901999996</v>
      </c>
      <c r="E37" s="8">
        <v>4431.9984999999997</v>
      </c>
      <c r="F37" s="8">
        <v>5559.8648720000001</v>
      </c>
      <c r="H37" s="5" t="s">
        <v>102</v>
      </c>
      <c r="I37" s="5">
        <v>35.29</v>
      </c>
      <c r="J37" s="8">
        <v>1210</v>
      </c>
      <c r="K37" s="10">
        <v>360.11904800000002</v>
      </c>
      <c r="L37" s="10">
        <v>-2.7536</v>
      </c>
      <c r="M37" s="6">
        <v>-439.42475300000001</v>
      </c>
      <c r="N37" s="10">
        <v>1.3029250000000001</v>
      </c>
      <c r="O37" s="6">
        <v>928.68</v>
      </c>
      <c r="P37" s="10">
        <v>4.0565249999999997</v>
      </c>
      <c r="Q37" s="6">
        <v>1.1264398837</v>
      </c>
      <c r="S37" s="7">
        <v>43459</v>
      </c>
      <c r="T37" s="5">
        <v>8</v>
      </c>
      <c r="U37" s="8">
        <v>49358.080000000002</v>
      </c>
      <c r="V37" s="10">
        <v>49977.110461999997</v>
      </c>
      <c r="W37" s="10">
        <v>3518.4346</v>
      </c>
      <c r="X37" s="6">
        <v>14.028420000000001</v>
      </c>
      <c r="Y37" s="10">
        <v>5559.1699010000002</v>
      </c>
      <c r="Z37" s="6">
        <v>8.8786780000000007</v>
      </c>
      <c r="AA37" s="10">
        <v>2040.7353009999999</v>
      </c>
      <c r="AB37" s="6">
        <v>4.0833399182000001</v>
      </c>
    </row>
    <row r="38" spans="1:28" x14ac:dyDescent="0.2">
      <c r="A38" s="7">
        <v>43343</v>
      </c>
      <c r="B38" s="8">
        <v>8</v>
      </c>
      <c r="C38" s="8">
        <v>57145.29</v>
      </c>
      <c r="D38" s="8">
        <v>48949.764349999998</v>
      </c>
      <c r="E38" s="8">
        <v>4453.0554000000002</v>
      </c>
      <c r="F38" s="8">
        <v>5499.1715039999999</v>
      </c>
      <c r="J38" s="8"/>
      <c r="K38" s="10"/>
      <c r="L38" s="10"/>
      <c r="N38" s="10"/>
      <c r="P38" s="10"/>
      <c r="S38" s="7">
        <v>43460</v>
      </c>
      <c r="T38" s="5">
        <v>8</v>
      </c>
      <c r="U38" s="8">
        <v>51664.75</v>
      </c>
      <c r="V38" s="10">
        <v>49971.811129000002</v>
      </c>
      <c r="W38" s="10">
        <v>3518.4346</v>
      </c>
      <c r="X38" s="6">
        <v>14.684016</v>
      </c>
      <c r="Y38" s="10">
        <v>5559.4414260000003</v>
      </c>
      <c r="Z38" s="6">
        <v>9.2931550000000005</v>
      </c>
      <c r="AA38" s="10">
        <v>2041.006826</v>
      </c>
      <c r="AB38" s="6">
        <v>4.0843162978000001</v>
      </c>
    </row>
    <row r="39" spans="1:28" x14ac:dyDescent="0.2">
      <c r="A39" s="7">
        <v>43371</v>
      </c>
      <c r="B39" s="8">
        <v>8</v>
      </c>
      <c r="C39" s="8">
        <v>58428.46</v>
      </c>
      <c r="D39" s="8">
        <v>48887.031688000003</v>
      </c>
      <c r="E39" s="8">
        <v>4459.8065999999999</v>
      </c>
      <c r="F39" s="8">
        <v>5504.2232949999998</v>
      </c>
      <c r="J39" s="8"/>
      <c r="K39" s="10"/>
      <c r="L39" s="10"/>
      <c r="N39" s="10"/>
      <c r="P39" s="10"/>
      <c r="S39" s="7">
        <v>43461</v>
      </c>
      <c r="T39" s="5">
        <v>8</v>
      </c>
      <c r="U39" s="8">
        <v>52670.61</v>
      </c>
      <c r="V39" s="10">
        <v>50068.353323000003</v>
      </c>
      <c r="W39" s="10">
        <v>3521.6905999999999</v>
      </c>
      <c r="X39" s="6">
        <v>14.956058000000001</v>
      </c>
      <c r="Y39" s="10">
        <v>5597.0946409999997</v>
      </c>
      <c r="Z39" s="6">
        <v>9.4103480000000008</v>
      </c>
      <c r="AA39" s="10">
        <v>2075.4040409999998</v>
      </c>
      <c r="AB39" s="6">
        <v>4.1451413988999999</v>
      </c>
    </row>
    <row r="40" spans="1:28" x14ac:dyDescent="0.2">
      <c r="A40" s="7">
        <v>43404</v>
      </c>
      <c r="B40" s="8">
        <v>8</v>
      </c>
      <c r="C40" s="8">
        <v>53936.69</v>
      </c>
      <c r="D40" s="8">
        <v>49179.161229999998</v>
      </c>
      <c r="E40" s="8">
        <v>4174.4877999999999</v>
      </c>
      <c r="F40" s="8">
        <v>5573.976208</v>
      </c>
      <c r="J40" s="8"/>
      <c r="K40" s="10"/>
      <c r="L40" s="10"/>
      <c r="N40" s="10"/>
      <c r="P40" s="10"/>
      <c r="S40" s="7">
        <v>43462</v>
      </c>
      <c r="T40" s="5">
        <v>8</v>
      </c>
      <c r="U40" s="8">
        <v>52674.78</v>
      </c>
      <c r="V40" s="10">
        <v>50048.918709999998</v>
      </c>
      <c r="W40" s="10">
        <v>3521.6905999999999</v>
      </c>
      <c r="X40" s="6">
        <v>14.957242000000001</v>
      </c>
      <c r="Y40" s="10">
        <v>5595.0122529999999</v>
      </c>
      <c r="Z40" s="6">
        <v>9.4145959999999995</v>
      </c>
      <c r="AA40" s="10">
        <v>2073.321653</v>
      </c>
      <c r="AB40" s="6">
        <v>4.1425903030000004</v>
      </c>
    </row>
    <row r="41" spans="1:28" x14ac:dyDescent="0.2">
      <c r="A41" s="7">
        <v>43434</v>
      </c>
      <c r="B41" s="8">
        <v>8</v>
      </c>
      <c r="C41" s="8">
        <v>55039.16</v>
      </c>
      <c r="D41" s="8">
        <v>50152.548727000001</v>
      </c>
      <c r="E41" s="8">
        <v>3426.7494000000002</v>
      </c>
      <c r="F41" s="8">
        <v>5445.3601010000002</v>
      </c>
      <c r="J41" s="8"/>
      <c r="K41" s="10"/>
      <c r="L41" s="10"/>
      <c r="N41" s="10"/>
      <c r="P41" s="10"/>
      <c r="S41" s="7">
        <v>43465</v>
      </c>
      <c r="T41" s="5">
        <v>8</v>
      </c>
      <c r="U41" s="8">
        <v>53374.239999999998</v>
      </c>
      <c r="V41" s="10">
        <v>50291.558534999996</v>
      </c>
      <c r="W41" s="10">
        <v>3521.6905999999999</v>
      </c>
      <c r="X41" s="6">
        <v>15.155856999999999</v>
      </c>
      <c r="Y41" s="10">
        <v>5597.5949780000001</v>
      </c>
      <c r="Z41" s="6">
        <v>9.535209</v>
      </c>
      <c r="AA41" s="10">
        <v>2075.9043780000002</v>
      </c>
      <c r="AB41" s="6">
        <v>4.1277392040000001</v>
      </c>
    </row>
    <row r="42" spans="1:28" x14ac:dyDescent="0.2">
      <c r="A42" s="7">
        <v>43465</v>
      </c>
      <c r="B42" s="8">
        <v>8</v>
      </c>
      <c r="C42" s="8">
        <v>53374.239999999998</v>
      </c>
      <c r="D42" s="8">
        <v>50291.558535999997</v>
      </c>
      <c r="E42" s="8">
        <v>3521.6905999999999</v>
      </c>
      <c r="F42" s="8">
        <v>5597.5949769999997</v>
      </c>
      <c r="J42" s="8"/>
      <c r="K42" s="10"/>
      <c r="L42" s="10"/>
      <c r="N42" s="10"/>
      <c r="P42" s="10"/>
      <c r="S42" s="7">
        <v>43466</v>
      </c>
      <c r="T42" s="5">
        <v>8</v>
      </c>
      <c r="U42" s="8">
        <v>53374.239999999998</v>
      </c>
      <c r="V42" s="10">
        <v>50291.558534999996</v>
      </c>
      <c r="W42" s="10">
        <v>3521.6905999999999</v>
      </c>
      <c r="X42" s="6">
        <v>15.155856999999999</v>
      </c>
      <c r="Y42" s="10">
        <v>5597.5949780000001</v>
      </c>
      <c r="Z42" s="6">
        <v>9.535209</v>
      </c>
      <c r="AA42" s="10">
        <v>2075.9043780000002</v>
      </c>
      <c r="AB42" s="6">
        <v>4.1277392040000001</v>
      </c>
    </row>
    <row r="43" spans="1:28" x14ac:dyDescent="0.2">
      <c r="A43" s="7">
        <v>43496</v>
      </c>
      <c r="B43" s="8">
        <v>8</v>
      </c>
      <c r="C43" s="8">
        <v>55864.49</v>
      </c>
      <c r="D43" s="8">
        <v>49944.346558999998</v>
      </c>
      <c r="E43" s="8">
        <v>3433.4430000000002</v>
      </c>
      <c r="F43" s="8">
        <v>5458.8165580000004</v>
      </c>
      <c r="J43" s="8"/>
      <c r="K43" s="10"/>
      <c r="L43" s="10"/>
      <c r="N43" s="10"/>
      <c r="P43" s="10"/>
      <c r="S43" s="7">
        <v>43467</v>
      </c>
      <c r="T43" s="5">
        <v>8</v>
      </c>
      <c r="U43" s="8">
        <v>53588.1</v>
      </c>
      <c r="V43" s="10">
        <v>50093.159600999999</v>
      </c>
      <c r="W43" s="10">
        <v>3521.6905999999999</v>
      </c>
      <c r="X43" s="6">
        <v>15.216583999999999</v>
      </c>
      <c r="Y43" s="10">
        <v>5595.654407</v>
      </c>
      <c r="Z43" s="6">
        <v>9.5767349999999993</v>
      </c>
      <c r="AA43" s="10">
        <v>2073.9638070000001</v>
      </c>
      <c r="AB43" s="6">
        <v>4.1402136013000002</v>
      </c>
    </row>
    <row r="44" spans="1:28" x14ac:dyDescent="0.2">
      <c r="A44" s="7">
        <v>43524</v>
      </c>
      <c r="B44" s="8">
        <v>8</v>
      </c>
      <c r="C44" s="8">
        <v>58246.04</v>
      </c>
      <c r="D44" s="8">
        <v>50129.525057999999</v>
      </c>
      <c r="E44" s="8">
        <v>3170.7283000000002</v>
      </c>
      <c r="F44" s="8">
        <v>5824.4669709999998</v>
      </c>
      <c r="J44" s="8"/>
      <c r="K44" s="10"/>
      <c r="L44" s="10"/>
      <c r="N44" s="10"/>
      <c r="P44" s="10"/>
      <c r="S44" s="7">
        <v>43468</v>
      </c>
      <c r="T44" s="5">
        <v>8</v>
      </c>
      <c r="U44" s="8">
        <v>52503.74</v>
      </c>
      <c r="V44" s="10">
        <v>50166.855296000002</v>
      </c>
      <c r="W44" s="10">
        <v>3521.6905999999999</v>
      </c>
      <c r="X44" s="6">
        <v>14.908675000000001</v>
      </c>
      <c r="Y44" s="10">
        <v>5597.1412469999996</v>
      </c>
      <c r="Z44" s="6">
        <v>9.3804569999999998</v>
      </c>
      <c r="AA44" s="10">
        <v>2075.4506470000001</v>
      </c>
      <c r="AB44" s="6">
        <v>4.1370953683999998</v>
      </c>
    </row>
    <row r="45" spans="1:28" x14ac:dyDescent="0.2">
      <c r="A45" s="7">
        <v>43553</v>
      </c>
      <c r="B45" s="8">
        <v>8</v>
      </c>
      <c r="C45" s="8">
        <v>57601.86</v>
      </c>
      <c r="D45" s="8">
        <v>50009.239965000001</v>
      </c>
      <c r="E45" s="8">
        <v>3048.6152999999999</v>
      </c>
      <c r="F45" s="8">
        <v>5878.4314519999998</v>
      </c>
      <c r="J45" s="8"/>
      <c r="K45" s="10"/>
      <c r="L45" s="10"/>
      <c r="N45" s="10"/>
      <c r="P45" s="10"/>
      <c r="S45" s="7">
        <v>43469</v>
      </c>
      <c r="T45" s="5">
        <v>8</v>
      </c>
      <c r="U45" s="8">
        <v>53571.88</v>
      </c>
      <c r="V45" s="10">
        <v>49984.771804000004</v>
      </c>
      <c r="W45" s="10">
        <v>3521.6905999999999</v>
      </c>
      <c r="X45" s="6">
        <v>15.211978</v>
      </c>
      <c r="Y45" s="10">
        <v>5594.6774409999998</v>
      </c>
      <c r="Z45" s="6">
        <v>9.5755079999999992</v>
      </c>
      <c r="AA45" s="10">
        <v>2072.9868409999999</v>
      </c>
      <c r="AB45" s="6">
        <v>4.1472367812000002</v>
      </c>
    </row>
    <row r="46" spans="1:28" x14ac:dyDescent="0.2">
      <c r="A46" s="7">
        <v>43585</v>
      </c>
      <c r="B46" s="8">
        <v>8</v>
      </c>
      <c r="C46" s="8">
        <v>57352.03</v>
      </c>
      <c r="D46" s="8">
        <v>50116.004135000003</v>
      </c>
      <c r="E46" s="8">
        <v>3046.3371999999999</v>
      </c>
      <c r="F46" s="8">
        <v>5722.8190119999999</v>
      </c>
      <c r="J46" s="8"/>
      <c r="K46" s="10"/>
      <c r="L46" s="10"/>
      <c r="N46" s="10"/>
      <c r="P46" s="10"/>
      <c r="S46" s="7">
        <v>43472</v>
      </c>
      <c r="T46" s="5">
        <v>8</v>
      </c>
      <c r="U46" s="8">
        <v>52957.55</v>
      </c>
      <c r="V46" s="10">
        <v>49974.771591999997</v>
      </c>
      <c r="W46" s="10">
        <v>3475.857</v>
      </c>
      <c r="X46" s="6">
        <v>15.235825</v>
      </c>
      <c r="Y46" s="10">
        <v>5495.1774059999998</v>
      </c>
      <c r="Z46" s="6">
        <v>9.6370959999999997</v>
      </c>
      <c r="AA46" s="10">
        <v>2019.320406</v>
      </c>
      <c r="AB46" s="6">
        <v>4.0406796108999998</v>
      </c>
    </row>
    <row r="47" spans="1:28" x14ac:dyDescent="0.2">
      <c r="A47" s="7">
        <v>43616</v>
      </c>
      <c r="B47" s="8">
        <v>8</v>
      </c>
      <c r="C47" s="8">
        <v>56566.13</v>
      </c>
      <c r="D47" s="8">
        <v>51375.87876</v>
      </c>
      <c r="E47" s="8">
        <v>3416.6965</v>
      </c>
      <c r="F47" s="8">
        <v>5685.757243</v>
      </c>
      <c r="J47" s="8"/>
      <c r="K47" s="10"/>
      <c r="L47" s="10"/>
      <c r="N47" s="10"/>
      <c r="P47" s="10"/>
      <c r="S47" s="7">
        <v>43473</v>
      </c>
      <c r="T47" s="5">
        <v>8</v>
      </c>
      <c r="U47" s="8">
        <v>53181.99</v>
      </c>
      <c r="V47" s="10">
        <v>49974.122573000001</v>
      </c>
      <c r="W47" s="10">
        <v>3475.857</v>
      </c>
      <c r="X47" s="6">
        <v>15.300395999999999</v>
      </c>
      <c r="Y47" s="10">
        <v>5497.6346030000004</v>
      </c>
      <c r="Z47" s="6">
        <v>9.6736129999999996</v>
      </c>
      <c r="AA47" s="10">
        <v>2021.777603</v>
      </c>
      <c r="AB47" s="6">
        <v>4.0456490249000003</v>
      </c>
    </row>
    <row r="48" spans="1:28" x14ac:dyDescent="0.2">
      <c r="A48" s="7">
        <v>43627</v>
      </c>
      <c r="B48" s="8">
        <v>8</v>
      </c>
      <c r="C48" s="8">
        <v>59216.83</v>
      </c>
      <c r="D48" s="8">
        <v>51548.155359999997</v>
      </c>
      <c r="E48" s="8">
        <v>3398.0394000000001</v>
      </c>
      <c r="F48" s="8">
        <v>5673.4546369999998</v>
      </c>
      <c r="J48" s="8"/>
      <c r="K48" s="10"/>
      <c r="L48" s="10"/>
      <c r="N48" s="10"/>
      <c r="P48" s="10"/>
      <c r="S48" s="7">
        <v>43474</v>
      </c>
      <c r="T48" s="5">
        <v>8</v>
      </c>
      <c r="U48" s="8">
        <v>53360.17</v>
      </c>
      <c r="V48" s="10">
        <v>50106.660171000003</v>
      </c>
      <c r="W48" s="10">
        <v>3475.857</v>
      </c>
      <c r="X48" s="6">
        <v>15.351659</v>
      </c>
      <c r="Y48" s="10">
        <v>5493.7801170000002</v>
      </c>
      <c r="Z48" s="6">
        <v>9.7128329999999998</v>
      </c>
      <c r="AA48" s="10">
        <v>2017.923117</v>
      </c>
      <c r="AB48" s="6">
        <v>4.0272552793000003</v>
      </c>
    </row>
    <row r="49" spans="1:28" x14ac:dyDescent="0.2">
      <c r="A49" s="7">
        <v>43798</v>
      </c>
      <c r="B49" s="8">
        <v>9</v>
      </c>
      <c r="C49" s="8">
        <v>63140.89</v>
      </c>
      <c r="D49" s="8">
        <v>53083.02044</v>
      </c>
      <c r="E49" s="8">
        <v>4612.9364999999998</v>
      </c>
      <c r="F49" s="8">
        <v>5654.0988950000001</v>
      </c>
      <c r="J49" s="8"/>
      <c r="K49" s="10"/>
      <c r="L49" s="10"/>
      <c r="N49" s="10"/>
      <c r="P49" s="10"/>
      <c r="S49" s="7">
        <v>43475</v>
      </c>
      <c r="T49" s="5">
        <v>8</v>
      </c>
      <c r="U49" s="8">
        <v>53883.49</v>
      </c>
      <c r="V49" s="10">
        <v>50079.640318999998</v>
      </c>
      <c r="W49" s="10">
        <v>3475.857</v>
      </c>
      <c r="X49" s="6">
        <v>15.502217</v>
      </c>
      <c r="Y49" s="10">
        <v>5498.0699679999998</v>
      </c>
      <c r="Z49" s="6">
        <v>9.8004370000000005</v>
      </c>
      <c r="AA49" s="10">
        <v>2022.212968</v>
      </c>
      <c r="AB49" s="6">
        <v>4.0379941925000002</v>
      </c>
    </row>
    <row r="50" spans="1:28" x14ac:dyDescent="0.2">
      <c r="A50" s="7">
        <v>43812</v>
      </c>
      <c r="B50" s="8">
        <v>9</v>
      </c>
      <c r="C50" s="8">
        <v>61376.74</v>
      </c>
      <c r="D50" s="8">
        <v>53299.662901999996</v>
      </c>
      <c r="E50" s="8">
        <v>4577.5803999999998</v>
      </c>
      <c r="F50" s="8">
        <v>5597.5722420000002</v>
      </c>
      <c r="J50" s="8"/>
      <c r="K50" s="10"/>
      <c r="L50" s="10"/>
      <c r="N50" s="10"/>
      <c r="P50" s="10"/>
      <c r="S50" s="7">
        <v>43476</v>
      </c>
      <c r="T50" s="5">
        <v>8</v>
      </c>
      <c r="U50" s="8">
        <v>53845.27</v>
      </c>
      <c r="V50" s="10">
        <v>50132.739932999997</v>
      </c>
      <c r="W50" s="10">
        <v>3475.857</v>
      </c>
      <c r="X50" s="6">
        <v>15.491220999999999</v>
      </c>
      <c r="Y50" s="10">
        <v>5497.573684</v>
      </c>
      <c r="Z50" s="6">
        <v>9.7943700000000007</v>
      </c>
      <c r="AA50" s="10">
        <v>2021.716684</v>
      </c>
      <c r="AB50" s="6">
        <v>4.0327272886000003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43479</v>
      </c>
      <c r="T51" s="5">
        <v>8</v>
      </c>
      <c r="U51" s="8">
        <v>53792.25</v>
      </c>
      <c r="V51" s="10">
        <v>50008.42828</v>
      </c>
      <c r="W51" s="10">
        <v>3451.9766</v>
      </c>
      <c r="X51" s="6">
        <v>15.583029</v>
      </c>
      <c r="Y51" s="10">
        <v>5468.8278209999999</v>
      </c>
      <c r="Z51" s="6">
        <v>9.836157</v>
      </c>
      <c r="AA51" s="10">
        <v>2016.8512209999999</v>
      </c>
      <c r="AB51" s="6">
        <v>4.0330226122999999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43480</v>
      </c>
      <c r="T52" s="5">
        <v>8</v>
      </c>
      <c r="U52" s="8">
        <v>54259.96</v>
      </c>
      <c r="V52" s="10">
        <v>50147.786709</v>
      </c>
      <c r="W52" s="10">
        <v>3451.9766</v>
      </c>
      <c r="X52" s="6">
        <v>15.718519000000001</v>
      </c>
      <c r="Y52" s="10">
        <v>5470.8083729999998</v>
      </c>
      <c r="Z52" s="6">
        <v>9.9180879999999991</v>
      </c>
      <c r="AA52" s="10">
        <v>2018.8317730000001</v>
      </c>
      <c r="AB52" s="6">
        <v>4.0257644562000001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43481</v>
      </c>
      <c r="T53" s="5">
        <v>8</v>
      </c>
      <c r="U53" s="8">
        <v>54829.66</v>
      </c>
      <c r="V53" s="10">
        <v>49959.256305000003</v>
      </c>
      <c r="W53" s="10">
        <v>3451.9766</v>
      </c>
      <c r="X53" s="6">
        <v>15.883554999999999</v>
      </c>
      <c r="Y53" s="10">
        <v>5469.3044680000003</v>
      </c>
      <c r="Z53" s="6">
        <v>10.024979</v>
      </c>
      <c r="AA53" s="10">
        <v>2017.3278680000001</v>
      </c>
      <c r="AB53" s="6">
        <v>4.0379461523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43482</v>
      </c>
      <c r="T54" s="5">
        <v>8</v>
      </c>
      <c r="U54" s="8">
        <v>55436.03</v>
      </c>
      <c r="V54" s="10">
        <v>49902.379319</v>
      </c>
      <c r="W54" s="10">
        <v>3451.9766</v>
      </c>
      <c r="X54" s="6">
        <v>16.059214000000001</v>
      </c>
      <c r="Y54" s="10">
        <v>5470.9121439999999</v>
      </c>
      <c r="Z54" s="6">
        <v>10.132868</v>
      </c>
      <c r="AA54" s="10">
        <v>2018.9355439999999</v>
      </c>
      <c r="AB54" s="6">
        <v>4.0457701038999998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43483</v>
      </c>
      <c r="T55" s="5">
        <v>8</v>
      </c>
      <c r="U55" s="8">
        <v>56039.18</v>
      </c>
      <c r="V55" s="10">
        <v>50013.280716000001</v>
      </c>
      <c r="W55" s="10">
        <v>3451.9766</v>
      </c>
      <c r="X55" s="6">
        <v>16.23394</v>
      </c>
      <c r="Y55" s="10">
        <v>5469.999538</v>
      </c>
      <c r="Z55" s="6">
        <v>10.244823999999999</v>
      </c>
      <c r="AA55" s="10">
        <v>2018.0229380000001</v>
      </c>
      <c r="AB55" s="6">
        <v>4.0349741282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43486</v>
      </c>
      <c r="T56" s="5">
        <v>8</v>
      </c>
      <c r="U56" s="8">
        <v>55567.65</v>
      </c>
      <c r="V56" s="10">
        <v>49983.966171</v>
      </c>
      <c r="W56" s="10">
        <v>3415.6401999999998</v>
      </c>
      <c r="X56" s="6">
        <v>16.26859</v>
      </c>
      <c r="Y56" s="10">
        <v>5435.3134209999998</v>
      </c>
      <c r="Z56" s="6">
        <v>10.223449</v>
      </c>
      <c r="AA56" s="10">
        <v>2019.673221</v>
      </c>
      <c r="AB56" s="6">
        <v>4.040642182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43487</v>
      </c>
      <c r="T57" s="5">
        <v>8</v>
      </c>
      <c r="U57" s="8">
        <v>55091.75</v>
      </c>
      <c r="V57" s="10">
        <v>50089.606196000001</v>
      </c>
      <c r="W57" s="10">
        <v>3415.6401999999998</v>
      </c>
      <c r="X57" s="6">
        <v>16.129259999999999</v>
      </c>
      <c r="Y57" s="10">
        <v>5437.6775870000001</v>
      </c>
      <c r="Z57" s="6">
        <v>10.131485</v>
      </c>
      <c r="AA57" s="10">
        <v>2022.0373870000001</v>
      </c>
      <c r="AB57" s="6">
        <v>4.0368402554999996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43488</v>
      </c>
      <c r="T58" s="5">
        <v>8</v>
      </c>
      <c r="U58" s="8">
        <v>55234.8</v>
      </c>
      <c r="V58" s="10">
        <v>50068.384485000002</v>
      </c>
      <c r="W58" s="10">
        <v>3415.6401999999998</v>
      </c>
      <c r="X58" s="6">
        <v>16.171140999999999</v>
      </c>
      <c r="Y58" s="10">
        <v>5438.0319820000004</v>
      </c>
      <c r="Z58" s="6">
        <v>10.15713</v>
      </c>
      <c r="AA58" s="10">
        <v>2022.3917819999999</v>
      </c>
      <c r="AB58" s="6">
        <v>4.0392591116999998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43489</v>
      </c>
      <c r="T59" s="5">
        <v>8</v>
      </c>
      <c r="U59" s="8">
        <v>55047.72</v>
      </c>
      <c r="V59" s="10">
        <v>49909.897111999999</v>
      </c>
      <c r="W59" s="10">
        <v>3415.6401999999998</v>
      </c>
      <c r="X59" s="6">
        <v>16.11637</v>
      </c>
      <c r="Y59" s="10">
        <v>5434.9788820000003</v>
      </c>
      <c r="Z59" s="6">
        <v>10.128415</v>
      </c>
      <c r="AA59" s="10">
        <v>2019.3386820000001</v>
      </c>
      <c r="AB59" s="6">
        <v>4.0459684333999997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43490</v>
      </c>
      <c r="T60" s="5">
        <v>8</v>
      </c>
      <c r="U60" s="8">
        <v>55230.18</v>
      </c>
      <c r="V60" s="10">
        <v>49958.239365000001</v>
      </c>
      <c r="W60" s="10">
        <v>3415.6401999999998</v>
      </c>
      <c r="X60" s="6">
        <v>16.169789000000002</v>
      </c>
      <c r="Y60" s="10">
        <v>5435.9738120000002</v>
      </c>
      <c r="Z60" s="6">
        <v>10.160126</v>
      </c>
      <c r="AA60" s="10">
        <v>2020.3336119999999</v>
      </c>
      <c r="AB60" s="6">
        <v>4.0440448618999998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43493</v>
      </c>
      <c r="T61" s="5">
        <v>8</v>
      </c>
      <c r="U61" s="8">
        <v>55281.77</v>
      </c>
      <c r="V61" s="10">
        <v>50089.244475</v>
      </c>
      <c r="W61" s="10">
        <v>3433.4430000000002</v>
      </c>
      <c r="X61" s="6">
        <v>16.100971999999999</v>
      </c>
      <c r="Y61" s="10">
        <v>5463.6800970000004</v>
      </c>
      <c r="Z61" s="6">
        <v>10.118047000000001</v>
      </c>
      <c r="AA61" s="10">
        <v>2030.2370969999999</v>
      </c>
      <c r="AB61" s="6">
        <v>4.0532396088000002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43494</v>
      </c>
      <c r="T62" s="5">
        <v>8</v>
      </c>
      <c r="U62" s="8">
        <v>54981.53</v>
      </c>
      <c r="V62" s="10">
        <v>50038.580849999998</v>
      </c>
      <c r="W62" s="10">
        <v>3433.4430000000002</v>
      </c>
      <c r="X62" s="6">
        <v>16.013525999999999</v>
      </c>
      <c r="Y62" s="10">
        <v>5459.6279560000003</v>
      </c>
      <c r="Z62" s="6">
        <v>10.070563</v>
      </c>
      <c r="AA62" s="10">
        <v>2026.1849560000001</v>
      </c>
      <c r="AB62" s="6">
        <v>4.0492454452000004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43495</v>
      </c>
      <c r="T63" s="5">
        <v>8</v>
      </c>
      <c r="U63" s="8">
        <v>55325.1</v>
      </c>
      <c r="V63" s="10">
        <v>50055.234461</v>
      </c>
      <c r="W63" s="10">
        <v>3433.4430000000002</v>
      </c>
      <c r="X63" s="6">
        <v>16.113592000000001</v>
      </c>
      <c r="Y63" s="10">
        <v>5461.0034759999999</v>
      </c>
      <c r="Z63" s="6">
        <v>10.130940000000001</v>
      </c>
      <c r="AA63" s="10">
        <v>2027.5604760000001</v>
      </c>
      <c r="AB63" s="6">
        <v>4.0506462467000004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43496</v>
      </c>
      <c r="T64" s="5">
        <v>8</v>
      </c>
      <c r="U64" s="8">
        <v>55864.49</v>
      </c>
      <c r="V64" s="10">
        <v>49944.346558999998</v>
      </c>
      <c r="W64" s="10">
        <v>3433.4430000000002</v>
      </c>
      <c r="X64" s="6">
        <v>16.270690999999999</v>
      </c>
      <c r="Y64" s="10">
        <v>5458.8165580000004</v>
      </c>
      <c r="Z64" s="6">
        <v>10.23381</v>
      </c>
      <c r="AA64" s="10">
        <v>2025.373558</v>
      </c>
      <c r="AB64" s="6">
        <v>4.0552609005000004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43497</v>
      </c>
      <c r="T65" s="5">
        <v>8</v>
      </c>
      <c r="U65" s="8">
        <v>56166.58</v>
      </c>
      <c r="V65" s="10">
        <v>50134.088068999998</v>
      </c>
      <c r="W65" s="10">
        <v>3433.4430000000002</v>
      </c>
      <c r="X65" s="6">
        <v>16.358675999999999</v>
      </c>
      <c r="Y65" s="10">
        <v>5460.8240059999998</v>
      </c>
      <c r="Z65" s="6">
        <v>10.285367000000001</v>
      </c>
      <c r="AA65" s="10">
        <v>2027.3810060000001</v>
      </c>
      <c r="AB65" s="6">
        <v>4.0439171919000003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43500</v>
      </c>
      <c r="T66" s="5">
        <v>8</v>
      </c>
      <c r="U66" s="8">
        <v>56292.51</v>
      </c>
      <c r="V66" s="10">
        <v>49995.981096000003</v>
      </c>
      <c r="W66" s="10">
        <v>3433.4430000000002</v>
      </c>
      <c r="X66" s="6">
        <v>16.395353</v>
      </c>
      <c r="Y66" s="10">
        <v>5462.2232530000001</v>
      </c>
      <c r="Z66" s="6">
        <v>10.305787</v>
      </c>
      <c r="AA66" s="10">
        <v>2028.7802529999999</v>
      </c>
      <c r="AB66" s="6">
        <v>4.0578866705000003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8</v>
      </c>
      <c r="U67" s="8">
        <v>56457.37</v>
      </c>
      <c r="V67" s="10">
        <v>50226.365640000004</v>
      </c>
      <c r="W67" s="10">
        <v>3433.4430000000002</v>
      </c>
      <c r="X67" s="6">
        <v>16.443369000000001</v>
      </c>
      <c r="Y67" s="10">
        <v>5462.0048660000002</v>
      </c>
      <c r="Z67" s="6">
        <v>10.336382</v>
      </c>
      <c r="AA67" s="10">
        <v>2028.561866</v>
      </c>
      <c r="AB67" s="6">
        <v>4.0388386452000002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8</v>
      </c>
      <c r="U68" s="8">
        <v>57018.19</v>
      </c>
      <c r="V68" s="10">
        <v>49733.504493</v>
      </c>
      <c r="W68" s="10">
        <v>3375.7599</v>
      </c>
      <c r="X68" s="6">
        <v>16.890476</v>
      </c>
      <c r="Y68" s="10">
        <v>5749.2994779999999</v>
      </c>
      <c r="Z68" s="6">
        <v>9.9174150000000001</v>
      </c>
      <c r="AA68" s="10">
        <v>2373.5395779999999</v>
      </c>
      <c r="AB68" s="6">
        <v>4.7725162389999998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8</v>
      </c>
      <c r="U69" s="8">
        <v>57881.88</v>
      </c>
      <c r="V69" s="10">
        <v>49752.667094999997</v>
      </c>
      <c r="W69" s="10">
        <v>3375.7599</v>
      </c>
      <c r="X69" s="6">
        <v>17.146325999999998</v>
      </c>
      <c r="Y69" s="10">
        <v>5750.9256859999996</v>
      </c>
      <c r="Z69" s="6">
        <v>10.064793999999999</v>
      </c>
      <c r="AA69" s="10">
        <v>2375.165786</v>
      </c>
      <c r="AB69" s="6">
        <v>4.7739466540000004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8</v>
      </c>
      <c r="U70" s="8">
        <v>57642.52</v>
      </c>
      <c r="V70" s="10">
        <v>49759.453350999996</v>
      </c>
      <c r="W70" s="10">
        <v>3375.7599</v>
      </c>
      <c r="X70" s="6">
        <v>17.075420999999999</v>
      </c>
      <c r="Y70" s="10">
        <v>5749.7318269999996</v>
      </c>
      <c r="Z70" s="6">
        <v>10.025254</v>
      </c>
      <c r="AA70" s="10">
        <v>2373.9719270000001</v>
      </c>
      <c r="AB70" s="6">
        <v>4.7708963164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8</v>
      </c>
      <c r="U71" s="8">
        <v>57117.26</v>
      </c>
      <c r="V71" s="10">
        <v>49802.578281000002</v>
      </c>
      <c r="W71" s="10">
        <v>3375.7599</v>
      </c>
      <c r="X71" s="6">
        <v>16.919823000000001</v>
      </c>
      <c r="Y71" s="10">
        <v>5752.6361509999997</v>
      </c>
      <c r="Z71" s="6">
        <v>9.9288849999999993</v>
      </c>
      <c r="AA71" s="10">
        <v>2376.8762510000001</v>
      </c>
      <c r="AB71" s="6">
        <v>4.7725967877000004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8</v>
      </c>
      <c r="U72" s="8">
        <v>58048.14</v>
      </c>
      <c r="V72" s="10">
        <v>49763.605932999999</v>
      </c>
      <c r="W72" s="10">
        <v>3375.7599</v>
      </c>
      <c r="X72" s="6">
        <v>17.195577</v>
      </c>
      <c r="Y72" s="10">
        <v>5749.2205110000004</v>
      </c>
      <c r="Z72" s="6">
        <v>10.096697000000001</v>
      </c>
      <c r="AA72" s="10">
        <v>2373.460611</v>
      </c>
      <c r="AB72" s="6">
        <v>4.7694707132999996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8</v>
      </c>
      <c r="U73" s="8">
        <v>57102.3</v>
      </c>
      <c r="V73" s="10">
        <v>49940.238221</v>
      </c>
      <c r="W73" s="10">
        <v>3117.0893999999998</v>
      </c>
      <c r="X73" s="6">
        <v>18.319109000000001</v>
      </c>
      <c r="Y73" s="10">
        <v>5786.6945519999999</v>
      </c>
      <c r="Z73" s="6">
        <v>9.8678609999999995</v>
      </c>
      <c r="AA73" s="10">
        <v>2669.6051520000001</v>
      </c>
      <c r="AB73" s="6">
        <v>5.3455995545999997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8</v>
      </c>
      <c r="U74" s="8">
        <v>57004.98</v>
      </c>
      <c r="V74" s="10">
        <v>50025.868683000001</v>
      </c>
      <c r="W74" s="10">
        <v>3117.0893999999998</v>
      </c>
      <c r="X74" s="6">
        <v>18.287887000000001</v>
      </c>
      <c r="Y74" s="10">
        <v>5788.4651030000005</v>
      </c>
      <c r="Z74" s="6">
        <v>9.8480299999999996</v>
      </c>
      <c r="AA74" s="10">
        <v>2671.3757030000002</v>
      </c>
      <c r="AB74" s="6">
        <v>5.3399886375000003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8</v>
      </c>
      <c r="U75" s="8">
        <v>57307.19</v>
      </c>
      <c r="V75" s="10">
        <v>50312.335193999999</v>
      </c>
      <c r="W75" s="10">
        <v>3117.0893999999998</v>
      </c>
      <c r="X75" s="6">
        <v>18.384840000000001</v>
      </c>
      <c r="Y75" s="10">
        <v>5788.4534030000004</v>
      </c>
      <c r="Z75" s="6">
        <v>9.9002590000000001</v>
      </c>
      <c r="AA75" s="10">
        <v>2671.3640030000001</v>
      </c>
      <c r="AB75" s="6">
        <v>5.3095607516000003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8</v>
      </c>
      <c r="U76" s="8">
        <v>56979.25</v>
      </c>
      <c r="V76" s="10">
        <v>50084.926888000002</v>
      </c>
      <c r="W76" s="10">
        <v>3117.0893999999998</v>
      </c>
      <c r="X76" s="6">
        <v>18.279633</v>
      </c>
      <c r="Y76" s="10">
        <v>5786.855168</v>
      </c>
      <c r="Z76" s="6">
        <v>9.8463239999999992</v>
      </c>
      <c r="AA76" s="10">
        <v>2669.7657680000002</v>
      </c>
      <c r="AB76" s="6">
        <v>5.3304775179000004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8</v>
      </c>
      <c r="U77" s="8">
        <v>56868.3</v>
      </c>
      <c r="V77" s="10">
        <v>50249.360617999999</v>
      </c>
      <c r="W77" s="10">
        <v>3117.0893999999998</v>
      </c>
      <c r="X77" s="6">
        <v>18.244039000000001</v>
      </c>
      <c r="Y77" s="10">
        <v>5787.8195679999999</v>
      </c>
      <c r="Z77" s="6">
        <v>9.8255140000000001</v>
      </c>
      <c r="AA77" s="10">
        <v>2670.730168</v>
      </c>
      <c r="AB77" s="6">
        <v>5.3149535346999999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8</v>
      </c>
      <c r="U78" s="8">
        <v>57770.47</v>
      </c>
      <c r="V78" s="10">
        <v>50052.467110999998</v>
      </c>
      <c r="W78" s="10">
        <v>3170.7283000000002</v>
      </c>
      <c r="X78" s="6">
        <v>18.219937000000002</v>
      </c>
      <c r="Y78" s="10">
        <v>5826.9481599999999</v>
      </c>
      <c r="Z78" s="6">
        <v>9.9143609999999995</v>
      </c>
      <c r="AA78" s="10">
        <v>2656.2198600000002</v>
      </c>
      <c r="AB78" s="6">
        <v>5.3068709963999998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8</v>
      </c>
      <c r="U79" s="8">
        <v>57761.06</v>
      </c>
      <c r="V79" s="10">
        <v>50060.527180999998</v>
      </c>
      <c r="W79" s="10">
        <v>3170.7283000000002</v>
      </c>
      <c r="X79" s="6">
        <v>18.216968999999999</v>
      </c>
      <c r="Y79" s="10">
        <v>5827.9986600000002</v>
      </c>
      <c r="Z79" s="6">
        <v>9.9109599999999993</v>
      </c>
      <c r="AA79" s="10">
        <v>2657.27036</v>
      </c>
      <c r="AB79" s="6">
        <v>5.3081150146000002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8</v>
      </c>
      <c r="U80" s="8">
        <v>57917.61</v>
      </c>
      <c r="V80" s="10">
        <v>49980.627552999998</v>
      </c>
      <c r="W80" s="10">
        <v>3170.7283000000002</v>
      </c>
      <c r="X80" s="6">
        <v>18.266342999999999</v>
      </c>
      <c r="Y80" s="10">
        <v>5826.2388739999997</v>
      </c>
      <c r="Z80" s="6">
        <v>9.940823</v>
      </c>
      <c r="AA80" s="10">
        <v>2655.5105739999999</v>
      </c>
      <c r="AB80" s="6">
        <v>5.3130796943999998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8</v>
      </c>
      <c r="U81" s="8">
        <v>58246.04</v>
      </c>
      <c r="V81" s="10">
        <v>50129.525057999999</v>
      </c>
      <c r="W81" s="10">
        <v>3170.7283000000002</v>
      </c>
      <c r="X81" s="6">
        <v>18.369924999999999</v>
      </c>
      <c r="Y81" s="10">
        <v>5824.4669690000001</v>
      </c>
      <c r="Z81" s="6">
        <v>10.000235</v>
      </c>
      <c r="AA81" s="10">
        <v>2653.7386689999998</v>
      </c>
      <c r="AB81" s="6">
        <v>5.2937638369000002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8</v>
      </c>
      <c r="U82" s="8">
        <v>58512.94</v>
      </c>
      <c r="V82" s="10">
        <v>50282.557940999999</v>
      </c>
      <c r="W82" s="10">
        <v>3170.7283000000002</v>
      </c>
      <c r="X82" s="6">
        <v>18.454101000000001</v>
      </c>
      <c r="Y82" s="10">
        <v>5826.361903</v>
      </c>
      <c r="Z82" s="6">
        <v>10.042792</v>
      </c>
      <c r="AA82" s="10">
        <v>2655.6336030000002</v>
      </c>
      <c r="AB82" s="6">
        <v>5.2814210565000002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8</v>
      </c>
      <c r="U83" s="8">
        <v>57201.440000000002</v>
      </c>
      <c r="V83" s="10">
        <v>50110.723192999998</v>
      </c>
      <c r="W83" s="10">
        <v>3052.6682000000001</v>
      </c>
      <c r="X83" s="6">
        <v>18.738178000000001</v>
      </c>
      <c r="Y83" s="10">
        <v>5774.4253529999996</v>
      </c>
      <c r="Z83" s="6">
        <v>9.9059969999999993</v>
      </c>
      <c r="AA83" s="10">
        <v>2721.757153</v>
      </c>
      <c r="AB83" s="6">
        <v>5.4314864761999999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8</v>
      </c>
      <c r="U84" s="8">
        <v>57181.88</v>
      </c>
      <c r="V84" s="10">
        <v>50173.126475999998</v>
      </c>
      <c r="W84" s="10">
        <v>3052.6682000000001</v>
      </c>
      <c r="X84" s="6">
        <v>18.731770000000001</v>
      </c>
      <c r="Y84" s="10">
        <v>5775.7956539999996</v>
      </c>
      <c r="Z84" s="6">
        <v>9.9002599999999994</v>
      </c>
      <c r="AA84" s="10">
        <v>2723.1274539999999</v>
      </c>
      <c r="AB84" s="6">
        <v>5.4274621594000001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8</v>
      </c>
      <c r="U85" s="8">
        <v>56479.9</v>
      </c>
      <c r="V85" s="10">
        <v>50096.176033999996</v>
      </c>
      <c r="W85" s="10">
        <v>3052.6682000000001</v>
      </c>
      <c r="X85" s="6">
        <v>18.501814</v>
      </c>
      <c r="Y85" s="10">
        <v>5777.1400789999998</v>
      </c>
      <c r="Z85" s="6">
        <v>9.776446</v>
      </c>
      <c r="AA85" s="10">
        <v>2724.4718790000002</v>
      </c>
      <c r="AB85" s="6">
        <v>5.4384827232999999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8</v>
      </c>
      <c r="U86" s="8">
        <v>56120.91</v>
      </c>
      <c r="V86" s="10">
        <v>50053.995211000001</v>
      </c>
      <c r="W86" s="10">
        <v>3052.6682000000001</v>
      </c>
      <c r="X86" s="6">
        <v>18.384215000000001</v>
      </c>
      <c r="Y86" s="10">
        <v>5776.2359509999997</v>
      </c>
      <c r="Z86" s="6">
        <v>9.7158270000000009</v>
      </c>
      <c r="AA86" s="10">
        <v>2723.567751</v>
      </c>
      <c r="AB86" s="6">
        <v>5.4412594634999998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8</v>
      </c>
      <c r="U87" s="8">
        <v>56006.04</v>
      </c>
      <c r="V87" s="10">
        <v>50113.890959999997</v>
      </c>
      <c r="W87" s="10">
        <v>3052.6682000000001</v>
      </c>
      <c r="X87" s="6">
        <v>18.346585999999999</v>
      </c>
      <c r="Y87" s="10">
        <v>5776.3738160000003</v>
      </c>
      <c r="Z87" s="6">
        <v>9.6957090000000008</v>
      </c>
      <c r="AA87" s="10">
        <v>2723.7056160000002</v>
      </c>
      <c r="AB87" s="6">
        <v>5.4350312128000002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8</v>
      </c>
      <c r="U88" s="8">
        <v>56854.75</v>
      </c>
      <c r="V88" s="10">
        <v>50143.537833000002</v>
      </c>
      <c r="W88" s="10">
        <v>3005.9794000000002</v>
      </c>
      <c r="X88" s="6">
        <v>18.913885000000001</v>
      </c>
      <c r="Y88" s="10">
        <v>5799.6041910000004</v>
      </c>
      <c r="Z88" s="6">
        <v>9.8032120000000003</v>
      </c>
      <c r="AA88" s="10">
        <v>2793.6247910000002</v>
      </c>
      <c r="AB88" s="6">
        <v>5.5712558624000001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8</v>
      </c>
      <c r="U89" s="8">
        <v>57012.89</v>
      </c>
      <c r="V89" s="10">
        <v>50050.817160999999</v>
      </c>
      <c r="W89" s="10">
        <v>3005.9794000000002</v>
      </c>
      <c r="X89" s="6">
        <v>18.966494000000001</v>
      </c>
      <c r="Y89" s="10">
        <v>5801.7120160000004</v>
      </c>
      <c r="Z89" s="6">
        <v>9.8269079999999995</v>
      </c>
      <c r="AA89" s="10">
        <v>2795.7326159999998</v>
      </c>
      <c r="AB89" s="6">
        <v>5.5857881547000003</v>
      </c>
    </row>
    <row r="90" spans="10:28" x14ac:dyDescent="0.2">
      <c r="S90" s="7">
        <v>43537</v>
      </c>
      <c r="T90" s="5">
        <v>8</v>
      </c>
      <c r="U90" s="8">
        <v>57156.32</v>
      </c>
      <c r="V90" s="10">
        <v>50028.479267000002</v>
      </c>
      <c r="W90" s="10">
        <v>3005.9794000000002</v>
      </c>
      <c r="X90" s="6">
        <v>19.014209000000001</v>
      </c>
      <c r="Y90" s="10">
        <v>5800.4641529999999</v>
      </c>
      <c r="Z90" s="6">
        <v>9.8537490000000005</v>
      </c>
      <c r="AA90" s="10">
        <v>2794.4847530000002</v>
      </c>
      <c r="AB90" s="6">
        <v>5.5857879229999998</v>
      </c>
    </row>
    <row r="91" spans="10:28" x14ac:dyDescent="0.2">
      <c r="S91" s="7">
        <v>43538</v>
      </c>
      <c r="T91" s="5">
        <v>8</v>
      </c>
      <c r="U91" s="8">
        <v>57230.239999999998</v>
      </c>
      <c r="V91" s="10">
        <v>50116.209574</v>
      </c>
      <c r="W91" s="10">
        <v>3005.9794000000002</v>
      </c>
      <c r="X91" s="6">
        <v>19.038799999999998</v>
      </c>
      <c r="Y91" s="10">
        <v>5800.2286469999999</v>
      </c>
      <c r="Z91" s="6">
        <v>9.8668940000000003</v>
      </c>
      <c r="AA91" s="10">
        <v>2794.2492470000002</v>
      </c>
      <c r="AB91" s="6">
        <v>5.5755398710000001</v>
      </c>
    </row>
    <row r="92" spans="10:28" x14ac:dyDescent="0.2">
      <c r="S92" s="7">
        <v>43539</v>
      </c>
      <c r="T92" s="5">
        <v>8</v>
      </c>
      <c r="U92" s="8">
        <v>57588.22</v>
      </c>
      <c r="V92" s="10">
        <v>50194.217385000004</v>
      </c>
      <c r="W92" s="10">
        <v>3005.9794000000002</v>
      </c>
      <c r="X92" s="6">
        <v>19.157889000000001</v>
      </c>
      <c r="Y92" s="10">
        <v>5800.7520439999998</v>
      </c>
      <c r="Z92" s="6">
        <v>9.9277160000000002</v>
      </c>
      <c r="AA92" s="10">
        <v>2794.7726440000001</v>
      </c>
      <c r="AB92" s="6">
        <v>5.5679175611999998</v>
      </c>
    </row>
    <row r="93" spans="10:28" x14ac:dyDescent="0.2">
      <c r="S93" s="7">
        <v>43542</v>
      </c>
      <c r="T93" s="5">
        <v>8</v>
      </c>
      <c r="U93" s="8">
        <v>57792.24</v>
      </c>
      <c r="V93" s="10">
        <v>49945.691695000001</v>
      </c>
      <c r="W93" s="10">
        <v>3009.7777999999998</v>
      </c>
      <c r="X93" s="6">
        <v>19.201497</v>
      </c>
      <c r="Y93" s="10">
        <v>5763.2092060000004</v>
      </c>
      <c r="Z93" s="6">
        <v>10.027787999999999</v>
      </c>
      <c r="AA93" s="10">
        <v>2753.4314060000002</v>
      </c>
      <c r="AB93" s="6">
        <v>5.5128506841</v>
      </c>
    </row>
    <row r="94" spans="10:28" x14ac:dyDescent="0.2">
      <c r="S94" s="7">
        <v>43543</v>
      </c>
      <c r="T94" s="5">
        <v>8</v>
      </c>
      <c r="U94" s="8">
        <v>57313.64</v>
      </c>
      <c r="V94" s="10">
        <v>50082.066981999997</v>
      </c>
      <c r="W94" s="10">
        <v>3009.7777999999998</v>
      </c>
      <c r="X94" s="6">
        <v>19.042482</v>
      </c>
      <c r="Y94" s="10">
        <v>5764.4903759999997</v>
      </c>
      <c r="Z94" s="6">
        <v>9.9425340000000002</v>
      </c>
      <c r="AA94" s="10">
        <v>2754.7125759999999</v>
      </c>
      <c r="AB94" s="6">
        <v>5.5003971317999998</v>
      </c>
    </row>
    <row r="95" spans="10:28" x14ac:dyDescent="0.2">
      <c r="S95" s="7">
        <v>43544</v>
      </c>
      <c r="T95" s="5">
        <v>8</v>
      </c>
      <c r="U95" s="8">
        <v>56229.760000000002</v>
      </c>
      <c r="V95" s="10">
        <v>49938.876439</v>
      </c>
      <c r="W95" s="10">
        <v>3009.7777999999998</v>
      </c>
      <c r="X95" s="6">
        <v>18.682362999999999</v>
      </c>
      <c r="Y95" s="10">
        <v>5762.7889249999998</v>
      </c>
      <c r="Z95" s="6">
        <v>9.7573869999999996</v>
      </c>
      <c r="AA95" s="10">
        <v>2753.011125</v>
      </c>
      <c r="AB95" s="6">
        <v>5.5127614430999996</v>
      </c>
    </row>
    <row r="96" spans="10:28" x14ac:dyDescent="0.2">
      <c r="S96" s="7">
        <v>43545</v>
      </c>
      <c r="T96" s="5">
        <v>8</v>
      </c>
      <c r="U96" s="8">
        <v>56760.43</v>
      </c>
      <c r="V96" s="10">
        <v>49982.583999000002</v>
      </c>
      <c r="W96" s="10">
        <v>3009.7777999999998</v>
      </c>
      <c r="X96" s="6">
        <v>18.858678000000001</v>
      </c>
      <c r="Y96" s="10">
        <v>5765.074267</v>
      </c>
      <c r="Z96" s="6">
        <v>9.8455680000000001</v>
      </c>
      <c r="AA96" s="10">
        <v>2755.2964670000001</v>
      </c>
      <c r="AB96" s="6">
        <v>5.5125130535000002</v>
      </c>
    </row>
    <row r="97" spans="19:28" x14ac:dyDescent="0.2">
      <c r="S97" s="7">
        <v>43546</v>
      </c>
      <c r="T97" s="5">
        <v>8</v>
      </c>
      <c r="U97" s="8">
        <v>55787.13</v>
      </c>
      <c r="V97" s="10">
        <v>50078.921037</v>
      </c>
      <c r="W97" s="10">
        <v>3009.7777999999998</v>
      </c>
      <c r="X97" s="6">
        <v>18.535298999999998</v>
      </c>
      <c r="Y97" s="10">
        <v>5762.6655609999998</v>
      </c>
      <c r="Z97" s="6">
        <v>9.6807859999999994</v>
      </c>
      <c r="AA97" s="10">
        <v>2752.887761</v>
      </c>
      <c r="AB97" s="6">
        <v>5.4970987868999996</v>
      </c>
    </row>
    <row r="98" spans="19:28" x14ac:dyDescent="0.2">
      <c r="S98" s="7">
        <v>43549</v>
      </c>
      <c r="T98" s="5">
        <v>8</v>
      </c>
      <c r="U98" s="8">
        <v>56959.839999999997</v>
      </c>
      <c r="V98" s="10">
        <v>50027.756592999998</v>
      </c>
      <c r="W98" s="10">
        <v>3048.6152999999999</v>
      </c>
      <c r="X98" s="6">
        <v>18.68384</v>
      </c>
      <c r="Y98" s="10">
        <v>5877.3866349999998</v>
      </c>
      <c r="Z98" s="6">
        <v>9.6913549999999997</v>
      </c>
      <c r="AA98" s="10">
        <v>2828.7713349999999</v>
      </c>
      <c r="AB98" s="6">
        <v>5.6544037303000003</v>
      </c>
    </row>
    <row r="99" spans="19:28" x14ac:dyDescent="0.2">
      <c r="S99" s="7">
        <v>43550</v>
      </c>
      <c r="T99" s="5">
        <v>8</v>
      </c>
      <c r="U99" s="8">
        <v>57406.73</v>
      </c>
      <c r="V99" s="10">
        <v>49948.100570000002</v>
      </c>
      <c r="W99" s="10">
        <v>3048.6152999999999</v>
      </c>
      <c r="X99" s="6">
        <v>18.830428000000001</v>
      </c>
      <c r="Y99" s="10">
        <v>5877.0001380000003</v>
      </c>
      <c r="Z99" s="6">
        <v>9.7680330000000009</v>
      </c>
      <c r="AA99" s="10">
        <v>2828.3848379999999</v>
      </c>
      <c r="AB99" s="6">
        <v>5.6626474386999996</v>
      </c>
    </row>
    <row r="100" spans="19:28" x14ac:dyDescent="0.2">
      <c r="S100" s="7">
        <v>43551</v>
      </c>
      <c r="T100" s="5">
        <v>8</v>
      </c>
      <c r="U100" s="8">
        <v>57380.58</v>
      </c>
      <c r="V100" s="10">
        <v>50217.714455000001</v>
      </c>
      <c r="W100" s="10">
        <v>3048.6152999999999</v>
      </c>
      <c r="X100" s="6">
        <v>18.821850000000001</v>
      </c>
      <c r="Y100" s="10">
        <v>5878.5942070000001</v>
      </c>
      <c r="Z100" s="6">
        <v>9.7609359999999992</v>
      </c>
      <c r="AA100" s="10">
        <v>2829.9789070000002</v>
      </c>
      <c r="AB100" s="6">
        <v>5.6354195685999997</v>
      </c>
    </row>
    <row r="101" spans="19:28" x14ac:dyDescent="0.2">
      <c r="S101" s="7">
        <v>43552</v>
      </c>
      <c r="T101" s="5">
        <v>8</v>
      </c>
      <c r="U101" s="8">
        <v>57315.13</v>
      </c>
      <c r="V101" s="10">
        <v>49996.946013000001</v>
      </c>
      <c r="W101" s="10">
        <v>3048.6152999999999</v>
      </c>
      <c r="X101" s="6">
        <v>18.800381000000002</v>
      </c>
      <c r="Y101" s="10">
        <v>5879.0093699999998</v>
      </c>
      <c r="Z101" s="6">
        <v>9.7491140000000005</v>
      </c>
      <c r="AA101" s="10">
        <v>2830.3940699999998</v>
      </c>
      <c r="AB101" s="6">
        <v>5.6611339200000002</v>
      </c>
    </row>
    <row r="102" spans="19:28" x14ac:dyDescent="0.2">
      <c r="S102" s="7">
        <v>43553</v>
      </c>
      <c r="T102" s="5">
        <v>8</v>
      </c>
      <c r="U102" s="8">
        <v>57601.86</v>
      </c>
      <c r="V102" s="10">
        <v>50009.239965000001</v>
      </c>
      <c r="W102" s="10">
        <v>3048.6152999999999</v>
      </c>
      <c r="X102" s="6">
        <v>18.894434</v>
      </c>
      <c r="Y102" s="10">
        <v>5878.4314510000004</v>
      </c>
      <c r="Z102" s="6">
        <v>9.7988490000000006</v>
      </c>
      <c r="AA102" s="10">
        <v>2829.816151</v>
      </c>
      <c r="AB102" s="6">
        <v>5.6585865989000004</v>
      </c>
    </row>
    <row r="103" spans="19:28" x14ac:dyDescent="0.2">
      <c r="S103" s="7">
        <v>43556</v>
      </c>
      <c r="T103" s="5">
        <v>8</v>
      </c>
      <c r="U103" s="8">
        <v>56670.26</v>
      </c>
      <c r="V103" s="10">
        <v>50043.194568999999</v>
      </c>
      <c r="W103" s="10">
        <v>2989.3474000000001</v>
      </c>
      <c r="X103" s="6">
        <v>18.957401999999998</v>
      </c>
      <c r="Y103" s="10">
        <v>5758.7389869999997</v>
      </c>
      <c r="Z103" s="6">
        <v>9.8407409999999995</v>
      </c>
      <c r="AA103" s="10">
        <v>2769.3915870000001</v>
      </c>
      <c r="AB103" s="6">
        <v>5.5340023969000001</v>
      </c>
    </row>
    <row r="104" spans="19:28" x14ac:dyDescent="0.2">
      <c r="S104" s="7">
        <v>43557</v>
      </c>
      <c r="T104" s="5">
        <v>8</v>
      </c>
      <c r="U104" s="8">
        <v>56059.64</v>
      </c>
      <c r="V104" s="10">
        <v>50040.669394999997</v>
      </c>
      <c r="W104" s="10">
        <v>2989.3474000000001</v>
      </c>
      <c r="X104" s="6">
        <v>18.753136999999999</v>
      </c>
      <c r="Y104" s="10">
        <v>5756.5886739999996</v>
      </c>
      <c r="Z104" s="6">
        <v>9.7383439999999997</v>
      </c>
      <c r="AA104" s="10">
        <v>2767.241274</v>
      </c>
      <c r="AB104" s="6">
        <v>5.5299845261999998</v>
      </c>
    </row>
    <row r="105" spans="19:28" x14ac:dyDescent="0.2">
      <c r="S105" s="7">
        <v>43558</v>
      </c>
      <c r="T105" s="5">
        <v>8</v>
      </c>
      <c r="U105" s="8">
        <v>55748.94</v>
      </c>
      <c r="V105" s="10">
        <v>50021.842013000001</v>
      </c>
      <c r="W105" s="10">
        <v>2989.3474000000001</v>
      </c>
      <c r="X105" s="6">
        <v>18.649201000000001</v>
      </c>
      <c r="Y105" s="10">
        <v>5756.9812400000001</v>
      </c>
      <c r="Z105" s="6">
        <v>9.6837110000000006</v>
      </c>
      <c r="AA105" s="10">
        <v>2767.63384</v>
      </c>
      <c r="AB105" s="6">
        <v>5.5328507077999998</v>
      </c>
    </row>
    <row r="106" spans="19:28" x14ac:dyDescent="0.2">
      <c r="S106" s="7">
        <v>43559</v>
      </c>
      <c r="T106" s="5">
        <v>8</v>
      </c>
      <c r="U106" s="8">
        <v>55854.74</v>
      </c>
      <c r="V106" s="10">
        <v>50170.488936000002</v>
      </c>
      <c r="W106" s="10">
        <v>2989.3474000000001</v>
      </c>
      <c r="X106" s="6">
        <v>18.684593</v>
      </c>
      <c r="Y106" s="10">
        <v>5760.3757640000003</v>
      </c>
      <c r="Z106" s="6">
        <v>9.6963709999999992</v>
      </c>
      <c r="AA106" s="10">
        <v>2771.0283639999998</v>
      </c>
      <c r="AB106" s="6">
        <v>5.5232237577000003</v>
      </c>
    </row>
    <row r="107" spans="19:28" x14ac:dyDescent="0.2">
      <c r="S107" s="7">
        <v>43560</v>
      </c>
      <c r="T107" s="5">
        <v>8</v>
      </c>
      <c r="U107" s="8">
        <v>56059.39</v>
      </c>
      <c r="V107" s="10">
        <v>50146.817454999997</v>
      </c>
      <c r="W107" s="10">
        <v>2989.3474000000001</v>
      </c>
      <c r="X107" s="6">
        <v>18.753053000000001</v>
      </c>
      <c r="Y107" s="10">
        <v>5758.2410019999998</v>
      </c>
      <c r="Z107" s="6">
        <v>9.7355060000000009</v>
      </c>
      <c r="AA107" s="10">
        <v>2768.8936020000001</v>
      </c>
      <c r="AB107" s="6">
        <v>5.5215739350000002</v>
      </c>
    </row>
    <row r="108" spans="19:28" x14ac:dyDescent="0.2">
      <c r="S108" s="7">
        <v>43563</v>
      </c>
      <c r="T108" s="5">
        <v>8</v>
      </c>
      <c r="U108" s="8">
        <v>56106.58</v>
      </c>
      <c r="V108" s="10">
        <v>50107.177963000002</v>
      </c>
      <c r="W108" s="10">
        <v>2998.1921000000002</v>
      </c>
      <c r="X108" s="6">
        <v>18.713470999999998</v>
      </c>
      <c r="Y108" s="10">
        <v>5735.432734</v>
      </c>
      <c r="Z108" s="6">
        <v>9.7824489999999997</v>
      </c>
      <c r="AA108" s="10">
        <v>2737.2406339999998</v>
      </c>
      <c r="AB108" s="6">
        <v>5.4627714940000001</v>
      </c>
    </row>
    <row r="109" spans="19:28" x14ac:dyDescent="0.2">
      <c r="S109" s="7">
        <v>43564</v>
      </c>
      <c r="T109" s="5">
        <v>8</v>
      </c>
      <c r="U109" s="8">
        <v>55809.62</v>
      </c>
      <c r="V109" s="10">
        <v>50061.972815000001</v>
      </c>
      <c r="W109" s="10">
        <v>2998.1921000000002</v>
      </c>
      <c r="X109" s="6">
        <v>18.614424</v>
      </c>
      <c r="Y109" s="10">
        <v>5731.2614370000001</v>
      </c>
      <c r="Z109" s="6">
        <v>9.7377549999999999</v>
      </c>
      <c r="AA109" s="10">
        <v>2733.0693369999999</v>
      </c>
      <c r="AB109" s="6">
        <v>5.4593720201</v>
      </c>
    </row>
    <row r="110" spans="19:28" x14ac:dyDescent="0.2">
      <c r="S110" s="7">
        <v>43565</v>
      </c>
      <c r="T110" s="5">
        <v>8</v>
      </c>
      <c r="U110" s="8">
        <v>56212.88</v>
      </c>
      <c r="V110" s="10">
        <v>50145.241190000001</v>
      </c>
      <c r="W110" s="10">
        <v>2998.1921000000002</v>
      </c>
      <c r="X110" s="6">
        <v>18.748925</v>
      </c>
      <c r="Y110" s="10">
        <v>5736.5521779999999</v>
      </c>
      <c r="Z110" s="6">
        <v>9.7990709999999996</v>
      </c>
      <c r="AA110" s="10">
        <v>2738.3600780000002</v>
      </c>
      <c r="AB110" s="6">
        <v>5.4608573280000003</v>
      </c>
    </row>
    <row r="111" spans="19:28" x14ac:dyDescent="0.2">
      <c r="S111" s="7">
        <v>43566</v>
      </c>
      <c r="T111" s="5">
        <v>8</v>
      </c>
      <c r="U111" s="8">
        <v>56624.69</v>
      </c>
      <c r="V111" s="10">
        <v>49969.068656000003</v>
      </c>
      <c r="W111" s="10">
        <v>2998.1921000000002</v>
      </c>
      <c r="X111" s="6">
        <v>18.886278000000001</v>
      </c>
      <c r="Y111" s="10">
        <v>5733.1296350000002</v>
      </c>
      <c r="Z111" s="6">
        <v>9.8767499999999995</v>
      </c>
      <c r="AA111" s="10">
        <v>2734.937535</v>
      </c>
      <c r="AB111" s="6">
        <v>5.4732609769999998</v>
      </c>
    </row>
    <row r="112" spans="19:28" x14ac:dyDescent="0.2">
      <c r="S112" s="7">
        <v>43567</v>
      </c>
      <c r="T112" s="5">
        <v>8</v>
      </c>
      <c r="U112" s="8">
        <v>56917.83</v>
      </c>
      <c r="V112" s="10">
        <v>50264.226487</v>
      </c>
      <c r="W112" s="10">
        <v>2998.1921000000002</v>
      </c>
      <c r="X112" s="6">
        <v>18.98405</v>
      </c>
      <c r="Y112" s="10">
        <v>5733.4927539999999</v>
      </c>
      <c r="Z112" s="6">
        <v>9.9272519999999993</v>
      </c>
      <c r="AA112" s="10">
        <v>2735.3006540000001</v>
      </c>
      <c r="AB112" s="6">
        <v>5.4418437229999999</v>
      </c>
    </row>
    <row r="113" spans="19:28" x14ac:dyDescent="0.2">
      <c r="S113" s="7">
        <v>43570</v>
      </c>
      <c r="T113" s="5">
        <v>8</v>
      </c>
      <c r="U113" s="8">
        <v>56455.31</v>
      </c>
      <c r="V113" s="10">
        <v>50140.206740000001</v>
      </c>
      <c r="W113" s="10">
        <v>2998.1921000000002</v>
      </c>
      <c r="X113" s="6">
        <v>18.829784</v>
      </c>
      <c r="Y113" s="10">
        <v>5734.3855329999997</v>
      </c>
      <c r="Z113" s="6">
        <v>9.8450500000000005</v>
      </c>
      <c r="AA113" s="10">
        <v>2736.1934329999999</v>
      </c>
      <c r="AB113" s="6">
        <v>5.4570844663000004</v>
      </c>
    </row>
    <row r="114" spans="19:28" x14ac:dyDescent="0.2">
      <c r="S114" s="7">
        <v>43571</v>
      </c>
      <c r="T114" s="5">
        <v>8</v>
      </c>
      <c r="U114" s="8">
        <v>57126.54</v>
      </c>
      <c r="V114" s="10">
        <v>50192.065208</v>
      </c>
      <c r="W114" s="10">
        <v>2998.1921000000002</v>
      </c>
      <c r="X114" s="6">
        <v>19.053661999999999</v>
      </c>
      <c r="Y114" s="10">
        <v>5734.2623050000002</v>
      </c>
      <c r="Z114" s="6">
        <v>9.9623170000000005</v>
      </c>
      <c r="AA114" s="10">
        <v>2736.070205</v>
      </c>
      <c r="AB114" s="6">
        <v>5.4512006902000003</v>
      </c>
    </row>
    <row r="115" spans="19:28" x14ac:dyDescent="0.2">
      <c r="S115" s="7">
        <v>43572</v>
      </c>
      <c r="T115" s="5">
        <v>8</v>
      </c>
      <c r="U115" s="8">
        <v>56506.05</v>
      </c>
      <c r="V115" s="10">
        <v>50073.522289</v>
      </c>
      <c r="W115" s="10">
        <v>2998.1921000000002</v>
      </c>
      <c r="X115" s="6">
        <v>18.846708</v>
      </c>
      <c r="Y115" s="10">
        <v>5730.7461999999996</v>
      </c>
      <c r="Z115" s="6">
        <v>9.8601559999999999</v>
      </c>
      <c r="AA115" s="10">
        <v>2732.5540999999998</v>
      </c>
      <c r="AB115" s="6">
        <v>5.4570838535000004</v>
      </c>
    </row>
    <row r="116" spans="19:28" x14ac:dyDescent="0.2">
      <c r="S116" s="7">
        <v>43573</v>
      </c>
      <c r="T116" s="5">
        <v>8</v>
      </c>
      <c r="U116" s="8">
        <v>56118.3</v>
      </c>
      <c r="V116" s="10">
        <v>50152.663542000002</v>
      </c>
      <c r="W116" s="10">
        <v>2998.1921000000002</v>
      </c>
      <c r="X116" s="6">
        <v>18.717379999999999</v>
      </c>
      <c r="Y116" s="10">
        <v>5731.4862720000001</v>
      </c>
      <c r="Z116" s="6">
        <v>9.7912300000000005</v>
      </c>
      <c r="AA116" s="10">
        <v>2733.2941719999999</v>
      </c>
      <c r="AB116" s="6">
        <v>5.4499481755000003</v>
      </c>
    </row>
    <row r="117" spans="19:28" x14ac:dyDescent="0.2">
      <c r="S117" s="7">
        <v>43574</v>
      </c>
      <c r="T117" s="5">
        <v>8</v>
      </c>
      <c r="U117" s="8">
        <v>56118.3</v>
      </c>
      <c r="V117" s="10">
        <v>50152.663542000002</v>
      </c>
      <c r="W117" s="10">
        <v>2998.1921000000002</v>
      </c>
      <c r="X117" s="6">
        <v>18.717379999999999</v>
      </c>
      <c r="Y117" s="10">
        <v>5731.4862720000001</v>
      </c>
      <c r="Z117" s="6">
        <v>9.7912300000000005</v>
      </c>
      <c r="AA117" s="10">
        <v>2733.2941719999999</v>
      </c>
      <c r="AB117" s="6">
        <v>5.4499481755000003</v>
      </c>
    </row>
    <row r="118" spans="19:28" x14ac:dyDescent="0.2">
      <c r="S118" s="7">
        <v>43577</v>
      </c>
      <c r="T118" s="5">
        <v>8</v>
      </c>
      <c r="U118" s="8">
        <v>56187.65</v>
      </c>
      <c r="V118" s="10">
        <v>50034.290238000001</v>
      </c>
      <c r="W118" s="10">
        <v>3016.7208000000001</v>
      </c>
      <c r="X118" s="6">
        <v>18.625406000000002</v>
      </c>
      <c r="Y118" s="10">
        <v>5790.3031659999997</v>
      </c>
      <c r="Z118" s="6">
        <v>9.7037490000000002</v>
      </c>
      <c r="AA118" s="10">
        <v>2773.5823660000001</v>
      </c>
      <c r="AB118" s="6">
        <v>5.5433630673999996</v>
      </c>
    </row>
    <row r="119" spans="19:28" x14ac:dyDescent="0.2">
      <c r="S119" s="7">
        <v>43578</v>
      </c>
      <c r="T119" s="5">
        <v>8</v>
      </c>
      <c r="U119" s="8">
        <v>56718.04</v>
      </c>
      <c r="V119" s="10">
        <v>50191.468482999997</v>
      </c>
      <c r="W119" s="10">
        <v>3016.7208000000001</v>
      </c>
      <c r="X119" s="6">
        <v>18.801223</v>
      </c>
      <c r="Y119" s="10">
        <v>5792.0835539999998</v>
      </c>
      <c r="Z119" s="6">
        <v>9.7923380000000009</v>
      </c>
      <c r="AA119" s="10">
        <v>2775.3627540000002</v>
      </c>
      <c r="AB119" s="6">
        <v>5.5295508144000003</v>
      </c>
    </row>
    <row r="120" spans="19:28" x14ac:dyDescent="0.2">
      <c r="S120" s="7">
        <v>43579</v>
      </c>
      <c r="T120" s="5">
        <v>8</v>
      </c>
      <c r="U120" s="8">
        <v>56538.84</v>
      </c>
      <c r="V120" s="10">
        <v>49944.987483999997</v>
      </c>
      <c r="W120" s="10">
        <v>3016.7208000000001</v>
      </c>
      <c r="X120" s="6">
        <v>18.741821000000002</v>
      </c>
      <c r="Y120" s="10">
        <v>5793.0021450000004</v>
      </c>
      <c r="Z120" s="6">
        <v>9.7598509999999994</v>
      </c>
      <c r="AA120" s="10">
        <v>2776.2813449999999</v>
      </c>
      <c r="AB120" s="6">
        <v>5.5586786286000001</v>
      </c>
    </row>
    <row r="121" spans="19:28" x14ac:dyDescent="0.2">
      <c r="S121" s="7">
        <v>43580</v>
      </c>
      <c r="T121" s="5">
        <v>8</v>
      </c>
      <c r="U121" s="8">
        <v>56850.92</v>
      </c>
      <c r="V121" s="10">
        <v>50205.227350000001</v>
      </c>
      <c r="W121" s="10">
        <v>3016.7208000000001</v>
      </c>
      <c r="X121" s="6">
        <v>18.845271</v>
      </c>
      <c r="Y121" s="10">
        <v>5791.3051640000003</v>
      </c>
      <c r="Z121" s="6">
        <v>9.8165990000000001</v>
      </c>
      <c r="AA121" s="10">
        <v>2774.5843639999998</v>
      </c>
      <c r="AB121" s="6">
        <v>5.5264850114000001</v>
      </c>
    </row>
    <row r="122" spans="19:28" x14ac:dyDescent="0.2">
      <c r="S122" s="7">
        <v>43581</v>
      </c>
      <c r="T122" s="5">
        <v>8</v>
      </c>
      <c r="U122" s="8">
        <v>57268.29</v>
      </c>
      <c r="V122" s="10">
        <v>50175.514947000003</v>
      </c>
      <c r="W122" s="10">
        <v>3016.7208000000001</v>
      </c>
      <c r="X122" s="6">
        <v>18.983623000000001</v>
      </c>
      <c r="Y122" s="10">
        <v>5789.6493529999998</v>
      </c>
      <c r="Z122" s="6">
        <v>9.8914950000000008</v>
      </c>
      <c r="AA122" s="10">
        <v>2772.9285530000002</v>
      </c>
      <c r="AB122" s="6">
        <v>5.5264575874000004</v>
      </c>
    </row>
    <row r="123" spans="19:28" x14ac:dyDescent="0.2">
      <c r="S123" s="7">
        <v>43584</v>
      </c>
      <c r="T123" s="5">
        <v>8</v>
      </c>
      <c r="U123" s="8">
        <v>56942.32</v>
      </c>
      <c r="V123" s="10">
        <v>50221.325178999999</v>
      </c>
      <c r="W123" s="10">
        <v>3046.3371999999999</v>
      </c>
      <c r="X123" s="6">
        <v>18.692060999999999</v>
      </c>
      <c r="Y123" s="10">
        <v>5724.2750969999997</v>
      </c>
      <c r="Z123" s="6">
        <v>9.9475160000000002</v>
      </c>
      <c r="AA123" s="10">
        <v>2677.9378969999998</v>
      </c>
      <c r="AB123" s="6">
        <v>5.3322724700000004</v>
      </c>
    </row>
    <row r="124" spans="19:28" x14ac:dyDescent="0.2">
      <c r="S124" s="7">
        <v>43585</v>
      </c>
      <c r="T124" s="5">
        <v>8</v>
      </c>
      <c r="U124" s="8">
        <v>57352.03</v>
      </c>
      <c r="V124" s="10">
        <v>50116.004137000004</v>
      </c>
      <c r="W124" s="10">
        <v>3046.3371999999999</v>
      </c>
      <c r="X124" s="6">
        <v>18.826553000000001</v>
      </c>
      <c r="Y124" s="10">
        <v>5722.8190119999999</v>
      </c>
      <c r="Z124" s="6">
        <v>10.02164</v>
      </c>
      <c r="AA124" s="10">
        <v>2676.481812</v>
      </c>
      <c r="AB124" s="6">
        <v>5.3405730519999999</v>
      </c>
    </row>
    <row r="125" spans="19:28" x14ac:dyDescent="0.2">
      <c r="S125" s="7">
        <v>43586</v>
      </c>
      <c r="T125" s="5">
        <v>8</v>
      </c>
      <c r="U125" s="8">
        <v>57007.7</v>
      </c>
      <c r="V125" s="10">
        <v>50163.792634999998</v>
      </c>
      <c r="W125" s="10">
        <v>3046.3371999999999</v>
      </c>
      <c r="X125" s="6">
        <v>18.713522999999999</v>
      </c>
      <c r="Y125" s="10">
        <v>5725.9753039999996</v>
      </c>
      <c r="Z125" s="6">
        <v>9.9559809999999995</v>
      </c>
      <c r="AA125" s="10">
        <v>2679.6381040000001</v>
      </c>
      <c r="AB125" s="6">
        <v>5.3417773317000004</v>
      </c>
    </row>
    <row r="126" spans="19:28" x14ac:dyDescent="0.2">
      <c r="S126" s="7">
        <v>43587</v>
      </c>
      <c r="T126" s="5">
        <v>8</v>
      </c>
      <c r="U126" s="8">
        <v>57123.29</v>
      </c>
      <c r="V126" s="10">
        <v>50011.227470999998</v>
      </c>
      <c r="W126" s="10">
        <v>3046.3371999999999</v>
      </c>
      <c r="X126" s="6">
        <v>18.751467000000002</v>
      </c>
      <c r="Y126" s="10">
        <v>5722.4821110000003</v>
      </c>
      <c r="Z126" s="6">
        <v>9.9822579999999999</v>
      </c>
      <c r="AA126" s="10">
        <v>2676.1449109999999</v>
      </c>
      <c r="AB126" s="6">
        <v>5.3510882378</v>
      </c>
    </row>
    <row r="127" spans="19:28" x14ac:dyDescent="0.2">
      <c r="S127" s="7">
        <v>43588</v>
      </c>
      <c r="T127" s="5">
        <v>8</v>
      </c>
      <c r="U127" s="8">
        <v>57486.82</v>
      </c>
      <c r="V127" s="10">
        <v>50099.207485999999</v>
      </c>
      <c r="W127" s="10">
        <v>3046.3371999999999</v>
      </c>
      <c r="X127" s="6">
        <v>18.870799999999999</v>
      </c>
      <c r="Y127" s="10">
        <v>5724.2321629999997</v>
      </c>
      <c r="Z127" s="6">
        <v>10.042712999999999</v>
      </c>
      <c r="AA127" s="10">
        <v>2677.8949630000002</v>
      </c>
      <c r="AB127" s="6">
        <v>5.3451842792999997</v>
      </c>
    </row>
    <row r="128" spans="19:28" x14ac:dyDescent="0.2">
      <c r="S128" s="7">
        <v>43591</v>
      </c>
      <c r="T128" s="5">
        <v>8</v>
      </c>
      <c r="U128" s="8">
        <v>57497.85</v>
      </c>
      <c r="V128" s="10">
        <v>50121.693251999997</v>
      </c>
      <c r="W128" s="10">
        <v>3046.3371999999999</v>
      </c>
      <c r="X128" s="6">
        <v>18.874421000000002</v>
      </c>
      <c r="Y128" s="10">
        <v>5724.4723629999999</v>
      </c>
      <c r="Z128" s="6">
        <v>10.044218000000001</v>
      </c>
      <c r="AA128" s="10">
        <v>2678.1351629999999</v>
      </c>
      <c r="AB128" s="6">
        <v>5.3432655384999999</v>
      </c>
    </row>
    <row r="129" spans="19:28" x14ac:dyDescent="0.2">
      <c r="S129" s="7">
        <v>43592</v>
      </c>
      <c r="T129" s="5">
        <v>8</v>
      </c>
      <c r="U129" s="8">
        <v>56952.98</v>
      </c>
      <c r="V129" s="10">
        <v>50079.191541</v>
      </c>
      <c r="W129" s="10">
        <v>3046.3371999999999</v>
      </c>
      <c r="X129" s="6">
        <v>18.69556</v>
      </c>
      <c r="Y129" s="10">
        <v>5722.2594749999998</v>
      </c>
      <c r="Z129" s="6">
        <v>9.9528829999999999</v>
      </c>
      <c r="AA129" s="10">
        <v>2675.9222749999999</v>
      </c>
      <c r="AB129" s="6">
        <v>5.3433815367999999</v>
      </c>
    </row>
    <row r="130" spans="19:28" x14ac:dyDescent="0.2">
      <c r="S130" s="7">
        <v>43593</v>
      </c>
      <c r="T130" s="5">
        <v>8</v>
      </c>
      <c r="U130" s="8">
        <v>57010.99</v>
      </c>
      <c r="V130" s="10">
        <v>50248.054487000001</v>
      </c>
      <c r="W130" s="10">
        <v>3046.3371999999999</v>
      </c>
      <c r="X130" s="6">
        <v>18.714603</v>
      </c>
      <c r="Y130" s="10">
        <v>5723.4980210000003</v>
      </c>
      <c r="Z130" s="6">
        <v>9.9608650000000001</v>
      </c>
      <c r="AA130" s="10">
        <v>2677.1608209999999</v>
      </c>
      <c r="AB130" s="6">
        <v>5.3278895049999999</v>
      </c>
    </row>
    <row r="131" spans="19:28" x14ac:dyDescent="0.2">
      <c r="S131" s="7">
        <v>43594</v>
      </c>
      <c r="T131" s="5">
        <v>8</v>
      </c>
      <c r="U131" s="8">
        <v>57292.94</v>
      </c>
      <c r="V131" s="10">
        <v>50186.975012000003</v>
      </c>
      <c r="W131" s="10">
        <v>3046.3371999999999</v>
      </c>
      <c r="X131" s="6">
        <v>18.807155999999999</v>
      </c>
      <c r="Y131" s="10">
        <v>5723.99485</v>
      </c>
      <c r="Z131" s="6">
        <v>10.009258000000001</v>
      </c>
      <c r="AA131" s="10">
        <v>2677.6576500000001</v>
      </c>
      <c r="AB131" s="6">
        <v>5.3353637054999998</v>
      </c>
    </row>
    <row r="132" spans="19:28" x14ac:dyDescent="0.2">
      <c r="S132" s="7">
        <v>43595</v>
      </c>
      <c r="T132" s="5">
        <v>8</v>
      </c>
      <c r="U132" s="8">
        <v>58068.33</v>
      </c>
      <c r="V132" s="10">
        <v>50096.106760000002</v>
      </c>
      <c r="W132" s="10">
        <v>3046.3371999999999</v>
      </c>
      <c r="X132" s="6">
        <v>19.061688</v>
      </c>
      <c r="Y132" s="10">
        <v>5723.2568810000002</v>
      </c>
      <c r="Z132" s="6">
        <v>10.146029</v>
      </c>
      <c r="AA132" s="10">
        <v>2676.9196809999999</v>
      </c>
      <c r="AB132" s="6">
        <v>5.3435683008000003</v>
      </c>
    </row>
    <row r="133" spans="19:28" x14ac:dyDescent="0.2">
      <c r="S133" s="7">
        <v>43598</v>
      </c>
      <c r="T133" s="5">
        <v>8</v>
      </c>
      <c r="U133" s="8">
        <v>57268.3</v>
      </c>
      <c r="V133" s="10">
        <v>51434.226209</v>
      </c>
      <c r="W133" s="10">
        <v>3440.0011</v>
      </c>
      <c r="X133" s="6">
        <v>16.647756000000001</v>
      </c>
      <c r="Y133" s="10">
        <v>5765.7075699999996</v>
      </c>
      <c r="Z133" s="6">
        <v>9.9325709999999994</v>
      </c>
      <c r="AA133" s="10">
        <v>2325.7064700000001</v>
      </c>
      <c r="AB133" s="6">
        <v>4.5217098442000001</v>
      </c>
    </row>
    <row r="134" spans="19:28" x14ac:dyDescent="0.2">
      <c r="S134" s="7">
        <v>43599</v>
      </c>
      <c r="T134" s="5">
        <v>8</v>
      </c>
      <c r="U134" s="8">
        <v>58083.3</v>
      </c>
      <c r="V134" s="10">
        <v>51282.621838999999</v>
      </c>
      <c r="W134" s="10">
        <v>3440.0011</v>
      </c>
      <c r="X134" s="6">
        <v>16.884675000000001</v>
      </c>
      <c r="Y134" s="10">
        <v>5766.307581</v>
      </c>
      <c r="Z134" s="6">
        <v>10.072876000000001</v>
      </c>
      <c r="AA134" s="10">
        <v>2326.3064810000001</v>
      </c>
      <c r="AB134" s="6">
        <v>4.5362471692000002</v>
      </c>
    </row>
    <row r="135" spans="19:28" x14ac:dyDescent="0.2">
      <c r="S135" s="7">
        <v>43600</v>
      </c>
      <c r="T135" s="5">
        <v>8</v>
      </c>
      <c r="U135" s="8">
        <v>58103.65</v>
      </c>
      <c r="V135" s="10">
        <v>51287.859689999997</v>
      </c>
      <c r="W135" s="10">
        <v>3440.0011</v>
      </c>
      <c r="X135" s="6">
        <v>16.890591000000001</v>
      </c>
      <c r="Y135" s="10">
        <v>5766.9700579999999</v>
      </c>
      <c r="Z135" s="6">
        <v>10.075246999999999</v>
      </c>
      <c r="AA135" s="10">
        <v>2326.9689579999999</v>
      </c>
      <c r="AB135" s="6">
        <v>4.5370755810999999</v>
      </c>
    </row>
    <row r="136" spans="19:28" x14ac:dyDescent="0.2">
      <c r="S136" s="7">
        <v>43601</v>
      </c>
      <c r="T136" s="5">
        <v>8</v>
      </c>
      <c r="U136" s="8">
        <v>58748.13</v>
      </c>
      <c r="V136" s="10">
        <v>51525.213441</v>
      </c>
      <c r="W136" s="10">
        <v>3440.0011</v>
      </c>
      <c r="X136" s="6">
        <v>17.077939000000001</v>
      </c>
      <c r="Y136" s="10">
        <v>5766.6956870000004</v>
      </c>
      <c r="Z136" s="6">
        <v>10.187486</v>
      </c>
      <c r="AA136" s="10">
        <v>2326.694587</v>
      </c>
      <c r="AB136" s="6">
        <v>4.5156427929999996</v>
      </c>
    </row>
    <row r="137" spans="19:28" x14ac:dyDescent="0.2">
      <c r="S137" s="7">
        <v>43602</v>
      </c>
      <c r="T137" s="5">
        <v>8</v>
      </c>
      <c r="U137" s="8">
        <v>58706.25</v>
      </c>
      <c r="V137" s="10">
        <v>51354.535393999999</v>
      </c>
      <c r="W137" s="10">
        <v>3440.0011</v>
      </c>
      <c r="X137" s="6">
        <v>17.065764999999999</v>
      </c>
      <c r="Y137" s="10">
        <v>5765.8273859999999</v>
      </c>
      <c r="Z137" s="6">
        <v>10.181756</v>
      </c>
      <c r="AA137" s="10">
        <v>2325.826286</v>
      </c>
      <c r="AB137" s="6">
        <v>4.5289598443000001</v>
      </c>
    </row>
    <row r="138" spans="19:28" x14ac:dyDescent="0.2">
      <c r="S138" s="7">
        <v>43605</v>
      </c>
      <c r="T138" s="5">
        <v>8</v>
      </c>
      <c r="U138" s="8">
        <v>58261</v>
      </c>
      <c r="V138" s="10">
        <v>51393.503746000002</v>
      </c>
      <c r="W138" s="10">
        <v>3443.3036000000002</v>
      </c>
      <c r="X138" s="6">
        <v>16.920088</v>
      </c>
      <c r="Y138" s="10">
        <v>5712.1359819999998</v>
      </c>
      <c r="Z138" s="6">
        <v>10.199512</v>
      </c>
      <c r="AA138" s="10">
        <v>2268.8323820000001</v>
      </c>
      <c r="AB138" s="6">
        <v>4.4146287300999996</v>
      </c>
    </row>
    <row r="139" spans="19:28" x14ac:dyDescent="0.2">
      <c r="S139" s="7">
        <v>43606</v>
      </c>
      <c r="T139" s="5">
        <v>8</v>
      </c>
      <c r="U139" s="8">
        <v>58510.79</v>
      </c>
      <c r="V139" s="10">
        <v>51396.172447999998</v>
      </c>
      <c r="W139" s="10">
        <v>3443.3036000000002</v>
      </c>
      <c r="X139" s="6">
        <v>16.992632</v>
      </c>
      <c r="Y139" s="10">
        <v>5709.2797989999999</v>
      </c>
      <c r="Z139" s="6">
        <v>10.248366000000001</v>
      </c>
      <c r="AA139" s="10">
        <v>2265.9761990000002</v>
      </c>
      <c r="AB139" s="6">
        <v>4.4088423141000002</v>
      </c>
    </row>
    <row r="140" spans="19:28" x14ac:dyDescent="0.2">
      <c r="S140" s="7">
        <v>43607</v>
      </c>
      <c r="T140" s="5">
        <v>8</v>
      </c>
      <c r="U140" s="8">
        <v>58539.64</v>
      </c>
      <c r="V140" s="10">
        <v>51408.231124999998</v>
      </c>
      <c r="W140" s="10">
        <v>3443.3036000000002</v>
      </c>
      <c r="X140" s="6">
        <v>17.001010000000001</v>
      </c>
      <c r="Y140" s="10">
        <v>5708.4578600000004</v>
      </c>
      <c r="Z140" s="6">
        <v>10.254896</v>
      </c>
      <c r="AA140" s="10">
        <v>2265.1542599999998</v>
      </c>
      <c r="AB140" s="6">
        <v>4.4062092982000003</v>
      </c>
    </row>
    <row r="141" spans="19:28" x14ac:dyDescent="0.2">
      <c r="S141" s="7">
        <v>43608</v>
      </c>
      <c r="T141" s="5">
        <v>8</v>
      </c>
      <c r="U141" s="8">
        <v>57601.35</v>
      </c>
      <c r="V141" s="10">
        <v>51358.813824999997</v>
      </c>
      <c r="W141" s="10">
        <v>3443.3036000000002</v>
      </c>
      <c r="X141" s="6">
        <v>16.728513</v>
      </c>
      <c r="Y141" s="10">
        <v>5711.4666100000004</v>
      </c>
      <c r="Z141" s="6">
        <v>10.085212</v>
      </c>
      <c r="AA141" s="10">
        <v>2268.1630100000002</v>
      </c>
      <c r="AB141" s="6">
        <v>4.4163072333000004</v>
      </c>
    </row>
    <row r="142" spans="19:28" x14ac:dyDescent="0.2">
      <c r="S142" s="7">
        <v>43609</v>
      </c>
      <c r="T142" s="5">
        <v>8</v>
      </c>
      <c r="U142" s="8">
        <v>58203.69</v>
      </c>
      <c r="V142" s="10">
        <v>51539.476545999998</v>
      </c>
      <c r="W142" s="10">
        <v>3443.3036000000002</v>
      </c>
      <c r="X142" s="6">
        <v>16.903444</v>
      </c>
      <c r="Y142" s="10">
        <v>5711.437183</v>
      </c>
      <c r="Z142" s="6">
        <v>10.190726</v>
      </c>
      <c r="AA142" s="10">
        <v>2268.1335829999998</v>
      </c>
      <c r="AB142" s="6">
        <v>4.4007695361000003</v>
      </c>
    </row>
    <row r="143" spans="19:28" x14ac:dyDescent="0.2">
      <c r="S143" s="7">
        <v>43612</v>
      </c>
      <c r="T143" s="5">
        <v>8</v>
      </c>
      <c r="U143" s="8">
        <v>57847.95</v>
      </c>
      <c r="V143" s="10">
        <v>51448.443762000003</v>
      </c>
      <c r="W143" s="10">
        <v>3416.6965</v>
      </c>
      <c r="X143" s="6">
        <v>16.930959000000001</v>
      </c>
      <c r="Y143" s="10">
        <v>5683.9357449999998</v>
      </c>
      <c r="Z143" s="6">
        <v>10.177446</v>
      </c>
      <c r="AA143" s="10">
        <v>2267.2392450000002</v>
      </c>
      <c r="AB143" s="6">
        <v>4.4068179317</v>
      </c>
    </row>
    <row r="144" spans="19:28" x14ac:dyDescent="0.2">
      <c r="S144" s="7">
        <v>43613</v>
      </c>
      <c r="T144" s="5">
        <v>8</v>
      </c>
      <c r="U144" s="8">
        <v>57108.18</v>
      </c>
      <c r="V144" s="10">
        <v>51516.444318000002</v>
      </c>
      <c r="W144" s="10">
        <v>3416.6965</v>
      </c>
      <c r="X144" s="6">
        <v>16.714442999999999</v>
      </c>
      <c r="Y144" s="10">
        <v>5685.6482079999996</v>
      </c>
      <c r="Z144" s="6">
        <v>10.044269</v>
      </c>
      <c r="AA144" s="10">
        <v>2268.9517080000001</v>
      </c>
      <c r="AB144" s="6">
        <v>4.4043251403000001</v>
      </c>
    </row>
    <row r="145" spans="19:28" x14ac:dyDescent="0.2">
      <c r="S145" s="7">
        <v>43614</v>
      </c>
      <c r="T145" s="5">
        <v>8</v>
      </c>
      <c r="U145" s="8">
        <v>57207.22</v>
      </c>
      <c r="V145" s="10">
        <v>51551.678384999999</v>
      </c>
      <c r="W145" s="10">
        <v>3416.6965</v>
      </c>
      <c r="X145" s="6">
        <v>16.74343</v>
      </c>
      <c r="Y145" s="10">
        <v>5683.5939900000003</v>
      </c>
      <c r="Z145" s="6">
        <v>10.065325</v>
      </c>
      <c r="AA145" s="10">
        <v>2266.8974899999998</v>
      </c>
      <c r="AB145" s="6">
        <v>4.3973301375</v>
      </c>
    </row>
    <row r="146" spans="19:28" x14ac:dyDescent="0.2">
      <c r="S146" s="7">
        <v>43615</v>
      </c>
      <c r="T146" s="5">
        <v>8</v>
      </c>
      <c r="U146" s="8">
        <v>57165</v>
      </c>
      <c r="V146" s="10">
        <v>51243.134084999998</v>
      </c>
      <c r="W146" s="10">
        <v>3416.6965</v>
      </c>
      <c r="X146" s="6">
        <v>16.731072999999999</v>
      </c>
      <c r="Y146" s="10">
        <v>5682.9591069999997</v>
      </c>
      <c r="Z146" s="6">
        <v>10.05902</v>
      </c>
      <c r="AA146" s="10">
        <v>2266.2626070000001</v>
      </c>
      <c r="AB146" s="6">
        <v>4.4225683062999996</v>
      </c>
    </row>
    <row r="147" spans="19:28" x14ac:dyDescent="0.2">
      <c r="S147" s="7">
        <v>43616</v>
      </c>
      <c r="T147" s="5">
        <v>8</v>
      </c>
      <c r="U147" s="8">
        <v>56566.13</v>
      </c>
      <c r="V147" s="10">
        <v>51375.878758999999</v>
      </c>
      <c r="W147" s="10">
        <v>3416.6965</v>
      </c>
      <c r="X147" s="6">
        <v>16.555796000000001</v>
      </c>
      <c r="Y147" s="10">
        <v>5685.757243</v>
      </c>
      <c r="Z147" s="6">
        <v>9.9487419999999993</v>
      </c>
      <c r="AA147" s="10">
        <v>2269.060743</v>
      </c>
      <c r="AB147" s="6">
        <v>4.4165877027000002</v>
      </c>
    </row>
    <row r="148" spans="19:28" x14ac:dyDescent="0.2">
      <c r="S148" s="7">
        <v>43619</v>
      </c>
      <c r="T148" s="5">
        <v>8</v>
      </c>
      <c r="U148" s="8">
        <v>57733.85</v>
      </c>
      <c r="V148" s="10">
        <v>51397.942948999997</v>
      </c>
      <c r="W148" s="10">
        <v>3416.6965</v>
      </c>
      <c r="X148" s="6">
        <v>16.897565</v>
      </c>
      <c r="Y148" s="10">
        <v>5682.4460099999997</v>
      </c>
      <c r="Z148" s="6">
        <v>10.160035000000001</v>
      </c>
      <c r="AA148" s="10">
        <v>2265.7495100000001</v>
      </c>
      <c r="AB148" s="6">
        <v>4.4082493961999996</v>
      </c>
    </row>
    <row r="149" spans="19:28" x14ac:dyDescent="0.2">
      <c r="S149" s="7">
        <v>43620</v>
      </c>
      <c r="T149" s="5">
        <v>8</v>
      </c>
      <c r="U149" s="8">
        <v>58626.41</v>
      </c>
      <c r="V149" s="10">
        <v>51341.892028000002</v>
      </c>
      <c r="W149" s="10">
        <v>3416.6965</v>
      </c>
      <c r="X149" s="6">
        <v>17.158798999999998</v>
      </c>
      <c r="Y149" s="10">
        <v>5683.6979670000001</v>
      </c>
      <c r="Z149" s="6">
        <v>10.314836</v>
      </c>
      <c r="AA149" s="10">
        <v>2267.001467</v>
      </c>
      <c r="AB149" s="6">
        <v>4.4155004368000004</v>
      </c>
    </row>
    <row r="150" spans="19:28" x14ac:dyDescent="0.2">
      <c r="S150" s="7">
        <v>43621</v>
      </c>
      <c r="T150" s="5">
        <v>8</v>
      </c>
      <c r="U150" s="8">
        <v>59142.79</v>
      </c>
      <c r="V150" s="10">
        <v>51315.900099999999</v>
      </c>
      <c r="W150" s="10">
        <v>3416.6965</v>
      </c>
      <c r="X150" s="6">
        <v>17.309933999999998</v>
      </c>
      <c r="Y150" s="10">
        <v>5683.6141740000003</v>
      </c>
      <c r="Z150" s="6">
        <v>10.405842</v>
      </c>
      <c r="AA150" s="10">
        <v>2266.9176739999998</v>
      </c>
      <c r="AB150" s="6">
        <v>4.4175736361000002</v>
      </c>
    </row>
    <row r="151" spans="19:28" x14ac:dyDescent="0.2">
      <c r="S151" s="7">
        <v>43622</v>
      </c>
      <c r="T151" s="5">
        <v>8</v>
      </c>
      <c r="U151" s="8">
        <v>59320.08</v>
      </c>
      <c r="V151" s="10">
        <v>51511.791172999998</v>
      </c>
      <c r="W151" s="10">
        <v>3416.6965</v>
      </c>
      <c r="X151" s="6">
        <v>17.361823000000001</v>
      </c>
      <c r="Y151" s="10">
        <v>5682.7053040000001</v>
      </c>
      <c r="Z151" s="6">
        <v>10.438704</v>
      </c>
      <c r="AA151" s="10">
        <v>2266.0088040000001</v>
      </c>
      <c r="AB151" s="6">
        <v>4.3990099212000002</v>
      </c>
    </row>
    <row r="152" spans="19:28" x14ac:dyDescent="0.2">
      <c r="S152" s="7">
        <v>43623</v>
      </c>
      <c r="T152" s="5">
        <v>8</v>
      </c>
      <c r="U152" s="8">
        <v>59801.58</v>
      </c>
      <c r="V152" s="10">
        <v>51513.516315000001</v>
      </c>
      <c r="W152" s="10">
        <v>3416.6965</v>
      </c>
      <c r="X152" s="6">
        <v>17.502749000000001</v>
      </c>
      <c r="Y152" s="10">
        <v>5682.8335489999999</v>
      </c>
      <c r="Z152" s="6">
        <v>10.523198000000001</v>
      </c>
      <c r="AA152" s="10">
        <v>2266.1370489999999</v>
      </c>
      <c r="AB152" s="6">
        <v>4.3991115557000002</v>
      </c>
    </row>
    <row r="153" spans="19:28" x14ac:dyDescent="0.2">
      <c r="S153" s="7">
        <v>43626</v>
      </c>
      <c r="T153" s="5">
        <v>8</v>
      </c>
      <c r="U153" s="8">
        <v>59426.95</v>
      </c>
      <c r="V153" s="10">
        <v>51445.745633999999</v>
      </c>
      <c r="W153" s="10">
        <v>3398.0394000000001</v>
      </c>
      <c r="X153" s="6">
        <v>17.488599000000001</v>
      </c>
      <c r="Y153" s="10">
        <v>5673.6334729999999</v>
      </c>
      <c r="Z153" s="6">
        <v>10.474231</v>
      </c>
      <c r="AA153" s="10">
        <v>2275.5940730000002</v>
      </c>
      <c r="AB153" s="6">
        <v>4.4232891277000004</v>
      </c>
    </row>
    <row r="154" spans="19:28" x14ac:dyDescent="0.2">
      <c r="S154" s="7">
        <v>43627</v>
      </c>
      <c r="T154" s="5">
        <v>8</v>
      </c>
      <c r="U154" s="8">
        <v>59216.83</v>
      </c>
      <c r="V154" s="10">
        <v>51548.155359999997</v>
      </c>
      <c r="W154" s="10">
        <v>3398.0394000000001</v>
      </c>
      <c r="X154" s="6">
        <v>17.426763999999999</v>
      </c>
      <c r="Y154" s="10">
        <v>5673.4546369999998</v>
      </c>
      <c r="Z154" s="6">
        <v>10.437526</v>
      </c>
      <c r="AA154" s="10">
        <v>2275.4152370000002</v>
      </c>
      <c r="AB154" s="6">
        <v>4.4141545339999997</v>
      </c>
    </row>
    <row r="155" spans="19:28" x14ac:dyDescent="0.2">
      <c r="S155" s="7">
        <v>43784</v>
      </c>
      <c r="T155" s="5">
        <v>8</v>
      </c>
      <c r="U155" s="8">
        <v>60477.1</v>
      </c>
      <c r="V155" s="10">
        <v>52210.625357999998</v>
      </c>
      <c r="W155" s="10">
        <v>4536.0358999999999</v>
      </c>
      <c r="X155" s="6">
        <v>13.332587999999999</v>
      </c>
      <c r="Y155" s="10">
        <v>5643.38076</v>
      </c>
      <c r="Z155" s="6">
        <v>10.716466</v>
      </c>
      <c r="AA155" s="10">
        <v>1107.3448599999999</v>
      </c>
      <c r="AB155" s="6">
        <v>2.1209185907000001</v>
      </c>
    </row>
    <row r="156" spans="19:28" x14ac:dyDescent="0.2">
      <c r="S156" s="7">
        <v>43787</v>
      </c>
      <c r="T156" s="5">
        <v>9</v>
      </c>
      <c r="U156" s="8">
        <v>61834.78</v>
      </c>
      <c r="V156" s="10">
        <v>53181.678421999997</v>
      </c>
      <c r="W156" s="10">
        <v>4560.7912999999999</v>
      </c>
      <c r="X156" s="6">
        <v>13.557905999999999</v>
      </c>
      <c r="Y156" s="10">
        <v>5591.9166990000003</v>
      </c>
      <c r="Z156" s="6">
        <v>11.057886</v>
      </c>
      <c r="AA156" s="10">
        <v>1031.125399</v>
      </c>
      <c r="AB156" s="6">
        <v>1.9388733672</v>
      </c>
    </row>
    <row r="157" spans="19:28" x14ac:dyDescent="0.2">
      <c r="S157" s="7">
        <v>43788</v>
      </c>
      <c r="T157" s="5">
        <v>9</v>
      </c>
      <c r="U157" s="8">
        <v>61592.15</v>
      </c>
      <c r="V157" s="10">
        <v>53174.932334999998</v>
      </c>
      <c r="W157" s="10">
        <v>4560.7912999999999</v>
      </c>
      <c r="X157" s="6">
        <v>13.504707</v>
      </c>
      <c r="Y157" s="10">
        <v>5592.6239779999996</v>
      </c>
      <c r="Z157" s="6">
        <v>11.013104</v>
      </c>
      <c r="AA157" s="10">
        <v>1031.832678</v>
      </c>
      <c r="AB157" s="6">
        <v>1.9404494416</v>
      </c>
    </row>
    <row r="158" spans="19:28" x14ac:dyDescent="0.2">
      <c r="S158" s="7">
        <v>43789</v>
      </c>
      <c r="T158" s="5">
        <v>9</v>
      </c>
      <c r="U158" s="8">
        <v>61612.66</v>
      </c>
      <c r="V158" s="10">
        <v>53050.698630999999</v>
      </c>
      <c r="W158" s="10">
        <v>4560.7912999999999</v>
      </c>
      <c r="X158" s="6">
        <v>13.509204</v>
      </c>
      <c r="Y158" s="10">
        <v>5591.7612150000004</v>
      </c>
      <c r="Z158" s="6">
        <v>11.018471</v>
      </c>
      <c r="AA158" s="10">
        <v>1030.9699149999999</v>
      </c>
      <c r="AB158" s="6">
        <v>1.9433672716999999</v>
      </c>
    </row>
    <row r="159" spans="19:28" x14ac:dyDescent="0.2">
      <c r="S159" s="7">
        <v>43790</v>
      </c>
      <c r="T159" s="5">
        <v>9</v>
      </c>
      <c r="U159" s="8">
        <v>61465.38</v>
      </c>
      <c r="V159" s="10">
        <v>53089.486085999997</v>
      </c>
      <c r="W159" s="10">
        <v>4560.7912999999999</v>
      </c>
      <c r="X159" s="6">
        <v>13.476910999999999</v>
      </c>
      <c r="Y159" s="10">
        <v>5592.7062660000001</v>
      </c>
      <c r="Z159" s="6">
        <v>10.990275</v>
      </c>
      <c r="AA159" s="10">
        <v>1031.914966</v>
      </c>
      <c r="AB159" s="6">
        <v>1.9437275473</v>
      </c>
    </row>
    <row r="160" spans="19:28" x14ac:dyDescent="0.2">
      <c r="S160" s="7">
        <v>43791</v>
      </c>
      <c r="T160" s="5">
        <v>9</v>
      </c>
      <c r="U160" s="8">
        <v>61565.69</v>
      </c>
      <c r="V160" s="10">
        <v>53202.353236000003</v>
      </c>
      <c r="W160" s="10">
        <v>4560.7912999999999</v>
      </c>
      <c r="X160" s="6">
        <v>13.498905000000001</v>
      </c>
      <c r="Y160" s="10">
        <v>5591.4705119999999</v>
      </c>
      <c r="Z160" s="6">
        <v>11.010643999999999</v>
      </c>
      <c r="AA160" s="10">
        <v>1030.679212</v>
      </c>
      <c r="AB160" s="6">
        <v>1.9372812458999999</v>
      </c>
    </row>
    <row r="161" spans="19:28" x14ac:dyDescent="0.2">
      <c r="S161" s="7">
        <v>43794</v>
      </c>
      <c r="T161" s="5">
        <v>9</v>
      </c>
      <c r="U161" s="8">
        <v>62569.73</v>
      </c>
      <c r="V161" s="10">
        <v>53031.443531999998</v>
      </c>
      <c r="W161" s="10">
        <v>4612.9364999999998</v>
      </c>
      <c r="X161" s="6">
        <v>13.563969999999999</v>
      </c>
      <c r="Y161" s="10">
        <v>5654.0319840000002</v>
      </c>
      <c r="Z161" s="6">
        <v>11.066390999999999</v>
      </c>
      <c r="AA161" s="10">
        <v>1041.0954839999999</v>
      </c>
      <c r="AB161" s="6">
        <v>1.9631664052</v>
      </c>
    </row>
    <row r="162" spans="19:28" x14ac:dyDescent="0.2">
      <c r="S162" s="7">
        <v>43795</v>
      </c>
      <c r="T162" s="5">
        <v>9</v>
      </c>
      <c r="U162" s="8">
        <v>62952.51</v>
      </c>
      <c r="V162" s="10">
        <v>53060.309262000002</v>
      </c>
      <c r="W162" s="10">
        <v>4612.9364999999998</v>
      </c>
      <c r="X162" s="6">
        <v>13.646948999999999</v>
      </c>
      <c r="Y162" s="10">
        <v>5654.9358389999998</v>
      </c>
      <c r="Z162" s="6">
        <v>11.132312000000001</v>
      </c>
      <c r="AA162" s="10">
        <v>1041.999339</v>
      </c>
      <c r="AB162" s="6">
        <v>1.9638018581000001</v>
      </c>
    </row>
    <row r="163" spans="19:28" x14ac:dyDescent="0.2">
      <c r="S163" s="7">
        <v>43796</v>
      </c>
      <c r="T163" s="5">
        <v>9</v>
      </c>
      <c r="U163" s="8">
        <v>63128.14</v>
      </c>
      <c r="V163" s="10">
        <v>53064.637146000001</v>
      </c>
      <c r="W163" s="10">
        <v>4612.9364999999998</v>
      </c>
      <c r="X163" s="6">
        <v>13.685022999999999</v>
      </c>
      <c r="Y163" s="10">
        <v>5654.4166219999997</v>
      </c>
      <c r="Z163" s="6">
        <v>11.164395000000001</v>
      </c>
      <c r="AA163" s="10">
        <v>1041.4801219999999</v>
      </c>
      <c r="AB163" s="6">
        <v>1.9626632311000001</v>
      </c>
    </row>
    <row r="164" spans="19:28" x14ac:dyDescent="0.2">
      <c r="S164" s="7">
        <v>43797</v>
      </c>
      <c r="T164" s="5">
        <v>9</v>
      </c>
      <c r="U164" s="8">
        <v>63128.14</v>
      </c>
      <c r="V164" s="10">
        <v>53064.637146000001</v>
      </c>
      <c r="W164" s="10">
        <v>4612.9364999999998</v>
      </c>
      <c r="X164" s="6">
        <v>13.685022999999999</v>
      </c>
      <c r="Y164" s="10">
        <v>5654.4166219999997</v>
      </c>
      <c r="Z164" s="6">
        <v>11.164395000000001</v>
      </c>
      <c r="AA164" s="10">
        <v>1041.4801219999999</v>
      </c>
      <c r="AB164" s="6">
        <v>1.9626632311000001</v>
      </c>
    </row>
    <row r="165" spans="19:28" x14ac:dyDescent="0.2">
      <c r="S165" s="7">
        <v>43798</v>
      </c>
      <c r="T165" s="5">
        <v>9</v>
      </c>
      <c r="U165" s="8">
        <v>63140.89</v>
      </c>
      <c r="V165" s="10">
        <v>53083.02044</v>
      </c>
      <c r="W165" s="10">
        <v>4612.9364999999998</v>
      </c>
      <c r="X165" s="6">
        <v>13.687787</v>
      </c>
      <c r="Y165" s="10">
        <v>5654.0988930000003</v>
      </c>
      <c r="Z165" s="6">
        <v>11.167277</v>
      </c>
      <c r="AA165" s="10">
        <v>1041.1623930000001</v>
      </c>
      <c r="AB165" s="6">
        <v>1.9613849862999999</v>
      </c>
    </row>
    <row r="166" spans="19:28" x14ac:dyDescent="0.2">
      <c r="S166" s="7">
        <v>43801</v>
      </c>
      <c r="T166" s="5">
        <v>9</v>
      </c>
      <c r="U166" s="8">
        <v>60988.45</v>
      </c>
      <c r="V166" s="10">
        <v>53235.948606999998</v>
      </c>
      <c r="W166" s="10">
        <v>4580.7233999999999</v>
      </c>
      <c r="X166" s="6">
        <v>13.314152999999999</v>
      </c>
      <c r="Y166" s="10">
        <v>5617.2451000000001</v>
      </c>
      <c r="Z166" s="6">
        <v>10.85736</v>
      </c>
      <c r="AA166" s="10">
        <v>1036.5217</v>
      </c>
      <c r="AB166" s="6">
        <v>1.9470334</v>
      </c>
    </row>
    <row r="167" spans="19:28" x14ac:dyDescent="0.2">
      <c r="S167" s="7">
        <v>43802</v>
      </c>
      <c r="T167" s="5">
        <v>9</v>
      </c>
      <c r="U167" s="8">
        <v>59649.42</v>
      </c>
      <c r="V167" s="10">
        <v>53266.306435999999</v>
      </c>
      <c r="W167" s="10">
        <v>4580.7233999999999</v>
      </c>
      <c r="X167" s="6">
        <v>13.021834</v>
      </c>
      <c r="Y167" s="10">
        <v>5620.6986159999997</v>
      </c>
      <c r="Z167" s="6">
        <v>10.612456999999999</v>
      </c>
      <c r="AA167" s="10">
        <v>1039.975216</v>
      </c>
      <c r="AB167" s="6">
        <v>1.9524072265000001</v>
      </c>
    </row>
    <row r="168" spans="19:28" x14ac:dyDescent="0.2">
      <c r="S168" s="7">
        <v>43803</v>
      </c>
      <c r="T168" s="5">
        <v>9</v>
      </c>
      <c r="U168" s="8">
        <v>60152.71</v>
      </c>
      <c r="V168" s="10">
        <v>53219.641693999998</v>
      </c>
      <c r="W168" s="10">
        <v>4580.7233999999999</v>
      </c>
      <c r="X168" s="6">
        <v>13.131705</v>
      </c>
      <c r="Y168" s="10">
        <v>5619.175123</v>
      </c>
      <c r="Z168" s="6">
        <v>10.7049</v>
      </c>
      <c r="AA168" s="10">
        <v>1038.4517229999999</v>
      </c>
      <c r="AB168" s="6">
        <v>1.9512565102999999</v>
      </c>
    </row>
    <row r="169" spans="19:28" x14ac:dyDescent="0.2">
      <c r="S169" s="7">
        <v>43804</v>
      </c>
      <c r="T169" s="5">
        <v>9</v>
      </c>
      <c r="U169" s="8">
        <v>60528.67</v>
      </c>
      <c r="V169" s="10">
        <v>53123.626370999998</v>
      </c>
      <c r="W169" s="10">
        <v>4580.7233999999999</v>
      </c>
      <c r="X169" s="6">
        <v>13.21378</v>
      </c>
      <c r="Y169" s="10">
        <v>5620.8923850000001</v>
      </c>
      <c r="Z169" s="6">
        <v>10.768516</v>
      </c>
      <c r="AA169" s="10">
        <v>1040.168985</v>
      </c>
      <c r="AB169" s="6">
        <v>1.9580157758000001</v>
      </c>
    </row>
    <row r="170" spans="19:28" x14ac:dyDescent="0.2">
      <c r="S170" s="7">
        <v>43805</v>
      </c>
      <c r="T170" s="5">
        <v>9</v>
      </c>
      <c r="U170" s="8">
        <v>60963.67</v>
      </c>
      <c r="V170" s="10">
        <v>53197.479661999998</v>
      </c>
      <c r="W170" s="10">
        <v>4580.7233999999999</v>
      </c>
      <c r="X170" s="6">
        <v>13.308743</v>
      </c>
      <c r="Y170" s="10">
        <v>5620.2839379999996</v>
      </c>
      <c r="Z170" s="6">
        <v>10.84708</v>
      </c>
      <c r="AA170" s="10">
        <v>1039.560538</v>
      </c>
      <c r="AB170" s="6">
        <v>1.9541537387000001</v>
      </c>
    </row>
    <row r="171" spans="19:28" x14ac:dyDescent="0.2">
      <c r="S171" s="7">
        <v>43808</v>
      </c>
      <c r="T171" s="5">
        <v>9</v>
      </c>
      <c r="U171" s="8">
        <v>60941.46</v>
      </c>
      <c r="V171" s="10">
        <v>53012.390829000004</v>
      </c>
      <c r="W171" s="10">
        <v>4577.5803999999998</v>
      </c>
      <c r="X171" s="6">
        <v>13.313029</v>
      </c>
      <c r="Y171" s="10">
        <v>5593.5366180000001</v>
      </c>
      <c r="Z171" s="6">
        <v>10.894978</v>
      </c>
      <c r="AA171" s="10">
        <v>1015.956218</v>
      </c>
      <c r="AB171" s="6">
        <v>1.9164504790000001</v>
      </c>
    </row>
    <row r="172" spans="19:28" x14ac:dyDescent="0.2">
      <c r="S172" s="7">
        <v>43809</v>
      </c>
      <c r="T172" s="5">
        <v>9</v>
      </c>
      <c r="U172" s="8">
        <v>61085.01</v>
      </c>
      <c r="V172" s="10">
        <v>53273.449085</v>
      </c>
      <c r="W172" s="10">
        <v>4577.5803999999998</v>
      </c>
      <c r="X172" s="6">
        <v>13.344388</v>
      </c>
      <c r="Y172" s="10">
        <v>5595.7848830000003</v>
      </c>
      <c r="Z172" s="6">
        <v>10.916254</v>
      </c>
      <c r="AA172" s="10">
        <v>1018.204483</v>
      </c>
      <c r="AB172" s="6">
        <v>1.9112794474999999</v>
      </c>
    </row>
    <row r="173" spans="19:28" x14ac:dyDescent="0.2">
      <c r="S173" s="7">
        <v>43810</v>
      </c>
      <c r="T173" s="5">
        <v>9</v>
      </c>
      <c r="U173" s="8">
        <v>61095.19</v>
      </c>
      <c r="V173" s="10">
        <v>53169.072971000001</v>
      </c>
      <c r="W173" s="10">
        <v>4577.5803999999998</v>
      </c>
      <c r="X173" s="6">
        <v>13.346612</v>
      </c>
      <c r="Y173" s="10">
        <v>5595.3437309999999</v>
      </c>
      <c r="Z173" s="6">
        <v>10.918934</v>
      </c>
      <c r="AA173" s="10">
        <v>1017.763331</v>
      </c>
      <c r="AB173" s="6">
        <v>1.9142017603000001</v>
      </c>
    </row>
    <row r="174" spans="19:28" x14ac:dyDescent="0.2">
      <c r="S174" s="7">
        <v>43811</v>
      </c>
      <c r="T174" s="5">
        <v>9</v>
      </c>
      <c r="U174" s="8">
        <v>62031.76</v>
      </c>
      <c r="V174" s="10">
        <v>53065.549743000003</v>
      </c>
      <c r="W174" s="10">
        <v>4577.5803999999998</v>
      </c>
      <c r="X174" s="6">
        <v>13.551211</v>
      </c>
      <c r="Y174" s="10">
        <v>5594.753678</v>
      </c>
      <c r="Z174" s="6">
        <v>11.087486999999999</v>
      </c>
      <c r="AA174" s="10">
        <v>1017.173278</v>
      </c>
      <c r="AB174" s="6">
        <v>1.9168241590999999</v>
      </c>
    </row>
    <row r="175" spans="19:28" x14ac:dyDescent="0.2">
      <c r="S175" s="7">
        <v>43812</v>
      </c>
      <c r="T175" s="5">
        <v>9</v>
      </c>
      <c r="U175" s="8">
        <v>61376.74</v>
      </c>
      <c r="V175" s="10">
        <v>53299.662902999997</v>
      </c>
      <c r="W175" s="10">
        <v>4577.5803999999998</v>
      </c>
      <c r="X175" s="6">
        <v>13.408118</v>
      </c>
      <c r="Y175" s="10">
        <v>5597.5722420000002</v>
      </c>
      <c r="Z175" s="6">
        <v>10.964886</v>
      </c>
      <c r="AA175" s="10">
        <v>1019.991842</v>
      </c>
      <c r="AB175" s="6">
        <v>1.9136928580000001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</vt:lpstr>
      <vt:lpstr>AHI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2019-12-15T17:29:37Z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