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\stock\charts\industries\"/>
    </mc:Choice>
  </mc:AlternateContent>
  <bookViews>
    <workbookView xWindow="0" yWindow="0" windowWidth="28800" windowHeight="12435" activeTab="1"/>
  </bookViews>
  <sheets>
    <sheet name="Sector" sheetId="3" r:id="rId1"/>
    <sheet name="DV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3" l="1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U86" i="3"/>
  <c r="V86" i="3"/>
  <c r="W86" i="3"/>
  <c r="X86" i="3"/>
  <c r="Y86" i="3"/>
  <c r="Z86" i="3"/>
  <c r="AA86" i="3"/>
  <c r="U87" i="3"/>
  <c r="V87" i="3"/>
  <c r="W87" i="3"/>
  <c r="X87" i="3"/>
  <c r="Y87" i="3"/>
  <c r="Z87" i="3"/>
  <c r="AA87" i="3"/>
  <c r="U88" i="3"/>
  <c r="V88" i="3"/>
  <c r="W88" i="3"/>
  <c r="X88" i="3"/>
  <c r="Y88" i="3"/>
  <c r="Z88" i="3"/>
  <c r="AA88" i="3"/>
  <c r="U89" i="3"/>
  <c r="V89" i="3"/>
  <c r="W89" i="3"/>
  <c r="X89" i="3"/>
  <c r="Y89" i="3"/>
  <c r="Z89" i="3"/>
  <c r="AA89" i="3"/>
  <c r="U90" i="3"/>
  <c r="V90" i="3"/>
  <c r="W90" i="3"/>
  <c r="X90" i="3"/>
  <c r="Y90" i="3"/>
  <c r="Z90" i="3"/>
  <c r="AA90" i="3"/>
  <c r="U91" i="3"/>
  <c r="V91" i="3"/>
  <c r="W91" i="3"/>
  <c r="X91" i="3"/>
  <c r="Y91" i="3"/>
  <c r="Z91" i="3"/>
  <c r="AA91" i="3"/>
  <c r="U92" i="3"/>
  <c r="V92" i="3"/>
  <c r="W92" i="3"/>
  <c r="X92" i="3"/>
  <c r="Y92" i="3"/>
  <c r="Z92" i="3"/>
  <c r="AA92" i="3"/>
  <c r="U93" i="3"/>
  <c r="V93" i="3"/>
  <c r="W93" i="3"/>
  <c r="X93" i="3"/>
  <c r="Y93" i="3"/>
  <c r="Z93" i="3"/>
  <c r="AA93" i="3"/>
  <c r="U94" i="3"/>
  <c r="V94" i="3"/>
  <c r="W94" i="3"/>
  <c r="X94" i="3"/>
  <c r="Y94" i="3"/>
  <c r="Z94" i="3"/>
  <c r="AA94" i="3"/>
  <c r="U95" i="3"/>
  <c r="V95" i="3"/>
  <c r="W95" i="3"/>
  <c r="X95" i="3"/>
  <c r="Y95" i="3"/>
  <c r="Z95" i="3"/>
  <c r="AA95" i="3"/>
  <c r="U96" i="3"/>
  <c r="V96" i="3"/>
  <c r="W96" i="3"/>
  <c r="X96" i="3"/>
  <c r="Y96" i="3"/>
  <c r="Z96" i="3"/>
  <c r="AA96" i="3"/>
  <c r="U97" i="3"/>
  <c r="V97" i="3"/>
  <c r="W97" i="3"/>
  <c r="X97" i="3"/>
  <c r="Y97" i="3"/>
  <c r="Z97" i="3"/>
  <c r="AA97" i="3"/>
  <c r="U98" i="3"/>
  <c r="V98" i="3"/>
  <c r="W98" i="3"/>
  <c r="X98" i="3"/>
  <c r="Y98" i="3"/>
  <c r="Z98" i="3"/>
  <c r="AA98" i="3"/>
  <c r="U99" i="3"/>
  <c r="V99" i="3"/>
  <c r="W99" i="3"/>
  <c r="X99" i="3"/>
  <c r="Y99" i="3"/>
  <c r="Z99" i="3"/>
  <c r="AA99" i="3"/>
  <c r="U100" i="3"/>
  <c r="V100" i="3"/>
  <c r="W100" i="3"/>
  <c r="X100" i="3"/>
  <c r="Y100" i="3"/>
  <c r="Z100" i="3"/>
  <c r="AA100" i="3"/>
  <c r="U101" i="3"/>
  <c r="V101" i="3"/>
  <c r="W101" i="3"/>
  <c r="X101" i="3"/>
  <c r="Y101" i="3"/>
  <c r="Z101" i="3"/>
  <c r="AA101" i="3"/>
  <c r="U102" i="3"/>
  <c r="V102" i="3"/>
  <c r="W102" i="3"/>
  <c r="X102" i="3"/>
  <c r="Y102" i="3"/>
  <c r="Z102" i="3"/>
  <c r="AA102" i="3"/>
  <c r="U103" i="3"/>
  <c r="V103" i="3"/>
  <c r="W103" i="3"/>
  <c r="X103" i="3"/>
  <c r="Y103" i="3"/>
  <c r="Z103" i="3"/>
  <c r="AA103" i="3"/>
  <c r="U104" i="3"/>
  <c r="V104" i="3"/>
  <c r="W104" i="3"/>
  <c r="X104" i="3"/>
  <c r="Y104" i="3"/>
  <c r="Z104" i="3"/>
  <c r="AA104" i="3"/>
  <c r="U105" i="3"/>
  <c r="V105" i="3"/>
  <c r="W105" i="3"/>
  <c r="X105" i="3"/>
  <c r="Y105" i="3"/>
  <c r="Z105" i="3"/>
  <c r="AA105" i="3"/>
  <c r="U106" i="3"/>
  <c r="V106" i="3"/>
  <c r="W106" i="3"/>
  <c r="X106" i="3"/>
  <c r="Y106" i="3"/>
  <c r="Z106" i="3"/>
  <c r="AA106" i="3"/>
  <c r="U107" i="3"/>
  <c r="V107" i="3"/>
  <c r="W107" i="3"/>
  <c r="X107" i="3"/>
  <c r="Y107" i="3"/>
  <c r="Z107" i="3"/>
  <c r="AA107" i="3"/>
  <c r="U108" i="3"/>
  <c r="V108" i="3"/>
  <c r="W108" i="3"/>
  <c r="X108" i="3"/>
  <c r="Y108" i="3"/>
  <c r="Z108" i="3"/>
  <c r="AA108" i="3"/>
  <c r="U109" i="3"/>
  <c r="V109" i="3"/>
  <c r="W109" i="3"/>
  <c r="X109" i="3"/>
  <c r="Y109" i="3"/>
  <c r="Z109" i="3"/>
  <c r="AA109" i="3"/>
  <c r="U110" i="3"/>
  <c r="V110" i="3"/>
  <c r="W110" i="3"/>
  <c r="X110" i="3"/>
  <c r="Y110" i="3"/>
  <c r="Z110" i="3"/>
  <c r="AA110" i="3"/>
  <c r="U111" i="3"/>
  <c r="V111" i="3"/>
  <c r="W111" i="3"/>
  <c r="X111" i="3"/>
  <c r="Y111" i="3"/>
  <c r="Z111" i="3"/>
  <c r="AA111" i="3"/>
  <c r="U112" i="3"/>
  <c r="V112" i="3"/>
  <c r="W112" i="3"/>
  <c r="X112" i="3"/>
  <c r="Y112" i="3"/>
  <c r="Z112" i="3"/>
  <c r="AA112" i="3"/>
  <c r="U113" i="3"/>
  <c r="V113" i="3"/>
  <c r="W113" i="3"/>
  <c r="X113" i="3"/>
  <c r="Y113" i="3"/>
  <c r="Z113" i="3"/>
  <c r="AA113" i="3"/>
  <c r="U114" i="3"/>
  <c r="V114" i="3"/>
  <c r="W114" i="3"/>
  <c r="X114" i="3"/>
  <c r="Y114" i="3"/>
  <c r="Z114" i="3"/>
  <c r="AA114" i="3"/>
  <c r="U115" i="3"/>
  <c r="V115" i="3"/>
  <c r="W115" i="3"/>
  <c r="X115" i="3"/>
  <c r="Y115" i="3"/>
  <c r="Z115" i="3"/>
  <c r="AA115" i="3"/>
  <c r="U116" i="3"/>
  <c r="V116" i="3"/>
  <c r="W116" i="3"/>
  <c r="X116" i="3"/>
  <c r="Y116" i="3"/>
  <c r="Z116" i="3"/>
  <c r="AA116" i="3"/>
  <c r="U117" i="3"/>
  <c r="V117" i="3"/>
  <c r="W117" i="3"/>
  <c r="X117" i="3"/>
  <c r="Y117" i="3"/>
  <c r="Z117" i="3"/>
  <c r="AA117" i="3"/>
  <c r="U118" i="3"/>
  <c r="V118" i="3"/>
  <c r="W118" i="3"/>
  <c r="X118" i="3"/>
  <c r="Y118" i="3"/>
  <c r="Z118" i="3"/>
  <c r="AA118" i="3"/>
  <c r="U119" i="3"/>
  <c r="V119" i="3"/>
  <c r="W119" i="3"/>
  <c r="X119" i="3"/>
  <c r="Y119" i="3"/>
  <c r="Z119" i="3"/>
  <c r="AA119" i="3"/>
  <c r="U120" i="3"/>
  <c r="V120" i="3"/>
  <c r="W120" i="3"/>
  <c r="X120" i="3"/>
  <c r="Y120" i="3"/>
  <c r="Z120" i="3"/>
  <c r="AA120" i="3"/>
  <c r="U121" i="3"/>
  <c r="V121" i="3"/>
  <c r="W121" i="3"/>
  <c r="X121" i="3"/>
  <c r="Y121" i="3"/>
  <c r="Z121" i="3"/>
  <c r="AA121" i="3"/>
  <c r="U122" i="3"/>
  <c r="V122" i="3"/>
  <c r="W122" i="3"/>
  <c r="X122" i="3"/>
  <c r="Y122" i="3"/>
  <c r="Z122" i="3"/>
  <c r="AA122" i="3"/>
  <c r="U123" i="3"/>
  <c r="V123" i="3"/>
  <c r="W123" i="3"/>
  <c r="X123" i="3"/>
  <c r="Y123" i="3"/>
  <c r="Z123" i="3"/>
  <c r="AA123" i="3"/>
  <c r="U124" i="3"/>
  <c r="V124" i="3"/>
  <c r="W124" i="3"/>
  <c r="X124" i="3"/>
  <c r="Y124" i="3"/>
  <c r="Z124" i="3"/>
  <c r="AA124" i="3"/>
  <c r="U125" i="3"/>
  <c r="V125" i="3"/>
  <c r="W125" i="3"/>
  <c r="X125" i="3"/>
  <c r="Y125" i="3"/>
  <c r="Z125" i="3"/>
  <c r="AA125" i="3"/>
  <c r="U126" i="3"/>
  <c r="V126" i="3"/>
  <c r="W126" i="3"/>
  <c r="X126" i="3"/>
  <c r="Y126" i="3"/>
  <c r="Z126" i="3"/>
  <c r="AA126" i="3"/>
  <c r="U127" i="3"/>
  <c r="V127" i="3"/>
  <c r="W127" i="3"/>
  <c r="X127" i="3"/>
  <c r="Y127" i="3"/>
  <c r="Z127" i="3"/>
  <c r="AA127" i="3"/>
  <c r="U128" i="3"/>
  <c r="V128" i="3"/>
  <c r="W128" i="3"/>
  <c r="X128" i="3"/>
  <c r="Y128" i="3"/>
  <c r="Z128" i="3"/>
  <c r="AA128" i="3"/>
  <c r="U129" i="3"/>
  <c r="V129" i="3"/>
  <c r="W129" i="3"/>
  <c r="X129" i="3"/>
  <c r="Y129" i="3"/>
  <c r="Z129" i="3"/>
  <c r="AA129" i="3"/>
  <c r="U130" i="3"/>
  <c r="V130" i="3"/>
  <c r="W130" i="3"/>
  <c r="X130" i="3"/>
  <c r="Y130" i="3"/>
  <c r="Z130" i="3"/>
  <c r="AA130" i="3"/>
  <c r="U131" i="3"/>
  <c r="V131" i="3"/>
  <c r="W131" i="3"/>
  <c r="X131" i="3"/>
  <c r="Y131" i="3"/>
  <c r="Z131" i="3"/>
  <c r="AA131" i="3"/>
  <c r="U132" i="3"/>
  <c r="V132" i="3"/>
  <c r="W132" i="3"/>
  <c r="X132" i="3"/>
  <c r="Y132" i="3"/>
  <c r="Z132" i="3"/>
  <c r="AA132" i="3"/>
  <c r="U133" i="3"/>
  <c r="V133" i="3"/>
  <c r="W133" i="3"/>
  <c r="X133" i="3"/>
  <c r="Y133" i="3"/>
  <c r="Z133" i="3"/>
  <c r="AA133" i="3"/>
  <c r="U134" i="3"/>
  <c r="V134" i="3"/>
  <c r="W134" i="3"/>
  <c r="X134" i="3"/>
  <c r="Y134" i="3"/>
  <c r="Z134" i="3"/>
  <c r="AA134" i="3"/>
  <c r="U135" i="3"/>
  <c r="V135" i="3"/>
  <c r="W135" i="3"/>
  <c r="X135" i="3"/>
  <c r="Y135" i="3"/>
  <c r="Z135" i="3"/>
  <c r="AA135" i="3"/>
  <c r="U136" i="3"/>
  <c r="V136" i="3"/>
  <c r="W136" i="3"/>
  <c r="X136" i="3"/>
  <c r="Y136" i="3"/>
  <c r="Z136" i="3"/>
  <c r="AA136" i="3"/>
  <c r="U137" i="3"/>
  <c r="V137" i="3"/>
  <c r="W137" i="3"/>
  <c r="X137" i="3"/>
  <c r="Y137" i="3"/>
  <c r="Z137" i="3"/>
  <c r="AA137" i="3"/>
  <c r="U138" i="3"/>
  <c r="V138" i="3"/>
  <c r="W138" i="3"/>
  <c r="X138" i="3"/>
  <c r="Y138" i="3"/>
  <c r="Z138" i="3"/>
  <c r="AA138" i="3"/>
  <c r="U139" i="3"/>
  <c r="V139" i="3"/>
  <c r="W139" i="3"/>
  <c r="X139" i="3"/>
  <c r="Y139" i="3"/>
  <c r="Z139" i="3"/>
  <c r="AA139" i="3"/>
  <c r="U140" i="3"/>
  <c r="V140" i="3"/>
  <c r="W140" i="3"/>
  <c r="X140" i="3"/>
  <c r="Y140" i="3"/>
  <c r="Z140" i="3"/>
  <c r="AA140" i="3"/>
  <c r="U141" i="3"/>
  <c r="V141" i="3"/>
  <c r="W141" i="3"/>
  <c r="X141" i="3"/>
  <c r="Y141" i="3"/>
  <c r="Z141" i="3"/>
  <c r="AA141" i="3"/>
  <c r="U142" i="3"/>
  <c r="V142" i="3"/>
  <c r="W142" i="3"/>
  <c r="X142" i="3"/>
  <c r="Y142" i="3"/>
  <c r="Z142" i="3"/>
  <c r="AA142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U64" i="3"/>
  <c r="V64" i="3"/>
  <c r="W64" i="3"/>
  <c r="X64" i="3"/>
  <c r="Y64" i="3"/>
  <c r="Z64" i="3"/>
  <c r="AA64" i="3"/>
  <c r="U65" i="3"/>
  <c r="V65" i="3"/>
  <c r="W65" i="3"/>
  <c r="X65" i="3"/>
  <c r="Y65" i="3"/>
  <c r="Z65" i="3"/>
  <c r="AA65" i="3"/>
  <c r="U66" i="3"/>
  <c r="V66" i="3"/>
  <c r="W66" i="3"/>
  <c r="X66" i="3"/>
  <c r="Y66" i="3"/>
  <c r="Z66" i="3"/>
  <c r="AA66" i="3"/>
  <c r="U67" i="3"/>
  <c r="V67" i="3"/>
  <c r="W67" i="3"/>
  <c r="X67" i="3"/>
  <c r="Y67" i="3"/>
  <c r="Z67" i="3"/>
  <c r="AA67" i="3"/>
  <c r="U68" i="3"/>
  <c r="V68" i="3"/>
  <c r="W68" i="3"/>
  <c r="X68" i="3"/>
  <c r="Y68" i="3"/>
  <c r="Z68" i="3"/>
  <c r="AA68" i="3"/>
  <c r="U69" i="3"/>
  <c r="V69" i="3"/>
  <c r="W69" i="3"/>
  <c r="X69" i="3"/>
  <c r="Y69" i="3"/>
  <c r="Z69" i="3"/>
  <c r="AA69" i="3"/>
  <c r="U70" i="3"/>
  <c r="V70" i="3"/>
  <c r="W70" i="3"/>
  <c r="X70" i="3"/>
  <c r="Y70" i="3"/>
  <c r="Z70" i="3"/>
  <c r="AA70" i="3"/>
  <c r="U71" i="3"/>
  <c r="V71" i="3"/>
  <c r="W71" i="3"/>
  <c r="X71" i="3"/>
  <c r="Y71" i="3"/>
  <c r="Z71" i="3"/>
  <c r="AA71" i="3"/>
  <c r="U72" i="3"/>
  <c r="V72" i="3"/>
  <c r="W72" i="3"/>
  <c r="X72" i="3"/>
  <c r="Y72" i="3"/>
  <c r="Z72" i="3"/>
  <c r="AA72" i="3"/>
  <c r="U73" i="3"/>
  <c r="V73" i="3"/>
  <c r="W73" i="3"/>
  <c r="X73" i="3"/>
  <c r="Y73" i="3"/>
  <c r="Z73" i="3"/>
  <c r="AA73" i="3"/>
  <c r="U74" i="3"/>
  <c r="V74" i="3"/>
  <c r="W74" i="3"/>
  <c r="X74" i="3"/>
  <c r="Y74" i="3"/>
  <c r="Z74" i="3"/>
  <c r="AA74" i="3"/>
  <c r="R64" i="3"/>
  <c r="R65" i="3"/>
  <c r="R66" i="3"/>
  <c r="R67" i="3"/>
  <c r="R68" i="3"/>
  <c r="R69" i="3"/>
  <c r="R70" i="3"/>
  <c r="R71" i="3"/>
  <c r="R72" i="3"/>
  <c r="R73" i="3"/>
  <c r="R74" i="3"/>
  <c r="H64" i="3"/>
  <c r="H65" i="3"/>
  <c r="H66" i="3"/>
  <c r="H67" i="3"/>
  <c r="H68" i="3"/>
  <c r="H69" i="3"/>
  <c r="H70" i="3"/>
  <c r="H71" i="3"/>
  <c r="H72" i="3"/>
  <c r="H73" i="3"/>
  <c r="H74" i="3"/>
  <c r="V2" i="3"/>
  <c r="V3" i="3"/>
  <c r="U4" i="3"/>
  <c r="V4" i="3"/>
  <c r="W4" i="3"/>
  <c r="X4" i="3"/>
  <c r="Y4" i="3"/>
  <c r="Z4" i="3"/>
  <c r="AA4" i="3"/>
  <c r="U5" i="3"/>
  <c r="V5" i="3"/>
  <c r="W5" i="3"/>
  <c r="X5" i="3"/>
  <c r="Y5" i="3"/>
  <c r="Z5" i="3"/>
  <c r="AA5" i="3"/>
  <c r="U6" i="3"/>
  <c r="V6" i="3"/>
  <c r="W6" i="3"/>
  <c r="X6" i="3"/>
  <c r="Y6" i="3"/>
  <c r="Z6" i="3"/>
  <c r="AA6" i="3"/>
  <c r="U7" i="3"/>
  <c r="V7" i="3"/>
  <c r="W7" i="3"/>
  <c r="X7" i="3"/>
  <c r="Y7" i="3"/>
  <c r="Z7" i="3"/>
  <c r="AA7" i="3"/>
  <c r="U8" i="3"/>
  <c r="V8" i="3"/>
  <c r="W8" i="3"/>
  <c r="X8" i="3"/>
  <c r="Y8" i="3"/>
  <c r="Z8" i="3"/>
  <c r="AA8" i="3"/>
  <c r="U9" i="3"/>
  <c r="V9" i="3"/>
  <c r="W9" i="3"/>
  <c r="X9" i="3"/>
  <c r="Y9" i="3"/>
  <c r="Z9" i="3"/>
  <c r="AA9" i="3"/>
  <c r="U10" i="3"/>
  <c r="V10" i="3"/>
  <c r="W10" i="3"/>
  <c r="X10" i="3"/>
  <c r="Y10" i="3"/>
  <c r="Z10" i="3"/>
  <c r="AA10" i="3"/>
  <c r="U11" i="3"/>
  <c r="V11" i="3"/>
  <c r="W11" i="3"/>
  <c r="X11" i="3"/>
  <c r="Y11" i="3"/>
  <c r="Z11" i="3"/>
  <c r="AA11" i="3"/>
  <c r="U12" i="3"/>
  <c r="V12" i="3"/>
  <c r="W12" i="3"/>
  <c r="X12" i="3"/>
  <c r="Y12" i="3"/>
  <c r="Z12" i="3"/>
  <c r="AA12" i="3"/>
  <c r="U13" i="3"/>
  <c r="V13" i="3"/>
  <c r="W13" i="3"/>
  <c r="X13" i="3"/>
  <c r="Y13" i="3"/>
  <c r="Z13" i="3"/>
  <c r="AA13" i="3"/>
  <c r="U14" i="3"/>
  <c r="V14" i="3"/>
  <c r="W14" i="3"/>
  <c r="X14" i="3"/>
  <c r="Y14" i="3"/>
  <c r="Z14" i="3"/>
  <c r="AA14" i="3"/>
  <c r="U15" i="3"/>
  <c r="V15" i="3"/>
  <c r="W15" i="3"/>
  <c r="X15" i="3"/>
  <c r="Y15" i="3"/>
  <c r="Z15" i="3"/>
  <c r="AA15" i="3"/>
  <c r="U16" i="3"/>
  <c r="V16" i="3"/>
  <c r="W16" i="3"/>
  <c r="X16" i="3"/>
  <c r="Y16" i="3"/>
  <c r="Z16" i="3"/>
  <c r="AA16" i="3"/>
  <c r="U17" i="3"/>
  <c r="V17" i="3"/>
  <c r="W17" i="3"/>
  <c r="X17" i="3"/>
  <c r="Y17" i="3"/>
  <c r="Z17" i="3"/>
  <c r="AA17" i="3"/>
  <c r="U18" i="3"/>
  <c r="V18" i="3"/>
  <c r="W18" i="3"/>
  <c r="X18" i="3"/>
  <c r="Y18" i="3"/>
  <c r="Z18" i="3"/>
  <c r="AA18" i="3"/>
  <c r="U19" i="3"/>
  <c r="V19" i="3"/>
  <c r="W19" i="3"/>
  <c r="X19" i="3"/>
  <c r="Y19" i="3"/>
  <c r="Z19" i="3"/>
  <c r="AA19" i="3"/>
  <c r="U20" i="3"/>
  <c r="V20" i="3"/>
  <c r="W20" i="3"/>
  <c r="X20" i="3"/>
  <c r="Y20" i="3"/>
  <c r="Z20" i="3"/>
  <c r="AA20" i="3"/>
  <c r="U21" i="3"/>
  <c r="V21" i="3"/>
  <c r="W21" i="3"/>
  <c r="X21" i="3"/>
  <c r="Y21" i="3"/>
  <c r="Z21" i="3"/>
  <c r="AA21" i="3"/>
  <c r="U22" i="3"/>
  <c r="V22" i="3"/>
  <c r="W22" i="3"/>
  <c r="X22" i="3"/>
  <c r="Y22" i="3"/>
  <c r="Z22" i="3"/>
  <c r="AA22" i="3"/>
  <c r="U23" i="3"/>
  <c r="V23" i="3"/>
  <c r="W23" i="3"/>
  <c r="X23" i="3"/>
  <c r="Y23" i="3"/>
  <c r="Z23" i="3"/>
  <c r="AA23" i="3"/>
  <c r="U24" i="3"/>
  <c r="V24" i="3"/>
  <c r="W24" i="3"/>
  <c r="X24" i="3"/>
  <c r="Y24" i="3"/>
  <c r="Z24" i="3"/>
  <c r="AA24" i="3"/>
  <c r="U25" i="3"/>
  <c r="V25" i="3"/>
  <c r="W25" i="3"/>
  <c r="X25" i="3"/>
  <c r="Y25" i="3"/>
  <c r="Z25" i="3"/>
  <c r="AA25" i="3"/>
  <c r="U26" i="3"/>
  <c r="V26" i="3"/>
  <c r="W26" i="3"/>
  <c r="X26" i="3"/>
  <c r="Y26" i="3"/>
  <c r="Z26" i="3"/>
  <c r="AA26" i="3"/>
  <c r="U27" i="3"/>
  <c r="V27" i="3"/>
  <c r="W27" i="3"/>
  <c r="X27" i="3"/>
  <c r="Y27" i="3"/>
  <c r="Z27" i="3"/>
  <c r="AA27" i="3"/>
  <c r="U28" i="3"/>
  <c r="V28" i="3"/>
  <c r="W28" i="3"/>
  <c r="X28" i="3"/>
  <c r="Y28" i="3"/>
  <c r="Z28" i="3"/>
  <c r="AA28" i="3"/>
  <c r="U29" i="3"/>
  <c r="V29" i="3"/>
  <c r="W29" i="3"/>
  <c r="X29" i="3"/>
  <c r="Y29" i="3"/>
  <c r="Z29" i="3"/>
  <c r="AA29" i="3"/>
  <c r="U30" i="3"/>
  <c r="V30" i="3"/>
  <c r="W30" i="3"/>
  <c r="X30" i="3"/>
  <c r="Y30" i="3"/>
  <c r="Z30" i="3"/>
  <c r="AA30" i="3"/>
  <c r="U31" i="3"/>
  <c r="V31" i="3"/>
  <c r="W31" i="3"/>
  <c r="X31" i="3"/>
  <c r="Y31" i="3"/>
  <c r="Z31" i="3"/>
  <c r="AA31" i="3"/>
  <c r="U32" i="3"/>
  <c r="V32" i="3"/>
  <c r="W32" i="3"/>
  <c r="X32" i="3"/>
  <c r="Y32" i="3"/>
  <c r="Z32" i="3"/>
  <c r="AA32" i="3"/>
  <c r="U33" i="3"/>
  <c r="V33" i="3"/>
  <c r="W33" i="3"/>
  <c r="X33" i="3"/>
  <c r="Y33" i="3"/>
  <c r="Z33" i="3"/>
  <c r="AA33" i="3"/>
  <c r="U34" i="3"/>
  <c r="V34" i="3"/>
  <c r="W34" i="3"/>
  <c r="X34" i="3"/>
  <c r="Y34" i="3"/>
  <c r="Z34" i="3"/>
  <c r="AA34" i="3"/>
  <c r="U35" i="3"/>
  <c r="V35" i="3"/>
  <c r="W35" i="3"/>
  <c r="X35" i="3"/>
  <c r="Y35" i="3"/>
  <c r="Z35" i="3"/>
  <c r="AA35" i="3"/>
  <c r="U36" i="3"/>
  <c r="V36" i="3"/>
  <c r="W36" i="3"/>
  <c r="X36" i="3"/>
  <c r="Y36" i="3"/>
  <c r="Z36" i="3"/>
  <c r="AA36" i="3"/>
  <c r="U37" i="3"/>
  <c r="V37" i="3"/>
  <c r="W37" i="3"/>
  <c r="X37" i="3"/>
  <c r="Y37" i="3"/>
  <c r="Z37" i="3"/>
  <c r="AA37" i="3"/>
  <c r="U38" i="3"/>
  <c r="V38" i="3"/>
  <c r="W38" i="3"/>
  <c r="X38" i="3"/>
  <c r="Y38" i="3"/>
  <c r="Z38" i="3"/>
  <c r="AA38" i="3"/>
  <c r="U39" i="3"/>
  <c r="V39" i="3"/>
  <c r="W39" i="3"/>
  <c r="X39" i="3"/>
  <c r="Y39" i="3"/>
  <c r="Z39" i="3"/>
  <c r="AA39" i="3"/>
  <c r="U40" i="3"/>
  <c r="V40" i="3"/>
  <c r="W40" i="3"/>
  <c r="X40" i="3"/>
  <c r="Y40" i="3"/>
  <c r="Z40" i="3"/>
  <c r="AA40" i="3"/>
  <c r="U41" i="3"/>
  <c r="V41" i="3"/>
  <c r="W41" i="3"/>
  <c r="X41" i="3"/>
  <c r="Y41" i="3"/>
  <c r="Z41" i="3"/>
  <c r="AA41" i="3"/>
  <c r="U42" i="3"/>
  <c r="V42" i="3"/>
  <c r="W42" i="3"/>
  <c r="X42" i="3"/>
  <c r="Y42" i="3"/>
  <c r="Z42" i="3"/>
  <c r="AA42" i="3"/>
  <c r="U43" i="3"/>
  <c r="V43" i="3"/>
  <c r="W43" i="3"/>
  <c r="X43" i="3"/>
  <c r="Y43" i="3"/>
  <c r="Z43" i="3"/>
  <c r="AA43" i="3"/>
  <c r="U44" i="3"/>
  <c r="V44" i="3"/>
  <c r="W44" i="3"/>
  <c r="X44" i="3"/>
  <c r="Y44" i="3"/>
  <c r="Z44" i="3"/>
  <c r="AA44" i="3"/>
  <c r="U45" i="3"/>
  <c r="V45" i="3"/>
  <c r="W45" i="3"/>
  <c r="X45" i="3"/>
  <c r="Y45" i="3"/>
  <c r="Z45" i="3"/>
  <c r="AA45" i="3"/>
  <c r="U46" i="3"/>
  <c r="V46" i="3"/>
  <c r="W46" i="3"/>
  <c r="X46" i="3"/>
  <c r="Y46" i="3"/>
  <c r="Z46" i="3"/>
  <c r="AA46" i="3"/>
  <c r="U47" i="3"/>
  <c r="V47" i="3"/>
  <c r="W47" i="3"/>
  <c r="X47" i="3"/>
  <c r="Y47" i="3"/>
  <c r="Z47" i="3"/>
  <c r="AA47" i="3"/>
  <c r="U48" i="3"/>
  <c r="V48" i="3"/>
  <c r="W48" i="3"/>
  <c r="X48" i="3"/>
  <c r="Y48" i="3"/>
  <c r="Z48" i="3"/>
  <c r="AA48" i="3"/>
  <c r="U49" i="3"/>
  <c r="V49" i="3"/>
  <c r="W49" i="3"/>
  <c r="X49" i="3"/>
  <c r="Y49" i="3"/>
  <c r="Z49" i="3"/>
  <c r="AA49" i="3"/>
  <c r="U50" i="3"/>
  <c r="V50" i="3"/>
  <c r="W50" i="3"/>
  <c r="X50" i="3"/>
  <c r="Y50" i="3"/>
  <c r="Z50" i="3"/>
  <c r="AA50" i="3"/>
  <c r="U51" i="3"/>
  <c r="V51" i="3"/>
  <c r="W51" i="3"/>
  <c r="X51" i="3"/>
  <c r="Y51" i="3"/>
  <c r="Z51" i="3"/>
  <c r="AA51" i="3"/>
  <c r="U52" i="3"/>
  <c r="V52" i="3"/>
  <c r="W52" i="3"/>
  <c r="X52" i="3"/>
  <c r="Y52" i="3"/>
  <c r="Z52" i="3"/>
  <c r="AA52" i="3"/>
  <c r="U53" i="3"/>
  <c r="V53" i="3"/>
  <c r="W53" i="3"/>
  <c r="X53" i="3"/>
  <c r="Y53" i="3"/>
  <c r="Z53" i="3"/>
  <c r="AA53" i="3"/>
  <c r="U54" i="3"/>
  <c r="V54" i="3"/>
  <c r="W54" i="3"/>
  <c r="X54" i="3"/>
  <c r="Y54" i="3"/>
  <c r="Z54" i="3"/>
  <c r="AA54" i="3"/>
  <c r="U55" i="3"/>
  <c r="V55" i="3"/>
  <c r="W55" i="3"/>
  <c r="X55" i="3"/>
  <c r="Y55" i="3"/>
  <c r="Z55" i="3"/>
  <c r="AA55" i="3"/>
  <c r="U56" i="3"/>
  <c r="V56" i="3"/>
  <c r="W56" i="3"/>
  <c r="X56" i="3"/>
  <c r="Y56" i="3"/>
  <c r="Z56" i="3"/>
  <c r="AA56" i="3"/>
  <c r="U57" i="3"/>
  <c r="V57" i="3"/>
  <c r="W57" i="3"/>
  <c r="X57" i="3"/>
  <c r="Y57" i="3"/>
  <c r="Z57" i="3"/>
  <c r="AA57" i="3"/>
  <c r="U58" i="3"/>
  <c r="V58" i="3"/>
  <c r="W58" i="3"/>
  <c r="X58" i="3"/>
  <c r="Y58" i="3"/>
  <c r="Z58" i="3"/>
  <c r="AA58" i="3"/>
  <c r="U59" i="3"/>
  <c r="V59" i="3"/>
  <c r="W59" i="3"/>
  <c r="X59" i="3"/>
  <c r="Y59" i="3"/>
  <c r="Z59" i="3"/>
  <c r="AA59" i="3"/>
  <c r="U60" i="3"/>
  <c r="V60" i="3"/>
  <c r="W60" i="3"/>
  <c r="X60" i="3"/>
  <c r="Y60" i="3"/>
  <c r="Z60" i="3"/>
  <c r="AA60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U85" i="3" l="1"/>
  <c r="V85" i="3"/>
  <c r="W85" i="3"/>
  <c r="X85" i="3"/>
  <c r="Y85" i="3"/>
  <c r="Z85" i="3"/>
  <c r="AA85" i="3"/>
  <c r="AA84" i="3"/>
  <c r="Z84" i="3"/>
  <c r="Y84" i="3"/>
  <c r="X84" i="3"/>
  <c r="W84" i="3"/>
  <c r="V84" i="3"/>
  <c r="U84" i="3"/>
  <c r="C79" i="3"/>
  <c r="R63" i="3"/>
  <c r="D79" i="3"/>
  <c r="B79" i="3"/>
  <c r="R85" i="3"/>
  <c r="M85" i="3"/>
  <c r="I85" i="3"/>
  <c r="H85" i="3"/>
  <c r="R84" i="3"/>
  <c r="M84" i="3"/>
  <c r="I84" i="3"/>
  <c r="H84" i="3"/>
  <c r="Q78" i="3"/>
  <c r="P78" i="3"/>
  <c r="O78" i="3"/>
  <c r="M78" i="3"/>
  <c r="L78" i="3"/>
  <c r="K78" i="3"/>
  <c r="J78" i="3"/>
  <c r="G78" i="3"/>
  <c r="F78" i="3"/>
  <c r="E78" i="3"/>
  <c r="D78" i="3"/>
  <c r="C78" i="3"/>
  <c r="B78" i="3"/>
  <c r="Q77" i="3"/>
  <c r="P77" i="3"/>
  <c r="O77" i="3"/>
  <c r="L77" i="3"/>
  <c r="K77" i="3"/>
  <c r="J77" i="3"/>
  <c r="G77" i="3"/>
  <c r="F77" i="3"/>
  <c r="E77" i="3"/>
  <c r="D77" i="3"/>
  <c r="C77" i="3"/>
  <c r="B77" i="3"/>
  <c r="AA63" i="3"/>
  <c r="Z63" i="3"/>
  <c r="Y63" i="3"/>
  <c r="X63" i="3"/>
  <c r="W63" i="3"/>
  <c r="V63" i="3"/>
  <c r="U63" i="3"/>
  <c r="H63" i="3"/>
  <c r="AA3" i="3"/>
  <c r="Z3" i="3"/>
  <c r="Y3" i="3"/>
  <c r="X3" i="3"/>
  <c r="W3" i="3"/>
  <c r="U3" i="3"/>
  <c r="R3" i="3"/>
  <c r="M3" i="3"/>
  <c r="H3" i="3"/>
  <c r="AA2" i="3"/>
  <c r="Z2" i="3"/>
  <c r="Y2" i="3"/>
  <c r="X2" i="3"/>
  <c r="W2" i="3"/>
  <c r="U2" i="3"/>
  <c r="R2" i="3"/>
  <c r="M2" i="3"/>
  <c r="H2" i="3"/>
  <c r="X77" i="3" l="1"/>
  <c r="R78" i="3"/>
  <c r="S78" i="3" s="1"/>
  <c r="K79" i="3"/>
  <c r="U78" i="3"/>
  <c r="V78" i="3"/>
  <c r="P79" i="3"/>
  <c r="E79" i="3"/>
  <c r="Q79" i="3"/>
  <c r="H78" i="3"/>
  <c r="V77" i="3"/>
  <c r="L81" i="3"/>
  <c r="Y77" i="3"/>
  <c r="N78" i="3"/>
  <c r="R77" i="3"/>
  <c r="S77" i="3" s="1"/>
  <c r="L79" i="3"/>
  <c r="O79" i="3"/>
  <c r="J81" i="3"/>
  <c r="K81" i="3"/>
  <c r="J79" i="3"/>
  <c r="O81" i="3"/>
  <c r="U77" i="3"/>
  <c r="P81" i="3"/>
  <c r="R79" i="3"/>
  <c r="Y78" i="3"/>
  <c r="Q81" i="3"/>
  <c r="H77" i="3"/>
  <c r="Z77" i="3"/>
  <c r="X78" i="3"/>
  <c r="M77" i="3"/>
  <c r="N77" i="3" s="1"/>
  <c r="Z78" i="3"/>
  <c r="AA77" i="3"/>
  <c r="AA78" i="3"/>
  <c r="F79" i="3"/>
  <c r="G79" i="3"/>
  <c r="W77" i="3"/>
  <c r="W78" i="3"/>
  <c r="U79" i="3" l="1"/>
  <c r="S79" i="3"/>
  <c r="M79" i="3"/>
  <c r="N79" i="3" s="1"/>
  <c r="AA79" i="3"/>
  <c r="V79" i="3"/>
  <c r="Z79" i="3"/>
  <c r="X79" i="3"/>
  <c r="H79" i="3"/>
  <c r="Y79" i="3"/>
  <c r="W79" i="3"/>
</calcChain>
</file>

<file path=xl/sharedStrings.xml><?xml version="1.0" encoding="utf-8"?>
<sst xmlns="http://schemas.openxmlformats.org/spreadsheetml/2006/main" count="246" uniqueCount="97">
  <si>
    <t>Date</t>
  </si>
  <si>
    <t>Revenue</t>
  </si>
  <si>
    <t>Earnings</t>
  </si>
  <si>
    <t>MarketCap</t>
  </si>
  <si>
    <t>Count</t>
  </si>
  <si>
    <t>Forward
Earnings</t>
  </si>
  <si>
    <t>Symbol</t>
  </si>
  <si>
    <t>Price</t>
  </si>
  <si>
    <t>MktCap</t>
  </si>
  <si>
    <t>PE</t>
  </si>
  <si>
    <t>Forward
PE</t>
  </si>
  <si>
    <t>ER
Diff</t>
  </si>
  <si>
    <t>Mgn Impv</t>
  </si>
  <si>
    <t xml:space="preserve">Count </t>
  </si>
  <si>
    <t>MktCap Diff</t>
  </si>
  <si>
    <t>Rev Diff</t>
  </si>
  <si>
    <t>ER Diff</t>
  </si>
  <si>
    <t>P/E</t>
  </si>
  <si>
    <t>P/S</t>
  </si>
  <si>
    <t>Profit Margin</t>
  </si>
  <si>
    <t>Tech Total</t>
  </si>
  <si>
    <t>Tech Top 20 Total</t>
  </si>
  <si>
    <t>Tech Excl. Top 20 Total</t>
  </si>
  <si>
    <t>Top 20 companies' contribution of total</t>
  </si>
  <si>
    <t>Excl. Top 20</t>
  </si>
  <si>
    <t>Industries</t>
  </si>
  <si>
    <t>Short Form</t>
  </si>
  <si>
    <t xml:space="preserve">Discount, Variety Stores           </t>
  </si>
  <si>
    <t xml:space="preserve">Drugs Wholesale                    </t>
  </si>
  <si>
    <t xml:space="preserve">Entertainment - Diversified        </t>
  </si>
  <si>
    <t xml:space="preserve">Catalog &amp;amp; Mail Order Houses    </t>
  </si>
  <si>
    <t xml:space="preserve">Specialty Retail, Other            </t>
  </si>
  <si>
    <t>Air Delivery &amp;amp; Freight Services</t>
  </si>
  <si>
    <t xml:space="preserve">Home Improvement Stores            </t>
  </si>
  <si>
    <t xml:space="preserve">Major Airlines                     </t>
  </si>
  <si>
    <t xml:space="preserve">Drug Stores                        </t>
  </si>
  <si>
    <t xml:space="preserve">Grocery Stores                     </t>
  </si>
  <si>
    <t xml:space="preserve">CATV Systems                       </t>
  </si>
  <si>
    <t xml:space="preserve">Business Services                  </t>
  </si>
  <si>
    <t xml:space="preserve">Food Wholesale                     </t>
  </si>
  <si>
    <t xml:space="preserve">Auto Dealerships                   </t>
  </si>
  <si>
    <t xml:space="preserve">Restaurants                        </t>
  </si>
  <si>
    <t xml:space="preserve">Resorts &amp;amp; Casinos              </t>
  </si>
  <si>
    <t xml:space="preserve">Apparel Stores                     </t>
  </si>
  <si>
    <t xml:space="preserve">Department Stores                  </t>
  </si>
  <si>
    <t xml:space="preserve">Railroads                          </t>
  </si>
  <si>
    <t xml:space="preserve">Regional Airlines                  </t>
  </si>
  <si>
    <t xml:space="preserve">Lodging                            </t>
  </si>
  <si>
    <t xml:space="preserve">Technical Services                 </t>
  </si>
  <si>
    <t xml:space="preserve">Rental &amp;amp; Leasing Services      </t>
  </si>
  <si>
    <t>Staffing &amp;amp; Outsourcing Services</t>
  </si>
  <si>
    <t xml:space="preserve">Industrial Equipment Wholesale     </t>
  </si>
  <si>
    <t xml:space="preserve">Electronics Wholesale              </t>
  </si>
  <si>
    <t xml:space="preserve">Electronics Stores                 </t>
  </si>
  <si>
    <t xml:space="preserve">Auto Parts Stores                  </t>
  </si>
  <si>
    <t xml:space="preserve">Trucking                           </t>
  </si>
  <si>
    <t xml:space="preserve">Advertising Agencies               </t>
  </si>
  <si>
    <t xml:space="preserve">Specialty Eateries                 </t>
  </si>
  <si>
    <t xml:space="preserve">Auto Parts Wholesale               </t>
  </si>
  <si>
    <t xml:space="preserve">Broadcasting - Radio               </t>
  </si>
  <si>
    <t xml:space="preserve">Computers Wholesale                </t>
  </si>
  <si>
    <t xml:space="preserve">Broadcasting - TV                  </t>
  </si>
  <si>
    <t xml:space="preserve">Medical Equipment Wholesale        </t>
  </si>
  <si>
    <t xml:space="preserve">Shipping                           </t>
  </si>
  <si>
    <t xml:space="preserve">General Entertainment              </t>
  </si>
  <si>
    <t xml:space="preserve">Education &amp;amp; Training Services  </t>
  </si>
  <si>
    <t xml:space="preserve">Home Furnishing Stores             </t>
  </si>
  <si>
    <t xml:space="preserve">Security &amp;amp; Protection Services </t>
  </si>
  <si>
    <t xml:space="preserve">Management Services                </t>
  </si>
  <si>
    <t xml:space="preserve">Basic Materials Wholesale          </t>
  </si>
  <si>
    <t xml:space="preserve">Air Services, Other                </t>
  </si>
  <si>
    <t xml:space="preserve">Gaming Activities                  </t>
  </si>
  <si>
    <t xml:space="preserve">Personal Services                  </t>
  </si>
  <si>
    <t xml:space="preserve">Sporting Goods Stores              </t>
  </si>
  <si>
    <t xml:space="preserve">Jewelry Stores                     </t>
  </si>
  <si>
    <t xml:space="preserve">Movie Production, Theaters         </t>
  </si>
  <si>
    <t xml:space="preserve">Publishing - Periodicals           </t>
  </si>
  <si>
    <t xml:space="preserve">Publishing - Books                 </t>
  </si>
  <si>
    <t xml:space="preserve">Marketing Services                 </t>
  </si>
  <si>
    <t xml:space="preserve">Building Materials Wholesale       </t>
  </si>
  <si>
    <t xml:space="preserve">Publishing - Newspapers            </t>
  </si>
  <si>
    <t xml:space="preserve">Sporting Activities                </t>
  </si>
  <si>
    <t xml:space="preserve">Research Services                  </t>
  </si>
  <si>
    <t xml:space="preserve">Toy &amp;amp; Hobby Stores             </t>
  </si>
  <si>
    <t xml:space="preserve">Music &amp;amp; Video Stores           </t>
  </si>
  <si>
    <t xml:space="preserve">Consumer Services                  </t>
  </si>
  <si>
    <t xml:space="preserve">WMT </t>
  </si>
  <si>
    <t>COST</t>
  </si>
  <si>
    <t xml:space="preserve">TGT </t>
  </si>
  <si>
    <t xml:space="preserve">DG  </t>
  </si>
  <si>
    <t>DLTR</t>
  </si>
  <si>
    <t xml:space="preserve">BJ  </t>
  </si>
  <si>
    <t>BURL</t>
  </si>
  <si>
    <t xml:space="preserve">BIG </t>
  </si>
  <si>
    <t>PSMT</t>
  </si>
  <si>
    <t>OLLI</t>
  </si>
  <si>
    <t>TUES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</si>
</sst>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_ ;[Red]\-0.00\ "/>
    <numFmt numFmtId="165" formatCode="_-* #,##0_-;\-* #,##0_-;_-* &quot;-&quot;??_-;_-@_-"/>
    <numFmt numFmtId="166" formatCode="#,##0_ ;[Red]\-#,##0\ "/>
    <numFmt numFmtId="167" formatCode="0.0%"/>
    <numFmt numFmtId="168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14" fontId="3" fillId="0" borderId="0" xfId="0" applyNumberFormat="1" applyFont="1"/>
    <xf numFmtId="165" fontId="3" fillId="0" borderId="0" xfId="1" applyNumberFormat="1" applyFont="1"/>
    <xf numFmtId="0" fontId="2" fillId="0" borderId="0" xfId="0" applyFont="1" applyAlignment="1">
      <alignment horizontal="center" vertical="center" wrapText="1"/>
    </xf>
    <xf numFmtId="166" fontId="3" fillId="0" borderId="0" xfId="1" applyNumberFormat="1" applyFont="1"/>
    <xf numFmtId="3" fontId="3" fillId="0" borderId="0" xfId="1" applyNumberFormat="1" applyFont="1"/>
    <xf numFmtId="9" fontId="4" fillId="0" borderId="0" xfId="2" applyFont="1"/>
    <xf numFmtId="9" fontId="3" fillId="0" borderId="0" xfId="2" applyFont="1"/>
    <xf numFmtId="2" fontId="3" fillId="0" borderId="0" xfId="0" applyNumberFormat="1" applyFont="1"/>
    <xf numFmtId="167" fontId="3" fillId="0" borderId="0" xfId="2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167" fontId="6" fillId="0" borderId="0" xfId="2" applyNumberFormat="1" applyFont="1"/>
    <xf numFmtId="168" fontId="2" fillId="0" borderId="0" xfId="1" applyNumberFormat="1" applyFont="1"/>
    <xf numFmtId="2" fontId="2" fillId="0" borderId="0" xfId="0" applyNumberFormat="1" applyFont="1"/>
    <xf numFmtId="167" fontId="2" fillId="0" borderId="0" xfId="2" applyNumberFormat="1" applyFont="1"/>
    <xf numFmtId="165" fontId="2" fillId="0" borderId="0" xfId="1" applyNumberFormat="1" applyFont="1"/>
    <xf numFmtId="167" fontId="7" fillId="0" borderId="0" xfId="2" applyNumberFormat="1" applyFont="1"/>
    <xf numFmtId="165" fontId="3" fillId="0" borderId="0" xfId="0" applyNumberFormat="1" applyFont="1"/>
    <xf numFmtId="168" fontId="6" fillId="0" borderId="0" xfId="1" applyNumberFormat="1" applyFont="1"/>
    <xf numFmtId="9" fontId="6" fillId="0" borderId="0" xfId="2" applyFont="1"/>
    <xf numFmtId="0" fontId="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DVS!$C$1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DVS!$A$2:$A$66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DVS!$C$2:$C$66</c:f>
              <c:numCache>
                <c:formatCode>_-* #,##0_-;\-* #,##0_-;_-* "-"??_-;_-@_-</c:formatCode>
                <c:ptCount val="65"/>
                <c:pt idx="0">
                  <c:v>403773.53</c:v>
                </c:pt>
                <c:pt idx="1">
                  <c:v>391224.37</c:v>
                </c:pt>
                <c:pt idx="2">
                  <c:v>379354.17</c:v>
                </c:pt>
                <c:pt idx="3">
                  <c:v>375963.67</c:v>
                </c:pt>
                <c:pt idx="4">
                  <c:v>387376.85</c:v>
                </c:pt>
                <c:pt idx="5">
                  <c:v>394005.32</c:v>
                </c:pt>
                <c:pt idx="6">
                  <c:v>398121.89</c:v>
                </c:pt>
                <c:pt idx="7">
                  <c:v>448793.3</c:v>
                </c:pt>
                <c:pt idx="8">
                  <c:v>445531.76</c:v>
                </c:pt>
                <c:pt idx="9">
                  <c:v>439837.07</c:v>
                </c:pt>
                <c:pt idx="10">
                  <c:v>444031.56</c:v>
                </c:pt>
                <c:pt idx="11">
                  <c:v>445636.78</c:v>
                </c:pt>
                <c:pt idx="12">
                  <c:v>423670.44</c:v>
                </c:pt>
                <c:pt idx="13">
                  <c:v>411035.89</c:v>
                </c:pt>
                <c:pt idx="14">
                  <c:v>400093.16</c:v>
                </c:pt>
                <c:pt idx="15">
                  <c:v>403313.65</c:v>
                </c:pt>
                <c:pt idx="16">
                  <c:v>371866.86</c:v>
                </c:pt>
                <c:pt idx="17">
                  <c:v>370185.19</c:v>
                </c:pt>
                <c:pt idx="18">
                  <c:v>346690.55</c:v>
                </c:pt>
                <c:pt idx="19">
                  <c:v>351530.33</c:v>
                </c:pt>
                <c:pt idx="20">
                  <c:v>360654.83</c:v>
                </c:pt>
                <c:pt idx="21">
                  <c:v>374982.97</c:v>
                </c:pt>
                <c:pt idx="22">
                  <c:v>377792.14</c:v>
                </c:pt>
                <c:pt idx="23">
                  <c:v>392889.59999999998</c:v>
                </c:pt>
                <c:pt idx="24">
                  <c:v>377129.93</c:v>
                </c:pt>
                <c:pt idx="25">
                  <c:v>386568.17</c:v>
                </c:pt>
                <c:pt idx="26">
                  <c:v>398633.41</c:v>
                </c:pt>
                <c:pt idx="27">
                  <c:v>407782.05</c:v>
                </c:pt>
                <c:pt idx="28">
                  <c:v>388166.67</c:v>
                </c:pt>
                <c:pt idx="29">
                  <c:v>380354.8</c:v>
                </c:pt>
                <c:pt idx="30">
                  <c:v>369923.57</c:v>
                </c:pt>
                <c:pt idx="31">
                  <c:v>383282.75</c:v>
                </c:pt>
                <c:pt idx="32">
                  <c:v>375779.79</c:v>
                </c:pt>
                <c:pt idx="33">
                  <c:v>365249.14</c:v>
                </c:pt>
                <c:pt idx="34">
                  <c:v>377804.61</c:v>
                </c:pt>
                <c:pt idx="35">
                  <c:v>378988.92</c:v>
                </c:pt>
                <c:pt idx="36">
                  <c:v>388855.11</c:v>
                </c:pt>
                <c:pt idx="37">
                  <c:v>402210.15</c:v>
                </c:pt>
                <c:pt idx="38">
                  <c:v>383396.01</c:v>
                </c:pt>
                <c:pt idx="39">
                  <c:v>394819.35</c:v>
                </c:pt>
                <c:pt idx="40">
                  <c:v>386285.03</c:v>
                </c:pt>
                <c:pt idx="41">
                  <c:v>396541.46</c:v>
                </c:pt>
                <c:pt idx="42">
                  <c:v>424059.74</c:v>
                </c:pt>
                <c:pt idx="43">
                  <c:v>469047.72</c:v>
                </c:pt>
                <c:pt idx="44">
                  <c:v>476780.35</c:v>
                </c:pt>
                <c:pt idx="45">
                  <c:v>508954.28</c:v>
                </c:pt>
                <c:pt idx="46">
                  <c:v>457997.27</c:v>
                </c:pt>
                <c:pt idx="47">
                  <c:v>457111.55</c:v>
                </c:pt>
                <c:pt idx="48">
                  <c:v>453009.91</c:v>
                </c:pt>
                <c:pt idx="49">
                  <c:v>433388.51</c:v>
                </c:pt>
                <c:pt idx="50">
                  <c:v>447853.94</c:v>
                </c:pt>
                <c:pt idx="51">
                  <c:v>451720</c:v>
                </c:pt>
                <c:pt idx="52">
                  <c:v>501727.26</c:v>
                </c:pt>
                <c:pt idx="53">
                  <c:v>494151.3</c:v>
                </c:pt>
                <c:pt idx="54">
                  <c:v>515576.42</c:v>
                </c:pt>
                <c:pt idx="55">
                  <c:v>493434.03</c:v>
                </c:pt>
                <c:pt idx="56">
                  <c:v>469924.98</c:v>
                </c:pt>
                <c:pt idx="57">
                  <c:v>488589.41</c:v>
                </c:pt>
                <c:pt idx="58">
                  <c:v>495834.13</c:v>
                </c:pt>
                <c:pt idx="59">
                  <c:v>511294.62</c:v>
                </c:pt>
                <c:pt idx="60">
                  <c:v>532319.86</c:v>
                </c:pt>
                <c:pt idx="61">
                  <c:v>512876.88</c:v>
                </c:pt>
                <c:pt idx="62">
                  <c:v>545477.88</c:v>
                </c:pt>
                <c:pt idx="63">
                  <c:v>620371.66</c:v>
                </c:pt>
                <c:pt idx="64">
                  <c:v>618846.98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DVS!$D$1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DVS!$A$2:$A$66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DVS!$D$2:$D$66</c:f>
              <c:numCache>
                <c:formatCode>_-* #,##0_-;\-* #,##0_-;_-* "-"??_-;_-@_-</c:formatCode>
                <c:ptCount val="65"/>
                <c:pt idx="0">
                  <c:v>710585.03529399994</c:v>
                </c:pt>
                <c:pt idx="1">
                  <c:v>712566.25755800004</c:v>
                </c:pt>
                <c:pt idx="2">
                  <c:v>710079.37652699999</c:v>
                </c:pt>
                <c:pt idx="3">
                  <c:v>709106.60635400005</c:v>
                </c:pt>
                <c:pt idx="4">
                  <c:v>713773.38312899997</c:v>
                </c:pt>
                <c:pt idx="5">
                  <c:v>720039.77173799998</c:v>
                </c:pt>
                <c:pt idx="6">
                  <c:v>720915.66030400002</c:v>
                </c:pt>
                <c:pt idx="7">
                  <c:v>726122.12436500005</c:v>
                </c:pt>
                <c:pt idx="8">
                  <c:v>726164.93396000005</c:v>
                </c:pt>
                <c:pt idx="9">
                  <c:v>722066.69452799996</c:v>
                </c:pt>
                <c:pt idx="10">
                  <c:v>724814.16047500004</c:v>
                </c:pt>
                <c:pt idx="11">
                  <c:v>723772.13404000003</c:v>
                </c:pt>
                <c:pt idx="12">
                  <c:v>727879.03766000003</c:v>
                </c:pt>
                <c:pt idx="13">
                  <c:v>732497.55991199997</c:v>
                </c:pt>
                <c:pt idx="14">
                  <c:v>731323.77567500004</c:v>
                </c:pt>
                <c:pt idx="15">
                  <c:v>717304.26137299999</c:v>
                </c:pt>
                <c:pt idx="16">
                  <c:v>721054.10552600003</c:v>
                </c:pt>
                <c:pt idx="17">
                  <c:v>720059.49225999997</c:v>
                </c:pt>
                <c:pt idx="18">
                  <c:v>717806.66587699996</c:v>
                </c:pt>
                <c:pt idx="19">
                  <c:v>722811.84670300002</c:v>
                </c:pt>
                <c:pt idx="20">
                  <c:v>717967.78132499999</c:v>
                </c:pt>
                <c:pt idx="21">
                  <c:v>723458.98964699998</c:v>
                </c:pt>
                <c:pt idx="22">
                  <c:v>722356.67815000005</c:v>
                </c:pt>
                <c:pt idx="23">
                  <c:v>731181.14231499995</c:v>
                </c:pt>
                <c:pt idx="24">
                  <c:v>730489.05366700003</c:v>
                </c:pt>
                <c:pt idx="25">
                  <c:v>726373.47564900003</c:v>
                </c:pt>
                <c:pt idx="26">
                  <c:v>732585.55151699996</c:v>
                </c:pt>
                <c:pt idx="27">
                  <c:v>730698.50011999998</c:v>
                </c:pt>
                <c:pt idx="28">
                  <c:v>731584.87132499996</c:v>
                </c:pt>
                <c:pt idx="29">
                  <c:v>732733.89775200002</c:v>
                </c:pt>
                <c:pt idx="30">
                  <c:v>729761.63096600003</c:v>
                </c:pt>
                <c:pt idx="31">
                  <c:v>732543.75083100004</c:v>
                </c:pt>
                <c:pt idx="32">
                  <c:v>731523.88901799999</c:v>
                </c:pt>
                <c:pt idx="33">
                  <c:v>738670.30205699999</c:v>
                </c:pt>
                <c:pt idx="34">
                  <c:v>736652.21351100004</c:v>
                </c:pt>
                <c:pt idx="35">
                  <c:v>734150.796111</c:v>
                </c:pt>
                <c:pt idx="36">
                  <c:v>742364.06941</c:v>
                </c:pt>
                <c:pt idx="37">
                  <c:v>741145.85446599999</c:v>
                </c:pt>
                <c:pt idx="38">
                  <c:v>735795.15363900003</c:v>
                </c:pt>
                <c:pt idx="39">
                  <c:v>739008.21533100004</c:v>
                </c:pt>
                <c:pt idx="40">
                  <c:v>745168.83490400005</c:v>
                </c:pt>
                <c:pt idx="41">
                  <c:v>742464.00257500005</c:v>
                </c:pt>
                <c:pt idx="42">
                  <c:v>753823.31076400005</c:v>
                </c:pt>
                <c:pt idx="43">
                  <c:v>751740.64658399997</c:v>
                </c:pt>
                <c:pt idx="44">
                  <c:v>759920.05150599999</c:v>
                </c:pt>
                <c:pt idx="45">
                  <c:v>758625.71426599997</c:v>
                </c:pt>
                <c:pt idx="46">
                  <c:v>767934.56015699997</c:v>
                </c:pt>
                <c:pt idx="47">
                  <c:v>771548.17187399999</c:v>
                </c:pt>
                <c:pt idx="48">
                  <c:v>772699.53685300006</c:v>
                </c:pt>
                <c:pt idx="49">
                  <c:v>783318.329012</c:v>
                </c:pt>
                <c:pt idx="50">
                  <c:v>785343.35349500005</c:v>
                </c:pt>
                <c:pt idx="51">
                  <c:v>780399.07735899999</c:v>
                </c:pt>
                <c:pt idx="52">
                  <c:v>784764.49920199998</c:v>
                </c:pt>
                <c:pt idx="53">
                  <c:v>787424.35672899999</c:v>
                </c:pt>
                <c:pt idx="54">
                  <c:v>789732.94048300001</c:v>
                </c:pt>
                <c:pt idx="55">
                  <c:v>796596.42387699999</c:v>
                </c:pt>
                <c:pt idx="56">
                  <c:v>797414.70063500002</c:v>
                </c:pt>
                <c:pt idx="57">
                  <c:v>800030.99710299994</c:v>
                </c:pt>
                <c:pt idx="58">
                  <c:v>799875.79766000004</c:v>
                </c:pt>
                <c:pt idx="59">
                  <c:v>799937.96133299998</c:v>
                </c:pt>
                <c:pt idx="60">
                  <c:v>808643.16022900003</c:v>
                </c:pt>
                <c:pt idx="61">
                  <c:v>805719.79529799998</c:v>
                </c:pt>
                <c:pt idx="62">
                  <c:v>813966.41188999999</c:v>
                </c:pt>
                <c:pt idx="63">
                  <c:v>829502.84217099997</c:v>
                </c:pt>
                <c:pt idx="64">
                  <c:v>832788.683112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74968"/>
        <c:axId val="164575360"/>
      </c:lineChart>
      <c:lineChart>
        <c:grouping val="standard"/>
        <c:varyColors val="0"/>
        <c:ser>
          <c:idx val="3"/>
          <c:order val="2"/>
          <c:tx>
            <c:strRef>
              <c:f>DVS!$E$1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DVS!$A$2:$A$66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DVS!$E$2:$E$66</c:f>
              <c:numCache>
                <c:formatCode>_-* #,##0_-;\-* #,##0_-;_-* "-"??_-;_-@_-</c:formatCode>
                <c:ptCount val="65"/>
                <c:pt idx="0">
                  <c:v>21580.796600000001</c:v>
                </c:pt>
                <c:pt idx="1">
                  <c:v>21447.809600000001</c:v>
                </c:pt>
                <c:pt idx="2">
                  <c:v>21370.881300000001</c:v>
                </c:pt>
                <c:pt idx="3">
                  <c:v>21335.286400000001</c:v>
                </c:pt>
                <c:pt idx="4">
                  <c:v>20850.8891</c:v>
                </c:pt>
                <c:pt idx="5">
                  <c:v>20939.193200000002</c:v>
                </c:pt>
                <c:pt idx="6">
                  <c:v>20943.404500000001</c:v>
                </c:pt>
                <c:pt idx="7">
                  <c:v>20947.005000000001</c:v>
                </c:pt>
                <c:pt idx="8">
                  <c:v>21140.616699999999</c:v>
                </c:pt>
                <c:pt idx="9">
                  <c:v>21103.5573</c:v>
                </c:pt>
                <c:pt idx="10">
                  <c:v>21759.090700000001</c:v>
                </c:pt>
                <c:pt idx="11">
                  <c:v>22957.075000000001</c:v>
                </c:pt>
                <c:pt idx="12">
                  <c:v>22875.884699999999</c:v>
                </c:pt>
                <c:pt idx="13">
                  <c:v>22804.109700000001</c:v>
                </c:pt>
                <c:pt idx="14">
                  <c:v>22657.557700000001</c:v>
                </c:pt>
                <c:pt idx="15">
                  <c:v>22525.446599999999</c:v>
                </c:pt>
                <c:pt idx="16">
                  <c:v>22553.477900000002</c:v>
                </c:pt>
                <c:pt idx="17">
                  <c:v>22264.981800000001</c:v>
                </c:pt>
                <c:pt idx="18">
                  <c:v>22314.215700000001</c:v>
                </c:pt>
                <c:pt idx="19">
                  <c:v>21819.616300000002</c:v>
                </c:pt>
                <c:pt idx="20">
                  <c:v>21796.1806</c:v>
                </c:pt>
                <c:pt idx="21">
                  <c:v>21799.256700000002</c:v>
                </c:pt>
                <c:pt idx="22">
                  <c:v>21979.666000000001</c:v>
                </c:pt>
                <c:pt idx="23">
                  <c:v>21877.449100000002</c:v>
                </c:pt>
                <c:pt idx="24">
                  <c:v>21657.936900000001</c:v>
                </c:pt>
                <c:pt idx="25">
                  <c:v>21477.948499999999</c:v>
                </c:pt>
                <c:pt idx="26">
                  <c:v>21573.1538</c:v>
                </c:pt>
                <c:pt idx="27">
                  <c:v>21623.531599999998</c:v>
                </c:pt>
                <c:pt idx="28">
                  <c:v>22177.417700000002</c:v>
                </c:pt>
                <c:pt idx="29">
                  <c:v>21999.790099999998</c:v>
                </c:pt>
                <c:pt idx="30">
                  <c:v>21997.383300000001</c:v>
                </c:pt>
                <c:pt idx="31">
                  <c:v>22104.6751</c:v>
                </c:pt>
                <c:pt idx="32">
                  <c:v>22076.6656</c:v>
                </c:pt>
                <c:pt idx="33">
                  <c:v>22012.9676</c:v>
                </c:pt>
                <c:pt idx="34">
                  <c:v>21184.838400000001</c:v>
                </c:pt>
                <c:pt idx="35">
                  <c:v>21014.0877</c:v>
                </c:pt>
                <c:pt idx="36">
                  <c:v>20648.868900000001</c:v>
                </c:pt>
                <c:pt idx="37">
                  <c:v>21122.268899999999</c:v>
                </c:pt>
                <c:pt idx="38">
                  <c:v>21259.304700000001</c:v>
                </c:pt>
                <c:pt idx="39">
                  <c:v>21048.920600000001</c:v>
                </c:pt>
                <c:pt idx="40">
                  <c:v>20377.123299999999</c:v>
                </c:pt>
                <c:pt idx="41">
                  <c:v>20305.577399999998</c:v>
                </c:pt>
                <c:pt idx="42">
                  <c:v>20473.364600000001</c:v>
                </c:pt>
                <c:pt idx="43">
                  <c:v>19188.2595</c:v>
                </c:pt>
                <c:pt idx="44">
                  <c:v>19112.099900000001</c:v>
                </c:pt>
                <c:pt idx="45">
                  <c:v>18907.328000000001</c:v>
                </c:pt>
                <c:pt idx="46">
                  <c:v>17454.338599999999</c:v>
                </c:pt>
                <c:pt idx="47">
                  <c:v>17997.311699999998</c:v>
                </c:pt>
                <c:pt idx="48">
                  <c:v>17633.161400000001</c:v>
                </c:pt>
                <c:pt idx="49">
                  <c:v>16951.762500000001</c:v>
                </c:pt>
                <c:pt idx="50">
                  <c:v>16831.358</c:v>
                </c:pt>
                <c:pt idx="51">
                  <c:v>17206.3616</c:v>
                </c:pt>
                <c:pt idx="52">
                  <c:v>13391.8145</c:v>
                </c:pt>
                <c:pt idx="53">
                  <c:v>13505.471299999999</c:v>
                </c:pt>
                <c:pt idx="54">
                  <c:v>13852.9858</c:v>
                </c:pt>
                <c:pt idx="55">
                  <c:v>13901.966700000001</c:v>
                </c:pt>
                <c:pt idx="56">
                  <c:v>14265.820299999999</c:v>
                </c:pt>
                <c:pt idx="57">
                  <c:v>14159.189700000001</c:v>
                </c:pt>
                <c:pt idx="58">
                  <c:v>15797.0031</c:v>
                </c:pt>
                <c:pt idx="59">
                  <c:v>13475.474399999999</c:v>
                </c:pt>
                <c:pt idx="60">
                  <c:v>13993.956399999999</c:v>
                </c:pt>
                <c:pt idx="61">
                  <c:v>15611.8536</c:v>
                </c:pt>
                <c:pt idx="62">
                  <c:v>15827.8907</c:v>
                </c:pt>
                <c:pt idx="63">
                  <c:v>22200.772300000001</c:v>
                </c:pt>
                <c:pt idx="64">
                  <c:v>22207.484499999999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DVS!$F$1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DVS!$A$2:$A$66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DVS!$F$2:$F$66</c:f>
              <c:numCache>
                <c:formatCode>_-* #,##0_-;\-* #,##0_-;_-* "-"??_-;_-@_-</c:formatCode>
                <c:ptCount val="65"/>
                <c:pt idx="0">
                  <c:v>27045.918086000001</c:v>
                </c:pt>
                <c:pt idx="1">
                  <c:v>26416.130175999999</c:v>
                </c:pt>
                <c:pt idx="2">
                  <c:v>25971.713483</c:v>
                </c:pt>
                <c:pt idx="3">
                  <c:v>25969.518338999998</c:v>
                </c:pt>
                <c:pt idx="4">
                  <c:v>25189.395404999999</c:v>
                </c:pt>
                <c:pt idx="5">
                  <c:v>25103.210814999999</c:v>
                </c:pt>
                <c:pt idx="6">
                  <c:v>24882.018322</c:v>
                </c:pt>
                <c:pt idx="7">
                  <c:v>24733.006576</c:v>
                </c:pt>
                <c:pt idx="8">
                  <c:v>24704.350678999999</c:v>
                </c:pt>
                <c:pt idx="9">
                  <c:v>25139.530178000001</c:v>
                </c:pt>
                <c:pt idx="10">
                  <c:v>25642.453269000001</c:v>
                </c:pt>
                <c:pt idx="11">
                  <c:v>25532.703165999999</c:v>
                </c:pt>
                <c:pt idx="12">
                  <c:v>25523.130886999999</c:v>
                </c:pt>
                <c:pt idx="13">
                  <c:v>25047.631197999999</c:v>
                </c:pt>
                <c:pt idx="14">
                  <c:v>24936.256056999999</c:v>
                </c:pt>
                <c:pt idx="15">
                  <c:v>24813.420834</c:v>
                </c:pt>
                <c:pt idx="16">
                  <c:v>23962.708259999999</c:v>
                </c:pt>
                <c:pt idx="17">
                  <c:v>23815.924773999999</c:v>
                </c:pt>
                <c:pt idx="18">
                  <c:v>22148.407394000002</c:v>
                </c:pt>
                <c:pt idx="19">
                  <c:v>22099.049662000001</c:v>
                </c:pt>
                <c:pt idx="20">
                  <c:v>22060.019957</c:v>
                </c:pt>
                <c:pt idx="21">
                  <c:v>22032.651932000001</c:v>
                </c:pt>
                <c:pt idx="22">
                  <c:v>22981.690947999999</c:v>
                </c:pt>
                <c:pt idx="23">
                  <c:v>23248.848967999998</c:v>
                </c:pt>
                <c:pt idx="24">
                  <c:v>23004.087735000001</c:v>
                </c:pt>
                <c:pt idx="25">
                  <c:v>22978.834051999998</c:v>
                </c:pt>
                <c:pt idx="26">
                  <c:v>22873.699225</c:v>
                </c:pt>
                <c:pt idx="27">
                  <c:v>22905.914430000001</c:v>
                </c:pt>
                <c:pt idx="28">
                  <c:v>22839.103798</c:v>
                </c:pt>
                <c:pt idx="29">
                  <c:v>22548.321980000001</c:v>
                </c:pt>
                <c:pt idx="30">
                  <c:v>22426.760151999999</c:v>
                </c:pt>
                <c:pt idx="31">
                  <c:v>22444.140114999998</c:v>
                </c:pt>
                <c:pt idx="32">
                  <c:v>22284.279553</c:v>
                </c:pt>
                <c:pt idx="33">
                  <c:v>22203.771116</c:v>
                </c:pt>
                <c:pt idx="34">
                  <c:v>22639.873556999999</c:v>
                </c:pt>
                <c:pt idx="35">
                  <c:v>22313.758613999998</c:v>
                </c:pt>
                <c:pt idx="36">
                  <c:v>21954.923855000001</c:v>
                </c:pt>
                <c:pt idx="37">
                  <c:v>22363.941788</c:v>
                </c:pt>
                <c:pt idx="38">
                  <c:v>22559.742483999999</c:v>
                </c:pt>
                <c:pt idx="39">
                  <c:v>22239.093820999999</c:v>
                </c:pt>
                <c:pt idx="40">
                  <c:v>22378.687931</c:v>
                </c:pt>
                <c:pt idx="41">
                  <c:v>22233.873978</c:v>
                </c:pt>
                <c:pt idx="42">
                  <c:v>22588.852991</c:v>
                </c:pt>
                <c:pt idx="43">
                  <c:v>22606.790179</c:v>
                </c:pt>
                <c:pt idx="44">
                  <c:v>22611.729893</c:v>
                </c:pt>
                <c:pt idx="45">
                  <c:v>23808.970297</c:v>
                </c:pt>
                <c:pt idx="46">
                  <c:v>25305.045371</c:v>
                </c:pt>
                <c:pt idx="47">
                  <c:v>26437.795959999999</c:v>
                </c:pt>
                <c:pt idx="48">
                  <c:v>25856.775418000001</c:v>
                </c:pt>
                <c:pt idx="49">
                  <c:v>25296.104291</c:v>
                </c:pt>
                <c:pt idx="50">
                  <c:v>24864.006439000001</c:v>
                </c:pt>
                <c:pt idx="51">
                  <c:v>25430.153935999999</c:v>
                </c:pt>
                <c:pt idx="52">
                  <c:v>24822.450267</c:v>
                </c:pt>
                <c:pt idx="53">
                  <c:v>24414.586445000001</c:v>
                </c:pt>
                <c:pt idx="54">
                  <c:v>24658.027296</c:v>
                </c:pt>
                <c:pt idx="55">
                  <c:v>24375.428214</c:v>
                </c:pt>
                <c:pt idx="56">
                  <c:v>24538.192535999999</c:v>
                </c:pt>
                <c:pt idx="57">
                  <c:v>24415.016865000001</c:v>
                </c:pt>
                <c:pt idx="58">
                  <c:v>25007.307652</c:v>
                </c:pt>
                <c:pt idx="59">
                  <c:v>25851.967100999998</c:v>
                </c:pt>
                <c:pt idx="60">
                  <c:v>25927.86089</c:v>
                </c:pt>
                <c:pt idx="61">
                  <c:v>25505.880646000001</c:v>
                </c:pt>
                <c:pt idx="62">
                  <c:v>25428.751443000001</c:v>
                </c:pt>
                <c:pt idx="63">
                  <c:v>26832.832900000001</c:v>
                </c:pt>
                <c:pt idx="64">
                  <c:v>26588.786324000001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70656"/>
        <c:axId val="164572616"/>
      </c:lineChart>
      <c:dateAx>
        <c:axId val="1645749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5360"/>
        <c:crosses val="autoZero"/>
        <c:auto val="1"/>
        <c:lblOffset val="100"/>
        <c:baseTimeUnit val="days"/>
      </c:dateAx>
      <c:valAx>
        <c:axId val="1645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4968"/>
        <c:crosses val="autoZero"/>
        <c:crossBetween val="between"/>
      </c:valAx>
      <c:valAx>
        <c:axId val="1645726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0656"/>
        <c:crosses val="max"/>
        <c:crossBetween val="between"/>
      </c:valAx>
      <c:dateAx>
        <c:axId val="1645706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45726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DVS!$U$28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DVS!$S$29:$S$175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DVS!$U$29:$U$175</c:f>
              <c:numCache>
                <c:formatCode>_-* #,##0_-;\-* #,##0_-;_-* "-"??_-;_-@_-</c:formatCode>
                <c:ptCount val="147"/>
                <c:pt idx="0">
                  <c:v>482844.91</c:v>
                </c:pt>
                <c:pt idx="1">
                  <c:v>470520.25</c:v>
                </c:pt>
                <c:pt idx="2">
                  <c:v>463397.01</c:v>
                </c:pt>
                <c:pt idx="3">
                  <c:v>465922.35</c:v>
                </c:pt>
                <c:pt idx="4">
                  <c:v>461924.63</c:v>
                </c:pt>
                <c:pt idx="5">
                  <c:v>447881.2</c:v>
                </c:pt>
                <c:pt idx="6">
                  <c:v>445077.04</c:v>
                </c:pt>
                <c:pt idx="7">
                  <c:v>438952.71</c:v>
                </c:pt>
                <c:pt idx="8">
                  <c:v>438952.71</c:v>
                </c:pt>
                <c:pt idx="9">
                  <c:v>462513.26</c:v>
                </c:pt>
                <c:pt idx="10">
                  <c:v>461974.78</c:v>
                </c:pt>
                <c:pt idx="11">
                  <c:v>464254.21</c:v>
                </c:pt>
                <c:pt idx="12">
                  <c:v>469924.98</c:v>
                </c:pt>
                <c:pt idx="13">
                  <c:v>469924.98</c:v>
                </c:pt>
                <c:pt idx="14">
                  <c:v>471089.96</c:v>
                </c:pt>
                <c:pt idx="15">
                  <c:v>467167.67</c:v>
                </c:pt>
                <c:pt idx="16">
                  <c:v>473224.45</c:v>
                </c:pt>
                <c:pt idx="17">
                  <c:v>473109.73</c:v>
                </c:pt>
                <c:pt idx="18">
                  <c:v>476027.38</c:v>
                </c:pt>
                <c:pt idx="19">
                  <c:v>476278.69</c:v>
                </c:pt>
                <c:pt idx="20">
                  <c:v>475851.9</c:v>
                </c:pt>
                <c:pt idx="21">
                  <c:v>476391.76</c:v>
                </c:pt>
                <c:pt idx="22">
                  <c:v>476388.81</c:v>
                </c:pt>
                <c:pt idx="23">
                  <c:v>480184.68</c:v>
                </c:pt>
                <c:pt idx="24">
                  <c:v>479436.04</c:v>
                </c:pt>
                <c:pt idx="25">
                  <c:v>482386.72</c:v>
                </c:pt>
                <c:pt idx="26">
                  <c:v>484522.45</c:v>
                </c:pt>
                <c:pt idx="27">
                  <c:v>484066.5</c:v>
                </c:pt>
                <c:pt idx="28">
                  <c:v>482544.62</c:v>
                </c:pt>
                <c:pt idx="29">
                  <c:v>485927.83</c:v>
                </c:pt>
                <c:pt idx="30">
                  <c:v>484260.79</c:v>
                </c:pt>
                <c:pt idx="31">
                  <c:v>481468.75</c:v>
                </c:pt>
                <c:pt idx="32">
                  <c:v>489188.31</c:v>
                </c:pt>
                <c:pt idx="33">
                  <c:v>488038.07</c:v>
                </c:pt>
                <c:pt idx="34">
                  <c:v>483355.98</c:v>
                </c:pt>
                <c:pt idx="35">
                  <c:v>488589.41</c:v>
                </c:pt>
                <c:pt idx="36">
                  <c:v>479837.81</c:v>
                </c:pt>
                <c:pt idx="37">
                  <c:v>484821.07</c:v>
                </c:pt>
                <c:pt idx="38">
                  <c:v>484203.34</c:v>
                </c:pt>
                <c:pt idx="39">
                  <c:v>486950.69</c:v>
                </c:pt>
                <c:pt idx="40">
                  <c:v>491218.71</c:v>
                </c:pt>
                <c:pt idx="41">
                  <c:v>495745.13</c:v>
                </c:pt>
                <c:pt idx="42">
                  <c:v>497534</c:v>
                </c:pt>
                <c:pt idx="43">
                  <c:v>503721.92</c:v>
                </c:pt>
                <c:pt idx="44">
                  <c:v>494293.01</c:v>
                </c:pt>
                <c:pt idx="45">
                  <c:v>501685.6</c:v>
                </c:pt>
                <c:pt idx="46">
                  <c:v>494392.48</c:v>
                </c:pt>
                <c:pt idx="47">
                  <c:v>491251.53</c:v>
                </c:pt>
                <c:pt idx="48">
                  <c:v>492216.87</c:v>
                </c:pt>
                <c:pt idx="49">
                  <c:v>495607.15</c:v>
                </c:pt>
                <c:pt idx="50">
                  <c:v>493995.12</c:v>
                </c:pt>
                <c:pt idx="51">
                  <c:v>492842.31</c:v>
                </c:pt>
                <c:pt idx="52">
                  <c:v>495834.13</c:v>
                </c:pt>
                <c:pt idx="53">
                  <c:v>493525.98</c:v>
                </c:pt>
                <c:pt idx="54">
                  <c:v>489597.9</c:v>
                </c:pt>
                <c:pt idx="55">
                  <c:v>493794.57</c:v>
                </c:pt>
                <c:pt idx="56">
                  <c:v>494675.99</c:v>
                </c:pt>
                <c:pt idx="57">
                  <c:v>489890.19</c:v>
                </c:pt>
                <c:pt idx="58">
                  <c:v>494589.92</c:v>
                </c:pt>
                <c:pt idx="59">
                  <c:v>501751.14</c:v>
                </c:pt>
                <c:pt idx="60">
                  <c:v>502185.41</c:v>
                </c:pt>
                <c:pt idx="61">
                  <c:v>506531.06</c:v>
                </c:pt>
                <c:pt idx="62">
                  <c:v>499674.86</c:v>
                </c:pt>
                <c:pt idx="63">
                  <c:v>500492.03</c:v>
                </c:pt>
                <c:pt idx="64">
                  <c:v>507716.82</c:v>
                </c:pt>
                <c:pt idx="65">
                  <c:v>509187.8</c:v>
                </c:pt>
                <c:pt idx="66">
                  <c:v>505141.89</c:v>
                </c:pt>
                <c:pt idx="67">
                  <c:v>508760.03</c:v>
                </c:pt>
                <c:pt idx="68">
                  <c:v>504567.61</c:v>
                </c:pt>
                <c:pt idx="69">
                  <c:v>508007.03</c:v>
                </c:pt>
                <c:pt idx="70">
                  <c:v>510056.87</c:v>
                </c:pt>
                <c:pt idx="71">
                  <c:v>507955.95</c:v>
                </c:pt>
                <c:pt idx="72">
                  <c:v>509176.7</c:v>
                </c:pt>
                <c:pt idx="73">
                  <c:v>511294.62</c:v>
                </c:pt>
                <c:pt idx="74">
                  <c:v>505707.79</c:v>
                </c:pt>
                <c:pt idx="75">
                  <c:v>500951.23</c:v>
                </c:pt>
                <c:pt idx="76">
                  <c:v>502744.59</c:v>
                </c:pt>
                <c:pt idx="77">
                  <c:v>508524.19</c:v>
                </c:pt>
                <c:pt idx="78">
                  <c:v>511862.61</c:v>
                </c:pt>
                <c:pt idx="79">
                  <c:v>509680.19</c:v>
                </c:pt>
                <c:pt idx="80">
                  <c:v>506473.76</c:v>
                </c:pt>
                <c:pt idx="81">
                  <c:v>510035.73</c:v>
                </c:pt>
                <c:pt idx="82">
                  <c:v>511830.96</c:v>
                </c:pt>
                <c:pt idx="83">
                  <c:v>514360.13</c:v>
                </c:pt>
                <c:pt idx="84">
                  <c:v>520699.28</c:v>
                </c:pt>
                <c:pt idx="85">
                  <c:v>521485.98</c:v>
                </c:pt>
                <c:pt idx="86">
                  <c:v>523264.15</c:v>
                </c:pt>
                <c:pt idx="87">
                  <c:v>523766.32</c:v>
                </c:pt>
                <c:pt idx="88">
                  <c:v>523766.32</c:v>
                </c:pt>
                <c:pt idx="89">
                  <c:v>521000.09</c:v>
                </c:pt>
                <c:pt idx="90">
                  <c:v>524740.09</c:v>
                </c:pt>
                <c:pt idx="91">
                  <c:v>529399.51</c:v>
                </c:pt>
                <c:pt idx="92">
                  <c:v>527771.92000000004</c:v>
                </c:pt>
                <c:pt idx="93">
                  <c:v>518292.27</c:v>
                </c:pt>
                <c:pt idx="94">
                  <c:v>528142.49</c:v>
                </c:pt>
                <c:pt idx="95">
                  <c:v>532319.86</c:v>
                </c:pt>
                <c:pt idx="96">
                  <c:v>524316.62</c:v>
                </c:pt>
                <c:pt idx="97">
                  <c:v>524824.52</c:v>
                </c:pt>
                <c:pt idx="98">
                  <c:v>528245.85</c:v>
                </c:pt>
                <c:pt idx="99">
                  <c:v>529072.66</c:v>
                </c:pt>
                <c:pt idx="100">
                  <c:v>521626.15</c:v>
                </c:pt>
                <c:pt idx="101">
                  <c:v>519745.94</c:v>
                </c:pt>
                <c:pt idx="102">
                  <c:v>518273.72</c:v>
                </c:pt>
                <c:pt idx="103">
                  <c:v>525819.89</c:v>
                </c:pt>
                <c:pt idx="104">
                  <c:v>498092.16</c:v>
                </c:pt>
                <c:pt idx="105">
                  <c:v>499337.88</c:v>
                </c:pt>
                <c:pt idx="106">
                  <c:v>499297.39</c:v>
                </c:pt>
                <c:pt idx="107">
                  <c:v>505270.67</c:v>
                </c:pt>
                <c:pt idx="108">
                  <c:v>504578.18</c:v>
                </c:pt>
                <c:pt idx="109">
                  <c:v>514035.53</c:v>
                </c:pt>
                <c:pt idx="110">
                  <c:v>513689.3</c:v>
                </c:pt>
                <c:pt idx="111">
                  <c:v>518917.73</c:v>
                </c:pt>
                <c:pt idx="112">
                  <c:v>517494.31</c:v>
                </c:pt>
                <c:pt idx="113">
                  <c:v>520974.08000000002</c:v>
                </c:pt>
                <c:pt idx="114">
                  <c:v>518433.68</c:v>
                </c:pt>
                <c:pt idx="115">
                  <c:v>515499.14</c:v>
                </c:pt>
                <c:pt idx="116">
                  <c:v>510317.18</c:v>
                </c:pt>
                <c:pt idx="117">
                  <c:v>514976</c:v>
                </c:pt>
                <c:pt idx="118">
                  <c:v>512876.88</c:v>
                </c:pt>
                <c:pt idx="119">
                  <c:v>516196.43</c:v>
                </c:pt>
                <c:pt idx="120">
                  <c:v>522096.28</c:v>
                </c:pt>
                <c:pt idx="121">
                  <c:v>528291.19999999995</c:v>
                </c:pt>
                <c:pt idx="122">
                  <c:v>532597.62</c:v>
                </c:pt>
                <c:pt idx="123">
                  <c:v>538628.29</c:v>
                </c:pt>
                <c:pt idx="124">
                  <c:v>543076.16</c:v>
                </c:pt>
                <c:pt idx="125">
                  <c:v>545477.88</c:v>
                </c:pt>
                <c:pt idx="126">
                  <c:v>621951.04</c:v>
                </c:pt>
                <c:pt idx="127">
                  <c:v>630474.37</c:v>
                </c:pt>
                <c:pt idx="128">
                  <c:v>626531.54</c:v>
                </c:pt>
                <c:pt idx="129">
                  <c:v>632021.97</c:v>
                </c:pt>
                <c:pt idx="130">
                  <c:v>634720.65</c:v>
                </c:pt>
                <c:pt idx="131">
                  <c:v>632392.75</c:v>
                </c:pt>
                <c:pt idx="132">
                  <c:v>624094.03</c:v>
                </c:pt>
                <c:pt idx="133">
                  <c:v>623407.61</c:v>
                </c:pt>
                <c:pt idx="134">
                  <c:v>621059.14</c:v>
                </c:pt>
                <c:pt idx="135">
                  <c:v>621059.14</c:v>
                </c:pt>
                <c:pt idx="136">
                  <c:v>620371.66</c:v>
                </c:pt>
                <c:pt idx="137">
                  <c:v>619526.22</c:v>
                </c:pt>
                <c:pt idx="138">
                  <c:v>616131.06999999995</c:v>
                </c:pt>
                <c:pt idx="139">
                  <c:v>617262.4</c:v>
                </c:pt>
                <c:pt idx="140">
                  <c:v>616436.07999999996</c:v>
                </c:pt>
                <c:pt idx="141">
                  <c:v>621173.06000000006</c:v>
                </c:pt>
                <c:pt idx="142">
                  <c:v>615888.98</c:v>
                </c:pt>
                <c:pt idx="143">
                  <c:v>615426.31000000006</c:v>
                </c:pt>
                <c:pt idx="144">
                  <c:v>615312.24</c:v>
                </c:pt>
                <c:pt idx="145">
                  <c:v>620062.27</c:v>
                </c:pt>
                <c:pt idx="146">
                  <c:v>618846.98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DVS!$V$28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DVS!$S$29:$S$175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DVS!$V$29:$V$175</c:f>
              <c:numCache>
                <c:formatCode>#,##0_ ;[Red]\-#,##0\ </c:formatCode>
                <c:ptCount val="147"/>
                <c:pt idx="0">
                  <c:v>792944.80298100004</c:v>
                </c:pt>
                <c:pt idx="1">
                  <c:v>796629.42616100004</c:v>
                </c:pt>
                <c:pt idx="2">
                  <c:v>798241.57817700005</c:v>
                </c:pt>
                <c:pt idx="3">
                  <c:v>798193.818248</c:v>
                </c:pt>
                <c:pt idx="4">
                  <c:v>796176.900929</c:v>
                </c:pt>
                <c:pt idx="5">
                  <c:v>797103.36832400004</c:v>
                </c:pt>
                <c:pt idx="6">
                  <c:v>795438.89281400002</c:v>
                </c:pt>
                <c:pt idx="7">
                  <c:v>799514.38072200003</c:v>
                </c:pt>
                <c:pt idx="8">
                  <c:v>799514.38072200003</c:v>
                </c:pt>
                <c:pt idx="9">
                  <c:v>795136.71403899998</c:v>
                </c:pt>
                <c:pt idx="10">
                  <c:v>796468.40090300003</c:v>
                </c:pt>
                <c:pt idx="11">
                  <c:v>800414.25707199995</c:v>
                </c:pt>
                <c:pt idx="12">
                  <c:v>797414.70063700003</c:v>
                </c:pt>
                <c:pt idx="13">
                  <c:v>797414.70063700003</c:v>
                </c:pt>
                <c:pt idx="14">
                  <c:v>796832.24599900004</c:v>
                </c:pt>
                <c:pt idx="15">
                  <c:v>795148.41948899999</c:v>
                </c:pt>
                <c:pt idx="16">
                  <c:v>798977.29434699996</c:v>
                </c:pt>
                <c:pt idx="17">
                  <c:v>795212.05233800004</c:v>
                </c:pt>
                <c:pt idx="18">
                  <c:v>799548.58109800005</c:v>
                </c:pt>
                <c:pt idx="19">
                  <c:v>795822.89170399995</c:v>
                </c:pt>
                <c:pt idx="20">
                  <c:v>797747.52754499996</c:v>
                </c:pt>
                <c:pt idx="21">
                  <c:v>796835.80462099996</c:v>
                </c:pt>
                <c:pt idx="22">
                  <c:v>797757.38242799998</c:v>
                </c:pt>
                <c:pt idx="23">
                  <c:v>796320.36609899998</c:v>
                </c:pt>
                <c:pt idx="24">
                  <c:v>797608.60614199995</c:v>
                </c:pt>
                <c:pt idx="25">
                  <c:v>798900.66657500004</c:v>
                </c:pt>
                <c:pt idx="26">
                  <c:v>799610.16525399999</c:v>
                </c:pt>
                <c:pt idx="27">
                  <c:v>798198.91491299996</c:v>
                </c:pt>
                <c:pt idx="28">
                  <c:v>798080.96906899998</c:v>
                </c:pt>
                <c:pt idx="29">
                  <c:v>804136.85704799998</c:v>
                </c:pt>
                <c:pt idx="30">
                  <c:v>801530.32577500003</c:v>
                </c:pt>
                <c:pt idx="31">
                  <c:v>804026.03881099995</c:v>
                </c:pt>
                <c:pt idx="32">
                  <c:v>799847.33721100003</c:v>
                </c:pt>
                <c:pt idx="33">
                  <c:v>797322.69072099996</c:v>
                </c:pt>
                <c:pt idx="34">
                  <c:v>793901.84052700002</c:v>
                </c:pt>
                <c:pt idx="35">
                  <c:v>800030.99710299994</c:v>
                </c:pt>
                <c:pt idx="36">
                  <c:v>799904.27364200004</c:v>
                </c:pt>
                <c:pt idx="37">
                  <c:v>793613.80413800001</c:v>
                </c:pt>
                <c:pt idx="38">
                  <c:v>797606.97267100005</c:v>
                </c:pt>
                <c:pt idx="39">
                  <c:v>801615.56713400001</c:v>
                </c:pt>
                <c:pt idx="40">
                  <c:v>795136.84491300001</c:v>
                </c:pt>
                <c:pt idx="41">
                  <c:v>801750.90939799999</c:v>
                </c:pt>
                <c:pt idx="42">
                  <c:v>796163.67258999997</c:v>
                </c:pt>
                <c:pt idx="43">
                  <c:v>803837.65313500003</c:v>
                </c:pt>
                <c:pt idx="44">
                  <c:v>797676.72829200001</c:v>
                </c:pt>
                <c:pt idx="45">
                  <c:v>801253.94430600002</c:v>
                </c:pt>
                <c:pt idx="46">
                  <c:v>797283.88466700003</c:v>
                </c:pt>
                <c:pt idx="47">
                  <c:v>796344.01987399999</c:v>
                </c:pt>
                <c:pt idx="48">
                  <c:v>794353.67223999999</c:v>
                </c:pt>
                <c:pt idx="49">
                  <c:v>800085.71920100006</c:v>
                </c:pt>
                <c:pt idx="50">
                  <c:v>797339.81957499997</c:v>
                </c:pt>
                <c:pt idx="51">
                  <c:v>804620.72993399994</c:v>
                </c:pt>
                <c:pt idx="52">
                  <c:v>799875.79766000004</c:v>
                </c:pt>
                <c:pt idx="53">
                  <c:v>804450.72621899995</c:v>
                </c:pt>
                <c:pt idx="54">
                  <c:v>799363.934029</c:v>
                </c:pt>
                <c:pt idx="55">
                  <c:v>801235.47201499995</c:v>
                </c:pt>
                <c:pt idx="56">
                  <c:v>802287.81174699997</c:v>
                </c:pt>
                <c:pt idx="57">
                  <c:v>797010.41622300004</c:v>
                </c:pt>
                <c:pt idx="58">
                  <c:v>798196.98872300005</c:v>
                </c:pt>
                <c:pt idx="59">
                  <c:v>796378.12078500004</c:v>
                </c:pt>
                <c:pt idx="60">
                  <c:v>805165.84563700005</c:v>
                </c:pt>
                <c:pt idx="61">
                  <c:v>798856.49797699996</c:v>
                </c:pt>
                <c:pt idx="62">
                  <c:v>805307.82208099996</c:v>
                </c:pt>
                <c:pt idx="63">
                  <c:v>797133.36303200002</c:v>
                </c:pt>
                <c:pt idx="64">
                  <c:v>806271.72230000002</c:v>
                </c:pt>
                <c:pt idx="65">
                  <c:v>806676.08629999997</c:v>
                </c:pt>
                <c:pt idx="66">
                  <c:v>800655.75431400002</c:v>
                </c:pt>
                <c:pt idx="67">
                  <c:v>802648.69322500005</c:v>
                </c:pt>
                <c:pt idx="68">
                  <c:v>807710.00405999995</c:v>
                </c:pt>
                <c:pt idx="69">
                  <c:v>803617.24080599996</c:v>
                </c:pt>
                <c:pt idx="70">
                  <c:v>804727.32036899996</c:v>
                </c:pt>
                <c:pt idx="71">
                  <c:v>807051.36425999994</c:v>
                </c:pt>
                <c:pt idx="72">
                  <c:v>806142.45338099997</c:v>
                </c:pt>
                <c:pt idx="73">
                  <c:v>799937.96133299998</c:v>
                </c:pt>
                <c:pt idx="74">
                  <c:v>803662.41697899997</c:v>
                </c:pt>
                <c:pt idx="75">
                  <c:v>800066.32525600004</c:v>
                </c:pt>
                <c:pt idx="76">
                  <c:v>802033.64475500002</c:v>
                </c:pt>
                <c:pt idx="77">
                  <c:v>805466.10777400003</c:v>
                </c:pt>
                <c:pt idx="78">
                  <c:v>800367.35640599998</c:v>
                </c:pt>
                <c:pt idx="79">
                  <c:v>803756.649615</c:v>
                </c:pt>
                <c:pt idx="80">
                  <c:v>801164.94381800003</c:v>
                </c:pt>
                <c:pt idx="81">
                  <c:v>806288.91159300006</c:v>
                </c:pt>
                <c:pt idx="82">
                  <c:v>803906.74197199999</c:v>
                </c:pt>
                <c:pt idx="83">
                  <c:v>806946.71362499997</c:v>
                </c:pt>
                <c:pt idx="84">
                  <c:v>802112.25510499999</c:v>
                </c:pt>
                <c:pt idx="85">
                  <c:v>805636.90490800003</c:v>
                </c:pt>
                <c:pt idx="86">
                  <c:v>806319.27798100002</c:v>
                </c:pt>
                <c:pt idx="87">
                  <c:v>805122.12877199997</c:v>
                </c:pt>
                <c:pt idx="88">
                  <c:v>805122.12877199997</c:v>
                </c:pt>
                <c:pt idx="89">
                  <c:v>804277.94197199994</c:v>
                </c:pt>
                <c:pt idx="90">
                  <c:v>809013.37636600004</c:v>
                </c:pt>
                <c:pt idx="91">
                  <c:v>802746.08843999996</c:v>
                </c:pt>
                <c:pt idx="92">
                  <c:v>803592.82638700004</c:v>
                </c:pt>
                <c:pt idx="93">
                  <c:v>801313.43961500004</c:v>
                </c:pt>
                <c:pt idx="94">
                  <c:v>800562.97808200005</c:v>
                </c:pt>
                <c:pt idx="95">
                  <c:v>808643.16022800002</c:v>
                </c:pt>
                <c:pt idx="96">
                  <c:v>800669.59114399995</c:v>
                </c:pt>
                <c:pt idx="97">
                  <c:v>808255.41369800002</c:v>
                </c:pt>
                <c:pt idx="98">
                  <c:v>804068.26961199997</c:v>
                </c:pt>
                <c:pt idx="99">
                  <c:v>808515.18720100005</c:v>
                </c:pt>
                <c:pt idx="100">
                  <c:v>802446.933708</c:v>
                </c:pt>
                <c:pt idx="101">
                  <c:v>803991.32328799996</c:v>
                </c:pt>
                <c:pt idx="102">
                  <c:v>801373.38509600004</c:v>
                </c:pt>
                <c:pt idx="103">
                  <c:v>805205.09332600003</c:v>
                </c:pt>
                <c:pt idx="104">
                  <c:v>808656.33783600002</c:v>
                </c:pt>
                <c:pt idx="105">
                  <c:v>799215.67888999998</c:v>
                </c:pt>
                <c:pt idx="106">
                  <c:v>807490.36858000001</c:v>
                </c:pt>
                <c:pt idx="107">
                  <c:v>805607.30746399995</c:v>
                </c:pt>
                <c:pt idx="108">
                  <c:v>803667.56710700004</c:v>
                </c:pt>
                <c:pt idx="109">
                  <c:v>803491.15768900001</c:v>
                </c:pt>
                <c:pt idx="110">
                  <c:v>802057.42391300004</c:v>
                </c:pt>
                <c:pt idx="111">
                  <c:v>806914.91577399999</c:v>
                </c:pt>
                <c:pt idx="112">
                  <c:v>805023.07609400002</c:v>
                </c:pt>
                <c:pt idx="113">
                  <c:v>807831.36989700003</c:v>
                </c:pt>
                <c:pt idx="114">
                  <c:v>803426.61367600004</c:v>
                </c:pt>
                <c:pt idx="115">
                  <c:v>811165.36837399995</c:v>
                </c:pt>
                <c:pt idx="116">
                  <c:v>810492.906755</c:v>
                </c:pt>
                <c:pt idx="117">
                  <c:v>808428.33332400001</c:v>
                </c:pt>
                <c:pt idx="118">
                  <c:v>805719.79529699998</c:v>
                </c:pt>
                <c:pt idx="119">
                  <c:v>808821.72592800006</c:v>
                </c:pt>
                <c:pt idx="120">
                  <c:v>801418.39485799999</c:v>
                </c:pt>
                <c:pt idx="121">
                  <c:v>804478.53906600003</c:v>
                </c:pt>
                <c:pt idx="122">
                  <c:v>807712.018561</c:v>
                </c:pt>
                <c:pt idx="123">
                  <c:v>802085.50666499999</c:v>
                </c:pt>
                <c:pt idx="124">
                  <c:v>811276.24395499995</c:v>
                </c:pt>
                <c:pt idx="125">
                  <c:v>813966.41188999999</c:v>
                </c:pt>
                <c:pt idx="126">
                  <c:v>812685.11902300001</c:v>
                </c:pt>
                <c:pt idx="127">
                  <c:v>828274.31556599995</c:v>
                </c:pt>
                <c:pt idx="128">
                  <c:v>827890.17554199998</c:v>
                </c:pt>
                <c:pt idx="129">
                  <c:v>831510.54764899996</c:v>
                </c:pt>
                <c:pt idx="130">
                  <c:v>826560.50199100003</c:v>
                </c:pt>
                <c:pt idx="131">
                  <c:v>825499.57729799999</c:v>
                </c:pt>
                <c:pt idx="132">
                  <c:v>828416.19567499997</c:v>
                </c:pt>
                <c:pt idx="133">
                  <c:v>828147.75746700005</c:v>
                </c:pt>
                <c:pt idx="134">
                  <c:v>834289.71775700001</c:v>
                </c:pt>
                <c:pt idx="135">
                  <c:v>834289.71775700001</c:v>
                </c:pt>
                <c:pt idx="136">
                  <c:v>829502.84217199998</c:v>
                </c:pt>
                <c:pt idx="137">
                  <c:v>832301.22996999999</c:v>
                </c:pt>
                <c:pt idx="138">
                  <c:v>830700.86193400004</c:v>
                </c:pt>
                <c:pt idx="139">
                  <c:v>828612.05783800001</c:v>
                </c:pt>
                <c:pt idx="140">
                  <c:v>828661.38831900002</c:v>
                </c:pt>
                <c:pt idx="141">
                  <c:v>834994.05452200002</c:v>
                </c:pt>
                <c:pt idx="142">
                  <c:v>836718.25008300005</c:v>
                </c:pt>
                <c:pt idx="143">
                  <c:v>835517.00158200006</c:v>
                </c:pt>
                <c:pt idx="144">
                  <c:v>834804.15242599999</c:v>
                </c:pt>
                <c:pt idx="145">
                  <c:v>828885.05608899996</c:v>
                </c:pt>
                <c:pt idx="146">
                  <c:v>832788.683112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69480"/>
        <c:axId val="164572224"/>
      </c:lineChart>
      <c:lineChart>
        <c:grouping val="standard"/>
        <c:varyColors val="0"/>
        <c:ser>
          <c:idx val="3"/>
          <c:order val="2"/>
          <c:tx>
            <c:strRef>
              <c:f>DVS!$W$28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DVS!$S$29:$S$175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DVS!$W$29:$W$175</c:f>
              <c:numCache>
                <c:formatCode>#,##0_ ;[Red]\-#,##0\ </c:formatCode>
                <c:ptCount val="147"/>
                <c:pt idx="0">
                  <c:v>14368.1893</c:v>
                </c:pt>
                <c:pt idx="1">
                  <c:v>14368.1893</c:v>
                </c:pt>
                <c:pt idx="2">
                  <c:v>14306.7901</c:v>
                </c:pt>
                <c:pt idx="3">
                  <c:v>14306.7901</c:v>
                </c:pt>
                <c:pt idx="4">
                  <c:v>14306.7901</c:v>
                </c:pt>
                <c:pt idx="5">
                  <c:v>14306.7901</c:v>
                </c:pt>
                <c:pt idx="6">
                  <c:v>14306.7901</c:v>
                </c:pt>
                <c:pt idx="7">
                  <c:v>14306.7901</c:v>
                </c:pt>
                <c:pt idx="8">
                  <c:v>14306.7901</c:v>
                </c:pt>
                <c:pt idx="9">
                  <c:v>14306.7901</c:v>
                </c:pt>
                <c:pt idx="10">
                  <c:v>14265.820299999999</c:v>
                </c:pt>
                <c:pt idx="11">
                  <c:v>14265.820299999999</c:v>
                </c:pt>
                <c:pt idx="12">
                  <c:v>14265.820299999999</c:v>
                </c:pt>
                <c:pt idx="13">
                  <c:v>14265.820299999999</c:v>
                </c:pt>
                <c:pt idx="14">
                  <c:v>14265.820299999999</c:v>
                </c:pt>
                <c:pt idx="15">
                  <c:v>14265.820299999999</c:v>
                </c:pt>
                <c:pt idx="16">
                  <c:v>14265.820299999999</c:v>
                </c:pt>
                <c:pt idx="17">
                  <c:v>14035.2927</c:v>
                </c:pt>
                <c:pt idx="18">
                  <c:v>14035.2927</c:v>
                </c:pt>
                <c:pt idx="19">
                  <c:v>14035.2927</c:v>
                </c:pt>
                <c:pt idx="20">
                  <c:v>14035.2927</c:v>
                </c:pt>
                <c:pt idx="21">
                  <c:v>14035.2927</c:v>
                </c:pt>
                <c:pt idx="22">
                  <c:v>14093.485199999999</c:v>
                </c:pt>
                <c:pt idx="23">
                  <c:v>14093.485199999999</c:v>
                </c:pt>
                <c:pt idx="24">
                  <c:v>14093.485199999999</c:v>
                </c:pt>
                <c:pt idx="25">
                  <c:v>14093.485199999999</c:v>
                </c:pt>
                <c:pt idx="26">
                  <c:v>14093.485199999999</c:v>
                </c:pt>
                <c:pt idx="27">
                  <c:v>14041.096799999999</c:v>
                </c:pt>
                <c:pt idx="28">
                  <c:v>14041.096799999999</c:v>
                </c:pt>
                <c:pt idx="29">
                  <c:v>14041.096799999999</c:v>
                </c:pt>
                <c:pt idx="30">
                  <c:v>14041.096799999999</c:v>
                </c:pt>
                <c:pt idx="31">
                  <c:v>14041.096799999999</c:v>
                </c:pt>
                <c:pt idx="32">
                  <c:v>14159.189700000001</c:v>
                </c:pt>
                <c:pt idx="33">
                  <c:v>14159.189700000001</c:v>
                </c:pt>
                <c:pt idx="34">
                  <c:v>14159.189700000001</c:v>
                </c:pt>
                <c:pt idx="35">
                  <c:v>14159.189700000001</c:v>
                </c:pt>
                <c:pt idx="36">
                  <c:v>14159.189700000001</c:v>
                </c:pt>
                <c:pt idx="37">
                  <c:v>14159.189700000001</c:v>
                </c:pt>
                <c:pt idx="38">
                  <c:v>14159.189700000001</c:v>
                </c:pt>
                <c:pt idx="39">
                  <c:v>14226.210999999999</c:v>
                </c:pt>
                <c:pt idx="40">
                  <c:v>14226.210999999999</c:v>
                </c:pt>
                <c:pt idx="41">
                  <c:v>14226.210999999999</c:v>
                </c:pt>
                <c:pt idx="42">
                  <c:v>14226.210999999999</c:v>
                </c:pt>
                <c:pt idx="43">
                  <c:v>14226.210999999999</c:v>
                </c:pt>
                <c:pt idx="44">
                  <c:v>14020.854499999999</c:v>
                </c:pt>
                <c:pt idx="45">
                  <c:v>14020.854499999999</c:v>
                </c:pt>
                <c:pt idx="46">
                  <c:v>14020.854499999999</c:v>
                </c:pt>
                <c:pt idx="47">
                  <c:v>14020.854499999999</c:v>
                </c:pt>
                <c:pt idx="48">
                  <c:v>14020.854499999999</c:v>
                </c:pt>
                <c:pt idx="49">
                  <c:v>15797.0031</c:v>
                </c:pt>
                <c:pt idx="50">
                  <c:v>15797.0031</c:v>
                </c:pt>
                <c:pt idx="51">
                  <c:v>15797.0031</c:v>
                </c:pt>
                <c:pt idx="52">
                  <c:v>15797.0031</c:v>
                </c:pt>
                <c:pt idx="53">
                  <c:v>15797.0031</c:v>
                </c:pt>
                <c:pt idx="54">
                  <c:v>15740.9257</c:v>
                </c:pt>
                <c:pt idx="55">
                  <c:v>15740.9257</c:v>
                </c:pt>
                <c:pt idx="56">
                  <c:v>15740.9257</c:v>
                </c:pt>
                <c:pt idx="57">
                  <c:v>15740.9257</c:v>
                </c:pt>
                <c:pt idx="58">
                  <c:v>15740.9257</c:v>
                </c:pt>
                <c:pt idx="59">
                  <c:v>13121.8289</c:v>
                </c:pt>
                <c:pt idx="60">
                  <c:v>13121.8289</c:v>
                </c:pt>
                <c:pt idx="61">
                  <c:v>13121.8289</c:v>
                </c:pt>
                <c:pt idx="62">
                  <c:v>13121.8289</c:v>
                </c:pt>
                <c:pt idx="63">
                  <c:v>13121.8289</c:v>
                </c:pt>
                <c:pt idx="64">
                  <c:v>13358.6008</c:v>
                </c:pt>
                <c:pt idx="65">
                  <c:v>13358.6008</c:v>
                </c:pt>
                <c:pt idx="66">
                  <c:v>13358.6008</c:v>
                </c:pt>
                <c:pt idx="67">
                  <c:v>13358.6008</c:v>
                </c:pt>
                <c:pt idx="68">
                  <c:v>13358.6008</c:v>
                </c:pt>
                <c:pt idx="69">
                  <c:v>13475.474399999999</c:v>
                </c:pt>
                <c:pt idx="70">
                  <c:v>13475.474399999999</c:v>
                </c:pt>
                <c:pt idx="71">
                  <c:v>13475.474399999999</c:v>
                </c:pt>
                <c:pt idx="72">
                  <c:v>13475.474399999999</c:v>
                </c:pt>
                <c:pt idx="73">
                  <c:v>13475.474399999999</c:v>
                </c:pt>
                <c:pt idx="74">
                  <c:v>13246.8902</c:v>
                </c:pt>
                <c:pt idx="75">
                  <c:v>13246.8902</c:v>
                </c:pt>
                <c:pt idx="76">
                  <c:v>13246.8902</c:v>
                </c:pt>
                <c:pt idx="77">
                  <c:v>13246.8902</c:v>
                </c:pt>
                <c:pt idx="78">
                  <c:v>13246.8902</c:v>
                </c:pt>
                <c:pt idx="79">
                  <c:v>13669.273300000001</c:v>
                </c:pt>
                <c:pt idx="80">
                  <c:v>13669.273300000001</c:v>
                </c:pt>
                <c:pt idx="81">
                  <c:v>13669.273300000001</c:v>
                </c:pt>
                <c:pt idx="82">
                  <c:v>13669.273300000001</c:v>
                </c:pt>
                <c:pt idx="83">
                  <c:v>13669.273300000001</c:v>
                </c:pt>
                <c:pt idx="84">
                  <c:v>13669.273300000001</c:v>
                </c:pt>
                <c:pt idx="85">
                  <c:v>13669.273300000001</c:v>
                </c:pt>
                <c:pt idx="86">
                  <c:v>13669.273300000001</c:v>
                </c:pt>
                <c:pt idx="87">
                  <c:v>13669.273300000001</c:v>
                </c:pt>
                <c:pt idx="88">
                  <c:v>13669.273300000001</c:v>
                </c:pt>
                <c:pt idx="89">
                  <c:v>13711.500599999999</c:v>
                </c:pt>
                <c:pt idx="90">
                  <c:v>13711.500599999999</c:v>
                </c:pt>
                <c:pt idx="91">
                  <c:v>13711.500599999999</c:v>
                </c:pt>
                <c:pt idx="92">
                  <c:v>13711.500599999999</c:v>
                </c:pt>
                <c:pt idx="93">
                  <c:v>13711.500599999999</c:v>
                </c:pt>
                <c:pt idx="94">
                  <c:v>13993.956399999999</c:v>
                </c:pt>
                <c:pt idx="95">
                  <c:v>13993.956399999999</c:v>
                </c:pt>
                <c:pt idx="96">
                  <c:v>13993.956399999999</c:v>
                </c:pt>
                <c:pt idx="97">
                  <c:v>13993.956399999999</c:v>
                </c:pt>
                <c:pt idx="98">
                  <c:v>13993.956399999999</c:v>
                </c:pt>
                <c:pt idx="99">
                  <c:v>13993.956399999999</c:v>
                </c:pt>
                <c:pt idx="100">
                  <c:v>13993.956399999999</c:v>
                </c:pt>
                <c:pt idx="101">
                  <c:v>13993.956399999999</c:v>
                </c:pt>
                <c:pt idx="102">
                  <c:v>13993.956399999999</c:v>
                </c:pt>
                <c:pt idx="103">
                  <c:v>13993.956399999999</c:v>
                </c:pt>
                <c:pt idx="104">
                  <c:v>13476.790999999999</c:v>
                </c:pt>
                <c:pt idx="105">
                  <c:v>13476.790999999999</c:v>
                </c:pt>
                <c:pt idx="106">
                  <c:v>13476.790999999999</c:v>
                </c:pt>
                <c:pt idx="107">
                  <c:v>13476.790999999999</c:v>
                </c:pt>
                <c:pt idx="108">
                  <c:v>13476.790999999999</c:v>
                </c:pt>
                <c:pt idx="109">
                  <c:v>13646.8397</c:v>
                </c:pt>
                <c:pt idx="110">
                  <c:v>13646.8397</c:v>
                </c:pt>
                <c:pt idx="111">
                  <c:v>13646.8397</c:v>
                </c:pt>
                <c:pt idx="112">
                  <c:v>13646.8397</c:v>
                </c:pt>
                <c:pt idx="113">
                  <c:v>13646.8397</c:v>
                </c:pt>
                <c:pt idx="114">
                  <c:v>15611.8536</c:v>
                </c:pt>
                <c:pt idx="115">
                  <c:v>15611.8536</c:v>
                </c:pt>
                <c:pt idx="116">
                  <c:v>15611.8536</c:v>
                </c:pt>
                <c:pt idx="117">
                  <c:v>15611.8536</c:v>
                </c:pt>
                <c:pt idx="118">
                  <c:v>15611.8536</c:v>
                </c:pt>
                <c:pt idx="119">
                  <c:v>15611.8536</c:v>
                </c:pt>
                <c:pt idx="120">
                  <c:v>15611.8536</c:v>
                </c:pt>
                <c:pt idx="121">
                  <c:v>15611.8536</c:v>
                </c:pt>
                <c:pt idx="122">
                  <c:v>15611.8536</c:v>
                </c:pt>
                <c:pt idx="123">
                  <c:v>15611.8536</c:v>
                </c:pt>
                <c:pt idx="124">
                  <c:v>15827.8907</c:v>
                </c:pt>
                <c:pt idx="125">
                  <c:v>15827.8907</c:v>
                </c:pt>
                <c:pt idx="126">
                  <c:v>20489.34</c:v>
                </c:pt>
                <c:pt idx="127">
                  <c:v>20818.294099999999</c:v>
                </c:pt>
                <c:pt idx="128">
                  <c:v>20818.294099999999</c:v>
                </c:pt>
                <c:pt idx="129">
                  <c:v>20818.294099999999</c:v>
                </c:pt>
                <c:pt idx="130">
                  <c:v>20818.294099999999</c:v>
                </c:pt>
                <c:pt idx="131">
                  <c:v>20818.294099999999</c:v>
                </c:pt>
                <c:pt idx="132">
                  <c:v>22200.772300000001</c:v>
                </c:pt>
                <c:pt idx="133">
                  <c:v>22200.772300000001</c:v>
                </c:pt>
                <c:pt idx="134">
                  <c:v>22200.772300000001</c:v>
                </c:pt>
                <c:pt idx="135">
                  <c:v>22200.772300000001</c:v>
                </c:pt>
                <c:pt idx="136">
                  <c:v>22200.772300000001</c:v>
                </c:pt>
                <c:pt idx="137">
                  <c:v>22350.966499999999</c:v>
                </c:pt>
                <c:pt idx="138">
                  <c:v>22350.966499999999</c:v>
                </c:pt>
                <c:pt idx="139">
                  <c:v>22350.966499999999</c:v>
                </c:pt>
                <c:pt idx="140">
                  <c:v>22350.966499999999</c:v>
                </c:pt>
                <c:pt idx="141">
                  <c:v>22350.966499999999</c:v>
                </c:pt>
                <c:pt idx="142">
                  <c:v>22207.484499999999</c:v>
                </c:pt>
                <c:pt idx="143">
                  <c:v>22207.484499999999</c:v>
                </c:pt>
                <c:pt idx="144">
                  <c:v>22207.484499999999</c:v>
                </c:pt>
                <c:pt idx="145">
                  <c:v>22207.484499999999</c:v>
                </c:pt>
                <c:pt idx="146">
                  <c:v>22207.484499999999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DVS!$Y$28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DVS!$Y$29:$Y$175</c:f>
              <c:numCache>
                <c:formatCode>#,##0_ ;[Red]\-#,##0\ </c:formatCode>
                <c:ptCount val="147"/>
                <c:pt idx="0">
                  <c:v>24892.080279999998</c:v>
                </c:pt>
                <c:pt idx="1">
                  <c:v>24894.985184000001</c:v>
                </c:pt>
                <c:pt idx="2">
                  <c:v>24734.139879999999</c:v>
                </c:pt>
                <c:pt idx="3">
                  <c:v>24734.123843000001</c:v>
                </c:pt>
                <c:pt idx="4">
                  <c:v>24731.51829</c:v>
                </c:pt>
                <c:pt idx="5">
                  <c:v>24737.174553000001</c:v>
                </c:pt>
                <c:pt idx="6">
                  <c:v>24733.807400000002</c:v>
                </c:pt>
                <c:pt idx="7">
                  <c:v>24738.017881</c:v>
                </c:pt>
                <c:pt idx="8">
                  <c:v>24738.017881</c:v>
                </c:pt>
                <c:pt idx="9">
                  <c:v>24731.217259000001</c:v>
                </c:pt>
                <c:pt idx="10">
                  <c:v>24539.389669</c:v>
                </c:pt>
                <c:pt idx="11">
                  <c:v>24534.960693000001</c:v>
                </c:pt>
                <c:pt idx="12">
                  <c:v>24538.192536999999</c:v>
                </c:pt>
                <c:pt idx="13">
                  <c:v>24538.192536999999</c:v>
                </c:pt>
                <c:pt idx="14">
                  <c:v>24539.517807</c:v>
                </c:pt>
                <c:pt idx="15">
                  <c:v>24537.984383999999</c:v>
                </c:pt>
                <c:pt idx="16">
                  <c:v>24540.278213000001</c:v>
                </c:pt>
                <c:pt idx="17">
                  <c:v>24126.120991</c:v>
                </c:pt>
                <c:pt idx="18">
                  <c:v>24124.726159999998</c:v>
                </c:pt>
                <c:pt idx="19">
                  <c:v>24129.688191000001</c:v>
                </c:pt>
                <c:pt idx="20">
                  <c:v>24132.389261</c:v>
                </c:pt>
                <c:pt idx="21">
                  <c:v>24128.330860999999</c:v>
                </c:pt>
                <c:pt idx="22">
                  <c:v>24217.929285999999</c:v>
                </c:pt>
                <c:pt idx="23">
                  <c:v>24215.197690000001</c:v>
                </c:pt>
                <c:pt idx="24">
                  <c:v>24218.474718000001</c:v>
                </c:pt>
                <c:pt idx="25">
                  <c:v>24214.105417999999</c:v>
                </c:pt>
                <c:pt idx="26">
                  <c:v>24217.215486000001</c:v>
                </c:pt>
                <c:pt idx="27">
                  <c:v>24066.529353999998</c:v>
                </c:pt>
                <c:pt idx="28">
                  <c:v>24065.108286999999</c:v>
                </c:pt>
                <c:pt idx="29">
                  <c:v>24064.118006000001</c:v>
                </c:pt>
                <c:pt idx="30">
                  <c:v>24063.216415999999</c:v>
                </c:pt>
                <c:pt idx="31">
                  <c:v>24067.051243999998</c:v>
                </c:pt>
                <c:pt idx="32">
                  <c:v>24416.955359</c:v>
                </c:pt>
                <c:pt idx="33">
                  <c:v>24418.915121999999</c:v>
                </c:pt>
                <c:pt idx="34">
                  <c:v>24417.003474000001</c:v>
                </c:pt>
                <c:pt idx="35">
                  <c:v>24415.016865000001</c:v>
                </c:pt>
                <c:pt idx="36">
                  <c:v>24417.498511000002</c:v>
                </c:pt>
                <c:pt idx="37">
                  <c:v>24418.182637999998</c:v>
                </c:pt>
                <c:pt idx="38">
                  <c:v>24420.446246</c:v>
                </c:pt>
                <c:pt idx="39">
                  <c:v>24491.007603999999</c:v>
                </c:pt>
                <c:pt idx="40">
                  <c:v>24484.617016</c:v>
                </c:pt>
                <c:pt idx="41">
                  <c:v>24489.294567000001</c:v>
                </c:pt>
                <c:pt idx="42">
                  <c:v>24484.297933999998</c:v>
                </c:pt>
                <c:pt idx="43">
                  <c:v>24485.475697999998</c:v>
                </c:pt>
                <c:pt idx="44">
                  <c:v>24015.906645999999</c:v>
                </c:pt>
                <c:pt idx="45">
                  <c:v>24015.362864999999</c:v>
                </c:pt>
                <c:pt idx="46">
                  <c:v>24013.382008</c:v>
                </c:pt>
                <c:pt idx="47">
                  <c:v>24008.370382000001</c:v>
                </c:pt>
                <c:pt idx="48">
                  <c:v>24014.753173000001</c:v>
                </c:pt>
                <c:pt idx="49">
                  <c:v>25012.634256000001</c:v>
                </c:pt>
                <c:pt idx="50">
                  <c:v>25010.418583999999</c:v>
                </c:pt>
                <c:pt idx="51">
                  <c:v>25011.906664999999</c:v>
                </c:pt>
                <c:pt idx="52">
                  <c:v>25007.307650999999</c:v>
                </c:pt>
                <c:pt idx="53">
                  <c:v>25008.776984</c:v>
                </c:pt>
                <c:pt idx="54">
                  <c:v>24925.430262999998</c:v>
                </c:pt>
                <c:pt idx="55">
                  <c:v>24924.468532999999</c:v>
                </c:pt>
                <c:pt idx="56">
                  <c:v>24920.489453999999</c:v>
                </c:pt>
                <c:pt idx="57">
                  <c:v>24926.443111</c:v>
                </c:pt>
                <c:pt idx="58">
                  <c:v>24925.280111</c:v>
                </c:pt>
                <c:pt idx="59">
                  <c:v>25603.979030999999</c:v>
                </c:pt>
                <c:pt idx="60">
                  <c:v>25602.174640000001</c:v>
                </c:pt>
                <c:pt idx="61">
                  <c:v>25603.970903000001</c:v>
                </c:pt>
                <c:pt idx="62">
                  <c:v>25602.291037999999</c:v>
                </c:pt>
                <c:pt idx="63">
                  <c:v>25602.103652999998</c:v>
                </c:pt>
                <c:pt idx="64">
                  <c:v>25697.912955</c:v>
                </c:pt>
                <c:pt idx="65">
                  <c:v>25696.329216999999</c:v>
                </c:pt>
                <c:pt idx="66">
                  <c:v>25696.391227</c:v>
                </c:pt>
                <c:pt idx="67">
                  <c:v>25697.272072</c:v>
                </c:pt>
                <c:pt idx="68">
                  <c:v>25701.258188</c:v>
                </c:pt>
                <c:pt idx="69">
                  <c:v>25850.632151000002</c:v>
                </c:pt>
                <c:pt idx="70">
                  <c:v>25848.730763</c:v>
                </c:pt>
                <c:pt idx="71">
                  <c:v>25848.441482999999</c:v>
                </c:pt>
                <c:pt idx="72">
                  <c:v>25850.298895</c:v>
                </c:pt>
                <c:pt idx="73">
                  <c:v>25851.967100000002</c:v>
                </c:pt>
                <c:pt idx="74">
                  <c:v>25484.327969999998</c:v>
                </c:pt>
                <c:pt idx="75">
                  <c:v>25486.009572999999</c:v>
                </c:pt>
                <c:pt idx="76">
                  <c:v>25485.238835</c:v>
                </c:pt>
                <c:pt idx="77">
                  <c:v>25489.83539</c:v>
                </c:pt>
                <c:pt idx="78">
                  <c:v>25485.461174</c:v>
                </c:pt>
                <c:pt idx="79">
                  <c:v>25329.050225999999</c:v>
                </c:pt>
                <c:pt idx="80">
                  <c:v>25331.385139000002</c:v>
                </c:pt>
                <c:pt idx="81">
                  <c:v>25331.467916000001</c:v>
                </c:pt>
                <c:pt idx="82">
                  <c:v>25331.407232000001</c:v>
                </c:pt>
                <c:pt idx="83">
                  <c:v>25333.396875999999</c:v>
                </c:pt>
                <c:pt idx="84">
                  <c:v>25329.635458000001</c:v>
                </c:pt>
                <c:pt idx="85">
                  <c:v>25329.840791999999</c:v>
                </c:pt>
                <c:pt idx="86">
                  <c:v>25328.062274</c:v>
                </c:pt>
                <c:pt idx="87">
                  <c:v>25330.495622999999</c:v>
                </c:pt>
                <c:pt idx="88">
                  <c:v>25330.495622999999</c:v>
                </c:pt>
                <c:pt idx="89">
                  <c:v>25421.141946</c:v>
                </c:pt>
                <c:pt idx="90">
                  <c:v>25419.900717</c:v>
                </c:pt>
                <c:pt idx="91">
                  <c:v>25422.25733</c:v>
                </c:pt>
                <c:pt idx="92">
                  <c:v>25419.598762000001</c:v>
                </c:pt>
                <c:pt idx="93">
                  <c:v>25419.545043999999</c:v>
                </c:pt>
                <c:pt idx="94">
                  <c:v>25931.379167999999</c:v>
                </c:pt>
                <c:pt idx="95">
                  <c:v>25927.86089</c:v>
                </c:pt>
                <c:pt idx="96">
                  <c:v>25929.199752</c:v>
                </c:pt>
                <c:pt idx="97">
                  <c:v>25928.391181999999</c:v>
                </c:pt>
                <c:pt idx="98">
                  <c:v>25926.213006999998</c:v>
                </c:pt>
                <c:pt idx="99">
                  <c:v>25928.778031999998</c:v>
                </c:pt>
                <c:pt idx="100">
                  <c:v>25931.017285999998</c:v>
                </c:pt>
                <c:pt idx="101">
                  <c:v>25930.677884000001</c:v>
                </c:pt>
                <c:pt idx="102">
                  <c:v>25926.693659</c:v>
                </c:pt>
                <c:pt idx="103">
                  <c:v>25932.094246000001</c:v>
                </c:pt>
                <c:pt idx="104">
                  <c:v>25127.304832999998</c:v>
                </c:pt>
                <c:pt idx="105">
                  <c:v>25125.33656</c:v>
                </c:pt>
                <c:pt idx="106">
                  <c:v>25126.710943999999</c:v>
                </c:pt>
                <c:pt idx="107">
                  <c:v>25128.896838000001</c:v>
                </c:pt>
                <c:pt idx="108">
                  <c:v>25128.850385999998</c:v>
                </c:pt>
                <c:pt idx="109">
                  <c:v>25613.004808999998</c:v>
                </c:pt>
                <c:pt idx="110">
                  <c:v>25612.84851</c:v>
                </c:pt>
                <c:pt idx="111">
                  <c:v>25611.466269</c:v>
                </c:pt>
                <c:pt idx="112">
                  <c:v>25608.883839999999</c:v>
                </c:pt>
                <c:pt idx="113">
                  <c:v>25608.567547999999</c:v>
                </c:pt>
                <c:pt idx="114">
                  <c:v>25505.796052000002</c:v>
                </c:pt>
                <c:pt idx="115">
                  <c:v>25509.087338000001</c:v>
                </c:pt>
                <c:pt idx="116">
                  <c:v>25508.756945000001</c:v>
                </c:pt>
                <c:pt idx="117">
                  <c:v>25504.103801000001</c:v>
                </c:pt>
                <c:pt idx="118">
                  <c:v>25505.880647000002</c:v>
                </c:pt>
                <c:pt idx="119">
                  <c:v>25504.877699000001</c:v>
                </c:pt>
                <c:pt idx="120">
                  <c:v>25503.356152</c:v>
                </c:pt>
                <c:pt idx="121">
                  <c:v>25505.608063</c:v>
                </c:pt>
                <c:pt idx="122">
                  <c:v>25509.715370999998</c:v>
                </c:pt>
                <c:pt idx="123">
                  <c:v>25509.380319</c:v>
                </c:pt>
                <c:pt idx="124">
                  <c:v>25429.084292</c:v>
                </c:pt>
                <c:pt idx="125">
                  <c:v>25428.751443000001</c:v>
                </c:pt>
                <c:pt idx="126">
                  <c:v>26542.094552999999</c:v>
                </c:pt>
                <c:pt idx="127">
                  <c:v>26994.906331999999</c:v>
                </c:pt>
                <c:pt idx="128">
                  <c:v>26996.351064999999</c:v>
                </c:pt>
                <c:pt idx="129">
                  <c:v>26991.732741</c:v>
                </c:pt>
                <c:pt idx="130">
                  <c:v>26993.833216999999</c:v>
                </c:pt>
                <c:pt idx="131">
                  <c:v>26994.858103999999</c:v>
                </c:pt>
                <c:pt idx="132">
                  <c:v>26837.788369999998</c:v>
                </c:pt>
                <c:pt idx="133">
                  <c:v>26838.666614999998</c:v>
                </c:pt>
                <c:pt idx="134">
                  <c:v>26834.479960000001</c:v>
                </c:pt>
                <c:pt idx="135">
                  <c:v>26834.479960000001</c:v>
                </c:pt>
                <c:pt idx="136">
                  <c:v>26832.832901000002</c:v>
                </c:pt>
                <c:pt idx="137">
                  <c:v>26812.678006999999</c:v>
                </c:pt>
                <c:pt idx="138">
                  <c:v>26807.485313000001</c:v>
                </c:pt>
                <c:pt idx="139">
                  <c:v>26810.619093000001</c:v>
                </c:pt>
                <c:pt idx="140">
                  <c:v>26814.549535999999</c:v>
                </c:pt>
                <c:pt idx="141">
                  <c:v>26810.795593999999</c:v>
                </c:pt>
                <c:pt idx="142">
                  <c:v>26592.122811000001</c:v>
                </c:pt>
                <c:pt idx="143">
                  <c:v>26588.357148999999</c:v>
                </c:pt>
                <c:pt idx="144">
                  <c:v>26591.691069</c:v>
                </c:pt>
                <c:pt idx="145">
                  <c:v>26594.96026</c:v>
                </c:pt>
                <c:pt idx="146">
                  <c:v>26588.786323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76536"/>
        <c:axId val="164573008"/>
      </c:lineChart>
      <c:dateAx>
        <c:axId val="164569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2224"/>
        <c:crosses val="autoZero"/>
        <c:auto val="1"/>
        <c:lblOffset val="100"/>
        <c:baseTimeUnit val="days"/>
      </c:dateAx>
      <c:valAx>
        <c:axId val="1645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9480"/>
        <c:crosses val="autoZero"/>
        <c:crossBetween val="between"/>
      </c:valAx>
      <c:valAx>
        <c:axId val="16457300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6536"/>
        <c:crosses val="max"/>
        <c:crossBetween val="between"/>
      </c:valAx>
      <c:dateAx>
        <c:axId val="164576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45730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3"/>
  <sheetViews>
    <sheetView topLeftCell="A173" workbookViewId="0">
      <selection activeCell="A145" sqref="A145:A203"/>
    </sheetView>
  </sheetViews>
  <sheetFormatPr defaultRowHeight="12" x14ac:dyDescent="0.2"/>
  <cols>
    <col min="1" max="1" width="29.7109375" style="5" bestFit="1" customWidth="1"/>
    <col min="2" max="2" width="9.28515625" style="5" bestFit="1" customWidth="1"/>
    <col min="3" max="7" width="9" style="5" bestFit="1" customWidth="1"/>
    <col min="8" max="8" width="10" style="5" bestFit="1" customWidth="1"/>
    <col min="9" max="9" width="6.7109375" style="5" bestFit="1" customWidth="1"/>
    <col min="10" max="12" width="9" style="5" bestFit="1" customWidth="1"/>
    <col min="13" max="13" width="7" style="5" bestFit="1" customWidth="1"/>
    <col min="14" max="14" width="5" style="5" bestFit="1" customWidth="1"/>
    <col min="15" max="17" width="9" style="5" bestFit="1" customWidth="1"/>
    <col min="18" max="18" width="6.7109375" style="5" bestFit="1" customWidth="1"/>
    <col min="19" max="19" width="5.85546875" style="5" bestFit="1" customWidth="1"/>
    <col min="20" max="20" width="9.140625" style="5"/>
    <col min="21" max="25" width="9" style="5" bestFit="1" customWidth="1"/>
    <col min="26" max="26" width="11" style="5" bestFit="1" customWidth="1"/>
    <col min="27" max="27" width="9" style="5" bestFit="1" customWidth="1"/>
    <col min="28" max="16384" width="9.140625" style="5"/>
  </cols>
  <sheetData>
    <row r="1" spans="1:27" x14ac:dyDescent="0.2">
      <c r="B1" s="7">
        <v>43447</v>
      </c>
      <c r="C1" s="7">
        <v>43458</v>
      </c>
      <c r="D1" s="7">
        <v>43812</v>
      </c>
      <c r="E1" s="7">
        <v>43447</v>
      </c>
      <c r="F1" s="7">
        <v>43458</v>
      </c>
      <c r="G1" s="7">
        <v>43812</v>
      </c>
      <c r="H1" s="7" t="s">
        <v>14</v>
      </c>
      <c r="I1" s="7"/>
      <c r="J1" s="7">
        <v>43447</v>
      </c>
      <c r="K1" s="7">
        <v>43458</v>
      </c>
      <c r="L1" s="7">
        <v>43812</v>
      </c>
      <c r="M1" s="5" t="s">
        <v>15</v>
      </c>
      <c r="O1" s="7">
        <v>43447</v>
      </c>
      <c r="P1" s="7">
        <v>43458</v>
      </c>
      <c r="Q1" s="7">
        <v>43812</v>
      </c>
      <c r="R1" s="5" t="s">
        <v>16</v>
      </c>
    </row>
    <row r="2" spans="1:27" x14ac:dyDescent="0.2">
      <c r="A2" s="5" t="s">
        <v>56</v>
      </c>
      <c r="B2" s="5">
        <v>4</v>
      </c>
      <c r="C2" s="5">
        <v>4</v>
      </c>
      <c r="D2" s="5">
        <v>5</v>
      </c>
      <c r="E2" s="8">
        <v>26362.36</v>
      </c>
      <c r="F2" s="8">
        <v>23705.84</v>
      </c>
      <c r="G2" s="11">
        <v>43326.35</v>
      </c>
      <c r="H2" s="12">
        <f t="shared" ref="H2:H60" si="0">G2/E2-1</f>
        <v>0.64349284358456527</v>
      </c>
      <c r="I2" s="13"/>
      <c r="J2" s="10">
        <v>24723</v>
      </c>
      <c r="K2" s="10">
        <v>24733</v>
      </c>
      <c r="L2" s="10">
        <v>45881</v>
      </c>
      <c r="M2" s="10">
        <f t="shared" ref="M2:M60" si="1">L2-J2</f>
        <v>21158</v>
      </c>
      <c r="N2" s="10"/>
      <c r="O2" s="10">
        <v>1855</v>
      </c>
      <c r="P2" s="10">
        <v>1893</v>
      </c>
      <c r="Q2" s="10">
        <v>2799</v>
      </c>
      <c r="R2" s="10">
        <f t="shared" ref="R2:R60" si="2">Q2-O2</f>
        <v>944</v>
      </c>
      <c r="U2" s="14">
        <f t="shared" ref="U2:U3" si="3">E2/O2</f>
        <v>14.211514824797844</v>
      </c>
      <c r="V2" s="14">
        <f t="shared" ref="V2:V60" si="4">F2/P2</f>
        <v>12.522894875858427</v>
      </c>
      <c r="W2" s="14">
        <f t="shared" ref="W2:W3" si="5">G2/Q2</f>
        <v>15.479224723115397</v>
      </c>
      <c r="X2" s="14">
        <f t="shared" ref="X2:X3" si="6">E2/J2</f>
        <v>1.0663091048820936</v>
      </c>
      <c r="Y2" s="14">
        <f t="shared" ref="Y2:Y3" si="7">G2/L2</f>
        <v>0.94432008892569907</v>
      </c>
      <c r="Z2" s="15">
        <f t="shared" ref="Z2:Z3" si="8">O2/J2</f>
        <v>7.5031347328398654E-2</v>
      </c>
      <c r="AA2" s="15">
        <f t="shared" ref="AA2:AA3" si="9">Q2/L2</f>
        <v>6.1005645038251129E-2</v>
      </c>
    </row>
    <row r="3" spans="1:27" x14ac:dyDescent="0.2">
      <c r="A3" s="5" t="s">
        <v>32</v>
      </c>
      <c r="B3" s="5">
        <v>13</v>
      </c>
      <c r="C3" s="5">
        <v>13</v>
      </c>
      <c r="D3" s="5">
        <v>13</v>
      </c>
      <c r="E3" s="8">
        <v>190026.57</v>
      </c>
      <c r="F3" s="8">
        <v>164875.28</v>
      </c>
      <c r="G3" s="11">
        <v>195402.11</v>
      </c>
      <c r="H3" s="12">
        <f t="shared" si="0"/>
        <v>2.8288359885672687E-2</v>
      </c>
      <c r="I3" s="13"/>
      <c r="J3" s="10">
        <v>191965</v>
      </c>
      <c r="K3" s="10">
        <v>191419</v>
      </c>
      <c r="L3" s="10">
        <v>196427</v>
      </c>
      <c r="M3" s="10">
        <f t="shared" si="1"/>
        <v>4462</v>
      </c>
      <c r="N3" s="10"/>
      <c r="O3" s="10">
        <v>10920</v>
      </c>
      <c r="P3" s="10">
        <v>10645</v>
      </c>
      <c r="Q3" s="10">
        <v>6028</v>
      </c>
      <c r="R3" s="10">
        <f t="shared" si="2"/>
        <v>-4892</v>
      </c>
      <c r="U3" s="14">
        <f t="shared" si="3"/>
        <v>17.401700549450549</v>
      </c>
      <c r="V3" s="14">
        <f t="shared" si="4"/>
        <v>15.488518553311414</v>
      </c>
      <c r="W3" s="14">
        <f t="shared" si="5"/>
        <v>32.415744857332449</v>
      </c>
      <c r="X3" s="14">
        <f t="shared" si="6"/>
        <v>0.98990216966634548</v>
      </c>
      <c r="Y3" s="14">
        <f t="shared" si="7"/>
        <v>0.99478233644050962</v>
      </c>
      <c r="Z3" s="15">
        <f t="shared" si="8"/>
        <v>5.688536972885682E-2</v>
      </c>
      <c r="AA3" s="15">
        <f t="shared" si="9"/>
        <v>3.0688245505964048E-2</v>
      </c>
    </row>
    <row r="4" spans="1:27" x14ac:dyDescent="0.2">
      <c r="A4" s="5" t="s">
        <v>70</v>
      </c>
      <c r="B4" s="5">
        <v>10</v>
      </c>
      <c r="C4" s="5">
        <v>10</v>
      </c>
      <c r="D4" s="5">
        <v>9</v>
      </c>
      <c r="E4" s="8">
        <v>23095.11</v>
      </c>
      <c r="F4" s="8">
        <v>21555.55</v>
      </c>
      <c r="G4" s="11">
        <v>28535.31</v>
      </c>
      <c r="H4" s="12">
        <f t="shared" si="0"/>
        <v>0.23555635803423325</v>
      </c>
      <c r="I4" s="13"/>
      <c r="J4" s="10">
        <v>13824</v>
      </c>
      <c r="K4" s="10">
        <v>13789</v>
      </c>
      <c r="L4" s="10">
        <v>13112</v>
      </c>
      <c r="M4" s="10">
        <f t="shared" si="1"/>
        <v>-712</v>
      </c>
      <c r="N4" s="10"/>
      <c r="O4" s="10">
        <v>1919</v>
      </c>
      <c r="P4" s="10">
        <v>1927</v>
      </c>
      <c r="Q4" s="10">
        <v>2125</v>
      </c>
      <c r="R4" s="10">
        <f t="shared" si="2"/>
        <v>206</v>
      </c>
      <c r="U4" s="14">
        <f t="shared" ref="U4:U60" si="10">E4/O4</f>
        <v>12.034971339239187</v>
      </c>
      <c r="V4" s="14">
        <f t="shared" si="4"/>
        <v>11.186066424494031</v>
      </c>
      <c r="W4" s="14">
        <f t="shared" ref="W4:W60" si="11">G4/Q4</f>
        <v>13.428381176470589</v>
      </c>
      <c r="X4" s="14">
        <f t="shared" ref="X4:X60" si="12">E4/J4</f>
        <v>1.6706532118055557</v>
      </c>
      <c r="Y4" s="14">
        <f t="shared" ref="Y4:Y60" si="13">G4/L4</f>
        <v>2.1762744051250764</v>
      </c>
      <c r="Z4" s="15">
        <f t="shared" ref="Z4:Z60" si="14">O4/J4</f>
        <v>0.13881655092592593</v>
      </c>
      <c r="AA4" s="15">
        <f t="shared" ref="AA4:AA60" si="15">Q4/L4</f>
        <v>0.16206528370957901</v>
      </c>
    </row>
    <row r="5" spans="1:27" x14ac:dyDescent="0.2">
      <c r="A5" s="5" t="s">
        <v>43</v>
      </c>
      <c r="B5" s="5">
        <v>30</v>
      </c>
      <c r="C5" s="5">
        <v>30</v>
      </c>
      <c r="D5" s="5">
        <v>30</v>
      </c>
      <c r="E5" s="8">
        <v>80946.42</v>
      </c>
      <c r="F5" s="8">
        <v>72361.94</v>
      </c>
      <c r="G5" s="11">
        <v>74475.460000000006</v>
      </c>
      <c r="H5" s="12">
        <f t="shared" si="0"/>
        <v>-7.9941274734571244E-2</v>
      </c>
      <c r="I5" s="13"/>
      <c r="J5" s="10">
        <v>108035</v>
      </c>
      <c r="K5" s="10">
        <v>107898</v>
      </c>
      <c r="L5" s="10">
        <v>105146</v>
      </c>
      <c r="M5" s="10">
        <f t="shared" si="1"/>
        <v>-2889</v>
      </c>
      <c r="N5" s="10"/>
      <c r="O5" s="10">
        <v>4957</v>
      </c>
      <c r="P5" s="10">
        <v>4785</v>
      </c>
      <c r="Q5" s="10">
        <v>3290</v>
      </c>
      <c r="R5" s="10">
        <f t="shared" si="2"/>
        <v>-1667</v>
      </c>
      <c r="U5" s="14">
        <f t="shared" si="10"/>
        <v>16.329719588460762</v>
      </c>
      <c r="V5" s="14">
        <f t="shared" si="4"/>
        <v>15.122662486938349</v>
      </c>
      <c r="W5" s="14">
        <f t="shared" si="11"/>
        <v>22.6369179331307</v>
      </c>
      <c r="X5" s="14">
        <f t="shared" si="12"/>
        <v>0.74926107280048126</v>
      </c>
      <c r="Y5" s="14">
        <f t="shared" si="13"/>
        <v>0.70830521370285138</v>
      </c>
      <c r="Z5" s="15">
        <f t="shared" si="14"/>
        <v>4.5883278567131022E-2</v>
      </c>
      <c r="AA5" s="15">
        <f t="shared" si="15"/>
        <v>3.1289825575865939E-2</v>
      </c>
    </row>
    <row r="6" spans="1:27" x14ac:dyDescent="0.2">
      <c r="A6" s="5" t="s">
        <v>40</v>
      </c>
      <c r="B6" s="5">
        <v>15</v>
      </c>
      <c r="C6" s="5">
        <v>15</v>
      </c>
      <c r="D6" s="5">
        <v>17</v>
      </c>
      <c r="E6" s="8">
        <v>47470.12</v>
      </c>
      <c r="F6" s="8">
        <v>43522.43</v>
      </c>
      <c r="G6" s="11">
        <v>82570.38</v>
      </c>
      <c r="H6" s="12">
        <f t="shared" si="0"/>
        <v>0.73941797492822858</v>
      </c>
      <c r="I6" s="13"/>
      <c r="J6" s="10">
        <v>119499</v>
      </c>
      <c r="K6" s="10">
        <v>116301</v>
      </c>
      <c r="L6" s="10">
        <v>127111</v>
      </c>
      <c r="M6" s="10">
        <f t="shared" si="1"/>
        <v>7612</v>
      </c>
      <c r="N6" s="10"/>
      <c r="O6" s="10">
        <v>2838</v>
      </c>
      <c r="P6" s="10">
        <v>2772</v>
      </c>
      <c r="Q6" s="10">
        <v>2616</v>
      </c>
      <c r="R6" s="10">
        <f t="shared" si="2"/>
        <v>-222</v>
      </c>
      <c r="U6" s="14">
        <f t="shared" si="10"/>
        <v>16.72661028893587</v>
      </c>
      <c r="V6" s="14">
        <f t="shared" si="4"/>
        <v>15.700732323232323</v>
      </c>
      <c r="W6" s="14">
        <f t="shared" si="11"/>
        <v>31.563600917431195</v>
      </c>
      <c r="X6" s="14">
        <f t="shared" si="12"/>
        <v>0.39724282211566625</v>
      </c>
      <c r="Y6" s="14">
        <f t="shared" si="13"/>
        <v>0.64959271817545294</v>
      </c>
      <c r="Z6" s="15">
        <f t="shared" si="14"/>
        <v>2.3749152712575002E-2</v>
      </c>
      <c r="AA6" s="15">
        <f t="shared" si="15"/>
        <v>2.0580437570312561E-2</v>
      </c>
    </row>
    <row r="7" spans="1:27" x14ac:dyDescent="0.2">
      <c r="A7" s="5" t="s">
        <v>54</v>
      </c>
      <c r="B7" s="5">
        <v>4</v>
      </c>
      <c r="C7" s="5">
        <v>4</v>
      </c>
      <c r="D7" s="5">
        <v>5</v>
      </c>
      <c r="E7" s="8">
        <v>72810</v>
      </c>
      <c r="F7" s="8">
        <v>67060</v>
      </c>
      <c r="G7" s="11">
        <v>89080</v>
      </c>
      <c r="H7" s="12">
        <f t="shared" si="0"/>
        <v>0.22345831616536183</v>
      </c>
      <c r="I7" s="13"/>
      <c r="J7" s="10">
        <v>30821</v>
      </c>
      <c r="K7" s="10">
        <v>30841</v>
      </c>
      <c r="L7" s="10">
        <v>50732</v>
      </c>
      <c r="M7" s="10">
        <f t="shared" si="1"/>
        <v>19911</v>
      </c>
      <c r="N7" s="10"/>
      <c r="O7" s="10">
        <v>3014</v>
      </c>
      <c r="P7" s="10">
        <v>3010</v>
      </c>
      <c r="Q7" s="10">
        <v>4119</v>
      </c>
      <c r="R7" s="10">
        <f t="shared" si="2"/>
        <v>1105</v>
      </c>
      <c r="U7" s="14">
        <f t="shared" si="10"/>
        <v>24.157266091572662</v>
      </c>
      <c r="V7" s="14">
        <f t="shared" si="4"/>
        <v>22.279069767441861</v>
      </c>
      <c r="W7" s="14">
        <f t="shared" si="11"/>
        <v>21.626608400097112</v>
      </c>
      <c r="X7" s="14">
        <f t="shared" si="12"/>
        <v>2.3623503455436228</v>
      </c>
      <c r="Y7" s="14">
        <f t="shared" si="13"/>
        <v>1.7558937159977923</v>
      </c>
      <c r="Z7" s="15">
        <f t="shared" si="14"/>
        <v>9.7790467538366704E-2</v>
      </c>
      <c r="AA7" s="15">
        <f t="shared" si="15"/>
        <v>8.1191358511393197E-2</v>
      </c>
    </row>
    <row r="8" spans="1:27" x14ac:dyDescent="0.2">
      <c r="A8" s="5" t="s">
        <v>58</v>
      </c>
      <c r="B8" s="5">
        <v>2</v>
      </c>
      <c r="C8" s="5">
        <v>2</v>
      </c>
      <c r="D8" s="5">
        <v>2</v>
      </c>
      <c r="E8" s="8">
        <v>15873.37</v>
      </c>
      <c r="F8" s="8">
        <v>14941.25</v>
      </c>
      <c r="G8" s="11">
        <v>17135.46</v>
      </c>
      <c r="H8" s="12">
        <f t="shared" si="0"/>
        <v>7.9509896134217106E-2</v>
      </c>
      <c r="I8" s="13"/>
      <c r="J8" s="10">
        <v>42142</v>
      </c>
      <c r="K8" s="10">
        <v>41884</v>
      </c>
      <c r="L8" s="10">
        <v>41201</v>
      </c>
      <c r="M8" s="10">
        <f t="shared" si="1"/>
        <v>-941</v>
      </c>
      <c r="N8" s="10"/>
      <c r="O8" s="10">
        <v>2347</v>
      </c>
      <c r="P8" s="10">
        <v>2286</v>
      </c>
      <c r="Q8" s="10">
        <v>1706</v>
      </c>
      <c r="R8" s="10">
        <f t="shared" si="2"/>
        <v>-641</v>
      </c>
      <c r="U8" s="14">
        <f t="shared" si="10"/>
        <v>6.7632594801874735</v>
      </c>
      <c r="V8" s="14">
        <f t="shared" si="4"/>
        <v>6.5359798775153104</v>
      </c>
      <c r="W8" s="14">
        <f t="shared" si="11"/>
        <v>10.044232121922626</v>
      </c>
      <c r="X8" s="14">
        <f t="shared" si="12"/>
        <v>0.37666389824877794</v>
      </c>
      <c r="Y8" s="14">
        <f t="shared" si="13"/>
        <v>0.41589912866192569</v>
      </c>
      <c r="Z8" s="15">
        <f t="shared" si="14"/>
        <v>5.5692658155759099E-2</v>
      </c>
      <c r="AA8" s="15">
        <f t="shared" si="15"/>
        <v>4.1406761971796803E-2</v>
      </c>
    </row>
    <row r="9" spans="1:27" x14ac:dyDescent="0.2">
      <c r="A9" s="5" t="s">
        <v>69</v>
      </c>
      <c r="B9" s="5">
        <v>1</v>
      </c>
      <c r="C9" s="5">
        <v>1</v>
      </c>
      <c r="D9" s="5">
        <v>1</v>
      </c>
      <c r="E9" s="8">
        <v>568.17999999999995</v>
      </c>
      <c r="F9" s="8">
        <v>481.68</v>
      </c>
      <c r="G9" s="11">
        <v>677.06</v>
      </c>
      <c r="H9" s="12">
        <f t="shared" si="0"/>
        <v>0.1916294132141223</v>
      </c>
      <c r="I9" s="13"/>
      <c r="J9" s="10">
        <v>11364</v>
      </c>
      <c r="K9" s="10">
        <v>12042</v>
      </c>
      <c r="L9" s="10">
        <v>13541</v>
      </c>
      <c r="M9" s="10">
        <f t="shared" si="1"/>
        <v>2177</v>
      </c>
      <c r="N9" s="10"/>
      <c r="O9" s="10">
        <v>46</v>
      </c>
      <c r="P9" s="10">
        <v>48</v>
      </c>
      <c r="Q9" s="10">
        <v>80</v>
      </c>
      <c r="R9" s="10">
        <f t="shared" si="2"/>
        <v>34</v>
      </c>
      <c r="U9" s="14">
        <f t="shared" si="10"/>
        <v>12.351739130434781</v>
      </c>
      <c r="V9" s="14">
        <f t="shared" si="4"/>
        <v>10.035</v>
      </c>
      <c r="W9" s="14">
        <f t="shared" si="11"/>
        <v>8.4632499999999986</v>
      </c>
      <c r="X9" s="14">
        <f t="shared" si="12"/>
        <v>4.9998240056318193E-2</v>
      </c>
      <c r="Y9" s="14">
        <f t="shared" si="13"/>
        <v>5.0000738497895277E-2</v>
      </c>
      <c r="Z9" s="15">
        <f t="shared" si="14"/>
        <v>4.0478704681450196E-3</v>
      </c>
      <c r="AA9" s="15">
        <f t="shared" si="15"/>
        <v>5.9079831622479879E-3</v>
      </c>
    </row>
    <row r="10" spans="1:27" x14ac:dyDescent="0.2">
      <c r="A10" s="5" t="s">
        <v>59</v>
      </c>
      <c r="B10" s="5">
        <v>15</v>
      </c>
      <c r="C10" s="5">
        <v>15</v>
      </c>
      <c r="D10" s="5">
        <v>14</v>
      </c>
      <c r="E10" s="8">
        <v>85049.31</v>
      </c>
      <c r="F10" s="8">
        <v>75009.240000000005</v>
      </c>
      <c r="G10" s="11">
        <v>95964.29</v>
      </c>
      <c r="H10" s="12">
        <f t="shared" si="0"/>
        <v>0.12833707880757639</v>
      </c>
      <c r="I10" s="13"/>
      <c r="J10" s="10">
        <v>34064</v>
      </c>
      <c r="K10" s="10">
        <v>34447</v>
      </c>
      <c r="L10" s="10">
        <v>39528</v>
      </c>
      <c r="M10" s="10">
        <f t="shared" si="1"/>
        <v>5464</v>
      </c>
      <c r="N10" s="10"/>
      <c r="O10" s="10">
        <v>2546</v>
      </c>
      <c r="P10" s="10">
        <v>2527</v>
      </c>
      <c r="Q10" s="10">
        <v>2526</v>
      </c>
      <c r="R10" s="10">
        <f t="shared" si="2"/>
        <v>-20</v>
      </c>
      <c r="U10" s="14">
        <f t="shared" si="10"/>
        <v>33.405070699135898</v>
      </c>
      <c r="V10" s="14">
        <f t="shared" si="4"/>
        <v>29.683118322121093</v>
      </c>
      <c r="W10" s="14">
        <f t="shared" si="11"/>
        <v>37.990613618368961</v>
      </c>
      <c r="X10" s="14">
        <f t="shared" si="12"/>
        <v>2.4967505284170972</v>
      </c>
      <c r="Y10" s="14">
        <f t="shared" si="13"/>
        <v>2.4277547561222423</v>
      </c>
      <c r="Z10" s="15">
        <f t="shared" si="14"/>
        <v>7.4741662752465951E-2</v>
      </c>
      <c r="AA10" s="15">
        <f t="shared" si="15"/>
        <v>6.3904068002428663E-2</v>
      </c>
    </row>
    <row r="11" spans="1:27" x14ac:dyDescent="0.2">
      <c r="A11" s="5" t="s">
        <v>61</v>
      </c>
      <c r="B11" s="5">
        <v>20</v>
      </c>
      <c r="C11" s="5">
        <v>20</v>
      </c>
      <c r="D11" s="5">
        <v>21</v>
      </c>
      <c r="E11" s="8">
        <v>95857.09</v>
      </c>
      <c r="F11" s="8">
        <v>86007.34</v>
      </c>
      <c r="G11" s="11">
        <v>113729.58</v>
      </c>
      <c r="H11" s="12">
        <f t="shared" si="0"/>
        <v>0.18644932784836277</v>
      </c>
      <c r="I11" s="13"/>
      <c r="J11" s="10">
        <v>32005</v>
      </c>
      <c r="K11" s="10">
        <v>32017</v>
      </c>
      <c r="L11" s="10">
        <v>34610</v>
      </c>
      <c r="M11" s="10">
        <f t="shared" si="1"/>
        <v>2605</v>
      </c>
      <c r="N11" s="10"/>
      <c r="O11" s="10">
        <v>12807</v>
      </c>
      <c r="P11" s="10">
        <v>12967</v>
      </c>
      <c r="Q11" s="10">
        <v>-461</v>
      </c>
      <c r="R11" s="10">
        <f t="shared" si="2"/>
        <v>-13268</v>
      </c>
      <c r="U11" s="14">
        <f t="shared" si="10"/>
        <v>7.4847419380026547</v>
      </c>
      <c r="V11" s="14">
        <f t="shared" si="4"/>
        <v>6.632786303693992</v>
      </c>
      <c r="W11" s="14">
        <f t="shared" si="11"/>
        <v>-246.70190889370934</v>
      </c>
      <c r="X11" s="14">
        <f t="shared" si="12"/>
        <v>2.9950660834244647</v>
      </c>
      <c r="Y11" s="14">
        <f t="shared" si="13"/>
        <v>3.286032360589425</v>
      </c>
      <c r="Z11" s="15">
        <f t="shared" si="14"/>
        <v>0.40015622558975161</v>
      </c>
      <c r="AA11" s="15">
        <f t="shared" si="15"/>
        <v>-1.3319849754406241E-2</v>
      </c>
    </row>
    <row r="12" spans="1:27" x14ac:dyDescent="0.2">
      <c r="A12" s="5" t="s">
        <v>79</v>
      </c>
      <c r="B12" s="5">
        <v>4</v>
      </c>
      <c r="C12" s="5">
        <v>4</v>
      </c>
      <c r="D12" s="5">
        <v>4</v>
      </c>
      <c r="E12" s="8">
        <v>5528.56</v>
      </c>
      <c r="F12" s="8">
        <v>5402.52</v>
      </c>
      <c r="G12" s="11">
        <v>5639.34</v>
      </c>
      <c r="H12" s="12">
        <f t="shared" si="0"/>
        <v>2.0037767519932803E-2</v>
      </c>
      <c r="I12" s="13"/>
      <c r="J12" s="10">
        <v>8825</v>
      </c>
      <c r="K12" s="10">
        <v>9071</v>
      </c>
      <c r="L12" s="10">
        <v>7575</v>
      </c>
      <c r="M12" s="10">
        <f t="shared" si="1"/>
        <v>-1250</v>
      </c>
      <c r="N12" s="10"/>
      <c r="O12" s="10">
        <v>1101</v>
      </c>
      <c r="P12" s="10">
        <v>1088</v>
      </c>
      <c r="Q12" s="10">
        <v>-42</v>
      </c>
      <c r="R12" s="10">
        <f t="shared" si="2"/>
        <v>-1143</v>
      </c>
      <c r="U12" s="14">
        <f t="shared" si="10"/>
        <v>5.0213987284287018</v>
      </c>
      <c r="V12" s="14">
        <f t="shared" si="4"/>
        <v>4.9655514705882355</v>
      </c>
      <c r="W12" s="14">
        <f t="shared" si="11"/>
        <v>-134.27000000000001</v>
      </c>
      <c r="X12" s="14">
        <f t="shared" si="12"/>
        <v>0.62646572237960341</v>
      </c>
      <c r="Y12" s="14">
        <f t="shared" si="13"/>
        <v>0.74446732673267324</v>
      </c>
      <c r="Z12" s="15">
        <f t="shared" si="14"/>
        <v>0.12475920679886686</v>
      </c>
      <c r="AA12" s="15">
        <f t="shared" si="15"/>
        <v>-5.5445544554455443E-3</v>
      </c>
    </row>
    <row r="13" spans="1:27" x14ac:dyDescent="0.2">
      <c r="A13" s="5" t="s">
        <v>38</v>
      </c>
      <c r="B13" s="5">
        <v>85</v>
      </c>
      <c r="C13" s="5">
        <v>84</v>
      </c>
      <c r="D13" s="5">
        <v>72</v>
      </c>
      <c r="E13" s="8">
        <v>454865.22</v>
      </c>
      <c r="F13" s="8">
        <v>410241.25</v>
      </c>
      <c r="G13" s="11">
        <v>551155.41</v>
      </c>
      <c r="H13" s="12">
        <f t="shared" si="0"/>
        <v>0.2116894978253121</v>
      </c>
      <c r="I13" s="13"/>
      <c r="J13" s="10">
        <v>182181</v>
      </c>
      <c r="K13" s="10">
        <v>181458</v>
      </c>
      <c r="L13" s="10">
        <v>135103</v>
      </c>
      <c r="M13" s="10">
        <f t="shared" si="1"/>
        <v>-47078</v>
      </c>
      <c r="N13" s="10"/>
      <c r="O13" s="10">
        <v>18969</v>
      </c>
      <c r="P13" s="10">
        <v>18895</v>
      </c>
      <c r="Q13" s="10">
        <v>13102</v>
      </c>
      <c r="R13" s="10">
        <f t="shared" si="2"/>
        <v>-5867</v>
      </c>
      <c r="U13" s="14">
        <f t="shared" si="10"/>
        <v>23.979399019452789</v>
      </c>
      <c r="V13" s="14">
        <f t="shared" si="4"/>
        <v>21.711630060862664</v>
      </c>
      <c r="W13" s="14">
        <f t="shared" si="11"/>
        <v>42.06650969317662</v>
      </c>
      <c r="X13" s="14">
        <f t="shared" si="12"/>
        <v>2.4967763927083504</v>
      </c>
      <c r="Y13" s="14">
        <f t="shared" si="13"/>
        <v>4.0795201438902176</v>
      </c>
      <c r="Z13" s="15">
        <f t="shared" si="14"/>
        <v>0.1041217250975678</v>
      </c>
      <c r="AA13" s="15">
        <f t="shared" si="15"/>
        <v>9.6977861335425561E-2</v>
      </c>
    </row>
    <row r="14" spans="1:27" x14ac:dyDescent="0.2">
      <c r="A14" s="5" t="s">
        <v>30</v>
      </c>
      <c r="B14" s="5">
        <v>12</v>
      </c>
      <c r="C14" s="5">
        <v>12</v>
      </c>
      <c r="D14" s="5">
        <v>11</v>
      </c>
      <c r="E14" s="8">
        <v>879642.41</v>
      </c>
      <c r="F14" s="8">
        <v>711293.56</v>
      </c>
      <c r="G14" s="11">
        <v>915721.48</v>
      </c>
      <c r="H14" s="12">
        <f t="shared" si="0"/>
        <v>4.1015609968146016E-2</v>
      </c>
      <c r="I14" s="13"/>
      <c r="J14" s="10">
        <v>245825</v>
      </c>
      <c r="K14" s="10">
        <v>245608</v>
      </c>
      <c r="L14" s="10">
        <v>293144</v>
      </c>
      <c r="M14" s="10">
        <f t="shared" si="1"/>
        <v>47319</v>
      </c>
      <c r="N14" s="10"/>
      <c r="O14" s="10">
        <v>8314</v>
      </c>
      <c r="P14" s="10">
        <v>8358</v>
      </c>
      <c r="Q14" s="10">
        <v>10360</v>
      </c>
      <c r="R14" s="10">
        <f t="shared" si="2"/>
        <v>2046</v>
      </c>
      <c r="U14" s="14">
        <f t="shared" si="10"/>
        <v>105.80255111859515</v>
      </c>
      <c r="V14" s="14">
        <f t="shared" si="4"/>
        <v>85.10332136874851</v>
      </c>
      <c r="W14" s="14">
        <f t="shared" si="11"/>
        <v>88.390104247104247</v>
      </c>
      <c r="X14" s="14">
        <f t="shared" si="12"/>
        <v>3.5783277128038238</v>
      </c>
      <c r="Y14" s="14">
        <f t="shared" si="13"/>
        <v>3.1237940397893187</v>
      </c>
      <c r="Z14" s="15">
        <f t="shared" si="14"/>
        <v>3.3820807484999493E-2</v>
      </c>
      <c r="AA14" s="15">
        <f t="shared" si="15"/>
        <v>3.5340992822640069E-2</v>
      </c>
    </row>
    <row r="15" spans="1:27" x14ac:dyDescent="0.2">
      <c r="A15" s="5" t="s">
        <v>37</v>
      </c>
      <c r="B15" s="5">
        <v>17</v>
      </c>
      <c r="C15" s="5">
        <v>17</v>
      </c>
      <c r="D15" s="5">
        <v>17</v>
      </c>
      <c r="E15" s="8">
        <v>297404.58</v>
      </c>
      <c r="F15" s="8">
        <v>249912.56</v>
      </c>
      <c r="G15" s="11">
        <v>343011.21</v>
      </c>
      <c r="H15" s="12">
        <f t="shared" si="0"/>
        <v>0.15334878164956312</v>
      </c>
      <c r="I15" s="13"/>
      <c r="J15" s="10">
        <v>138707</v>
      </c>
      <c r="K15" s="10">
        <v>148875</v>
      </c>
      <c r="L15" s="10">
        <v>139572</v>
      </c>
      <c r="M15" s="10">
        <f t="shared" si="1"/>
        <v>865</v>
      </c>
      <c r="N15" s="10"/>
      <c r="O15" s="10">
        <v>2029</v>
      </c>
      <c r="P15" s="10">
        <v>1946</v>
      </c>
      <c r="Q15" s="10">
        <v>12206</v>
      </c>
      <c r="R15" s="10">
        <f t="shared" si="2"/>
        <v>10177</v>
      </c>
      <c r="U15" s="14">
        <f t="shared" si="10"/>
        <v>146.57692459339577</v>
      </c>
      <c r="V15" s="14">
        <f t="shared" si="4"/>
        <v>128.42372045220966</v>
      </c>
      <c r="W15" s="14">
        <f t="shared" si="11"/>
        <v>28.101852367688025</v>
      </c>
      <c r="X15" s="14">
        <f t="shared" si="12"/>
        <v>2.1441209167525792</v>
      </c>
      <c r="Y15" s="14">
        <f t="shared" si="13"/>
        <v>2.4575932851861406</v>
      </c>
      <c r="Z15" s="15">
        <f t="shared" si="14"/>
        <v>1.4627956772188859E-2</v>
      </c>
      <c r="AA15" s="15">
        <f t="shared" si="15"/>
        <v>8.7453070816496142E-2</v>
      </c>
    </row>
    <row r="16" spans="1:27" x14ac:dyDescent="0.2">
      <c r="A16" s="5" t="s">
        <v>60</v>
      </c>
      <c r="B16" s="5">
        <v>4</v>
      </c>
      <c r="C16" s="5">
        <v>4</v>
      </c>
      <c r="D16" s="5">
        <v>4</v>
      </c>
      <c r="E16" s="8">
        <v>4186.3599999999997</v>
      </c>
      <c r="F16" s="8">
        <v>3624.79</v>
      </c>
      <c r="G16" s="11">
        <v>6460.25</v>
      </c>
      <c r="H16" s="12">
        <f t="shared" si="0"/>
        <v>0.54316637842899329</v>
      </c>
      <c r="I16" s="13"/>
      <c r="J16" s="10">
        <v>39873</v>
      </c>
      <c r="K16" s="10">
        <v>38593</v>
      </c>
      <c r="L16" s="10">
        <v>39378</v>
      </c>
      <c r="M16" s="10">
        <f t="shared" si="1"/>
        <v>-495</v>
      </c>
      <c r="N16" s="10"/>
      <c r="O16" s="10">
        <v>341</v>
      </c>
      <c r="P16" s="10">
        <v>342</v>
      </c>
      <c r="Q16" s="10">
        <v>366</v>
      </c>
      <c r="R16" s="10">
        <f t="shared" si="2"/>
        <v>25</v>
      </c>
      <c r="U16" s="14">
        <f t="shared" si="10"/>
        <v>12.276715542521993</v>
      </c>
      <c r="V16" s="14">
        <f t="shared" si="4"/>
        <v>10.598801169590644</v>
      </c>
      <c r="W16" s="14">
        <f t="shared" si="11"/>
        <v>17.650956284153004</v>
      </c>
      <c r="X16" s="14">
        <f t="shared" si="12"/>
        <v>0.1049923507135154</v>
      </c>
      <c r="Y16" s="14">
        <f t="shared" si="13"/>
        <v>0.16405734166285743</v>
      </c>
      <c r="Z16" s="15">
        <f t="shared" si="14"/>
        <v>8.5521530860482031E-3</v>
      </c>
      <c r="AA16" s="15">
        <f t="shared" si="15"/>
        <v>9.2945299405759567E-3</v>
      </c>
    </row>
    <row r="17" spans="1:27" x14ac:dyDescent="0.2">
      <c r="A17" s="5" t="s">
        <v>85</v>
      </c>
      <c r="B17" s="5">
        <v>2</v>
      </c>
      <c r="C17" s="5">
        <v>2</v>
      </c>
      <c r="D17" s="5">
        <v>1</v>
      </c>
      <c r="E17" s="8">
        <v>517.37</v>
      </c>
      <c r="F17" s="8">
        <v>515.85</v>
      </c>
      <c r="G17" s="11">
        <v>308.38</v>
      </c>
      <c r="H17" s="12">
        <f t="shared" si="0"/>
        <v>-0.40394688520787836</v>
      </c>
      <c r="I17" s="13"/>
      <c r="J17" s="10">
        <v>321</v>
      </c>
      <c r="K17" s="10">
        <v>324</v>
      </c>
      <c r="L17" s="10">
        <v>241</v>
      </c>
      <c r="M17" s="10">
        <f t="shared" si="1"/>
        <v>-80</v>
      </c>
      <c r="N17" s="10"/>
      <c r="O17" s="10">
        <v>4</v>
      </c>
      <c r="P17" s="10">
        <v>3</v>
      </c>
      <c r="Q17" s="10">
        <v>3</v>
      </c>
      <c r="R17" s="10">
        <f t="shared" si="2"/>
        <v>-1</v>
      </c>
      <c r="U17" s="14">
        <f t="shared" si="10"/>
        <v>129.3425</v>
      </c>
      <c r="V17" s="14">
        <f t="shared" si="4"/>
        <v>171.95000000000002</v>
      </c>
      <c r="W17" s="14">
        <f t="shared" si="11"/>
        <v>102.79333333333334</v>
      </c>
      <c r="X17" s="14">
        <f t="shared" si="12"/>
        <v>1.6117445482866044</v>
      </c>
      <c r="Y17" s="14">
        <f t="shared" si="13"/>
        <v>1.2795850622406639</v>
      </c>
      <c r="Z17" s="15">
        <f t="shared" si="14"/>
        <v>1.2461059190031152E-2</v>
      </c>
      <c r="AA17" s="15">
        <f t="shared" si="15"/>
        <v>1.2448132780082987E-2</v>
      </c>
    </row>
    <row r="18" spans="1:27" x14ac:dyDescent="0.2">
      <c r="A18" s="5" t="s">
        <v>44</v>
      </c>
      <c r="B18" s="5">
        <v>6</v>
      </c>
      <c r="C18" s="5">
        <v>6</v>
      </c>
      <c r="D18" s="5">
        <v>5</v>
      </c>
      <c r="E18" s="8">
        <v>80531.490000000005</v>
      </c>
      <c r="F18" s="8">
        <v>72472.509999999995</v>
      </c>
      <c r="G18" s="11">
        <v>86715.77</v>
      </c>
      <c r="H18" s="12">
        <f t="shared" si="0"/>
        <v>7.6793314019149461E-2</v>
      </c>
      <c r="I18" s="13"/>
      <c r="J18" s="10">
        <v>105793</v>
      </c>
      <c r="K18" s="10">
        <v>103869</v>
      </c>
      <c r="L18" s="10">
        <v>104945</v>
      </c>
      <c r="M18" s="10">
        <f t="shared" si="1"/>
        <v>-848</v>
      </c>
      <c r="N18" s="10"/>
      <c r="O18" s="10">
        <v>5016</v>
      </c>
      <c r="P18" s="10">
        <v>4881</v>
      </c>
      <c r="Q18" s="10">
        <v>4585</v>
      </c>
      <c r="R18" s="10">
        <f t="shared" si="2"/>
        <v>-431</v>
      </c>
      <c r="U18" s="14">
        <f t="shared" si="10"/>
        <v>16.05492224880383</v>
      </c>
      <c r="V18" s="14">
        <f t="shared" si="4"/>
        <v>14.847881581643104</v>
      </c>
      <c r="W18" s="14">
        <f t="shared" si="11"/>
        <v>18.912926935659762</v>
      </c>
      <c r="X18" s="14">
        <f t="shared" si="12"/>
        <v>0.76121756637962823</v>
      </c>
      <c r="Y18" s="14">
        <f t="shared" si="13"/>
        <v>0.82629729858497314</v>
      </c>
      <c r="Z18" s="15">
        <f t="shared" si="14"/>
        <v>4.7413344928303382E-2</v>
      </c>
      <c r="AA18" s="15">
        <f t="shared" si="15"/>
        <v>4.368955166992234E-2</v>
      </c>
    </row>
    <row r="19" spans="1:27" x14ac:dyDescent="0.2">
      <c r="A19" s="5" t="s">
        <v>27</v>
      </c>
      <c r="B19" s="5">
        <v>11</v>
      </c>
      <c r="C19" s="5">
        <v>11</v>
      </c>
      <c r="D19" s="5">
        <v>11</v>
      </c>
      <c r="E19" s="8">
        <v>482844.91</v>
      </c>
      <c r="F19" s="8">
        <v>438952.71</v>
      </c>
      <c r="G19" s="11">
        <v>618846.98</v>
      </c>
      <c r="H19" s="12">
        <f t="shared" si="0"/>
        <v>0.28166822758885468</v>
      </c>
      <c r="I19" s="13"/>
      <c r="J19" s="10">
        <v>792945</v>
      </c>
      <c r="K19" s="10">
        <v>799514</v>
      </c>
      <c r="L19" s="10">
        <v>832789</v>
      </c>
      <c r="M19" s="10">
        <f t="shared" si="1"/>
        <v>39844</v>
      </c>
      <c r="N19" s="10"/>
      <c r="O19" s="10">
        <v>14368</v>
      </c>
      <c r="P19" s="10">
        <v>14307</v>
      </c>
      <c r="Q19" s="10">
        <v>22207</v>
      </c>
      <c r="R19" s="10">
        <f t="shared" si="2"/>
        <v>7839</v>
      </c>
      <c r="U19" s="14">
        <f t="shared" si="10"/>
        <v>33.605575584632518</v>
      </c>
      <c r="V19" s="14">
        <f t="shared" si="4"/>
        <v>30.680975047179704</v>
      </c>
      <c r="W19" s="14">
        <f t="shared" si="11"/>
        <v>27.867203134146891</v>
      </c>
      <c r="X19" s="14">
        <f t="shared" si="12"/>
        <v>0.60892610458480723</v>
      </c>
      <c r="Y19" s="14">
        <f t="shared" si="13"/>
        <v>0.74310177007621381</v>
      </c>
      <c r="Z19" s="15">
        <f t="shared" si="14"/>
        <v>1.8119793932744391E-2</v>
      </c>
      <c r="AA19" s="15">
        <f t="shared" si="15"/>
        <v>2.6665818112391014E-2</v>
      </c>
    </row>
    <row r="20" spans="1:27" x14ac:dyDescent="0.2">
      <c r="A20" s="5" t="s">
        <v>35</v>
      </c>
      <c r="B20" s="5">
        <v>4</v>
      </c>
      <c r="C20" s="5">
        <v>4</v>
      </c>
      <c r="D20" s="5">
        <v>5</v>
      </c>
      <c r="E20" s="8">
        <v>81091.47</v>
      </c>
      <c r="F20" s="8">
        <v>65516.43</v>
      </c>
      <c r="G20" s="11">
        <v>53171.21</v>
      </c>
      <c r="H20" s="12">
        <f t="shared" si="0"/>
        <v>-0.34430575743663305</v>
      </c>
      <c r="I20" s="13"/>
      <c r="J20" s="10">
        <v>153127</v>
      </c>
      <c r="K20" s="10">
        <v>158687</v>
      </c>
      <c r="L20" s="10">
        <v>159848</v>
      </c>
      <c r="M20" s="10">
        <f t="shared" si="1"/>
        <v>6721</v>
      </c>
      <c r="N20" s="10"/>
      <c r="O20" s="10">
        <v>3823</v>
      </c>
      <c r="P20" s="10">
        <v>3926</v>
      </c>
      <c r="Q20" s="10">
        <v>3392</v>
      </c>
      <c r="R20" s="10">
        <f t="shared" si="2"/>
        <v>-431</v>
      </c>
      <c r="U20" s="14">
        <f t="shared" si="10"/>
        <v>21.211475281192779</v>
      </c>
      <c r="V20" s="14">
        <f t="shared" si="4"/>
        <v>16.687832399388689</v>
      </c>
      <c r="W20" s="14">
        <f t="shared" si="11"/>
        <v>15.675474646226414</v>
      </c>
      <c r="X20" s="14">
        <f t="shared" si="12"/>
        <v>0.52957003010572923</v>
      </c>
      <c r="Y20" s="14">
        <f t="shared" si="13"/>
        <v>0.33263606676342528</v>
      </c>
      <c r="Z20" s="15">
        <f t="shared" si="14"/>
        <v>2.4966204523042965E-2</v>
      </c>
      <c r="AA20" s="15">
        <f t="shared" si="15"/>
        <v>2.1220159151193633E-2</v>
      </c>
    </row>
    <row r="21" spans="1:27" x14ac:dyDescent="0.2">
      <c r="A21" s="5" t="s">
        <v>28</v>
      </c>
      <c r="B21" s="5">
        <v>4</v>
      </c>
      <c r="C21" s="5">
        <v>4</v>
      </c>
      <c r="D21" s="5">
        <v>3</v>
      </c>
      <c r="E21" s="8">
        <v>57998.52</v>
      </c>
      <c r="F21" s="8">
        <v>51356.36</v>
      </c>
      <c r="G21" s="11">
        <v>59000</v>
      </c>
      <c r="H21" s="12">
        <f t="shared" si="0"/>
        <v>1.7267337166534613E-2</v>
      </c>
      <c r="I21" s="13"/>
      <c r="J21" s="10">
        <v>507554</v>
      </c>
      <c r="K21" s="10">
        <v>509171</v>
      </c>
      <c r="L21" s="10">
        <v>532680</v>
      </c>
      <c r="M21" s="10">
        <f t="shared" si="1"/>
        <v>25126</v>
      </c>
      <c r="N21" s="10"/>
      <c r="O21" s="10">
        <v>-645</v>
      </c>
      <c r="P21" s="10">
        <v>-697</v>
      </c>
      <c r="Q21" s="10">
        <v>-4058</v>
      </c>
      <c r="R21" s="10">
        <f t="shared" si="2"/>
        <v>-3413</v>
      </c>
      <c r="U21" s="14">
        <f t="shared" si="10"/>
        <v>-89.920186046511617</v>
      </c>
      <c r="V21" s="14">
        <f t="shared" si="4"/>
        <v>-73.682008608321382</v>
      </c>
      <c r="W21" s="14">
        <f t="shared" si="11"/>
        <v>-14.539181862986693</v>
      </c>
      <c r="X21" s="14">
        <f t="shared" si="12"/>
        <v>0.1142706391832199</v>
      </c>
      <c r="Y21" s="14">
        <f t="shared" si="13"/>
        <v>0.11076068183524818</v>
      </c>
      <c r="Z21" s="15">
        <f t="shared" si="14"/>
        <v>-1.2708007423840617E-3</v>
      </c>
      <c r="AA21" s="15">
        <f t="shared" si="15"/>
        <v>-7.6180821506345274E-3</v>
      </c>
    </row>
    <row r="22" spans="1:27" x14ac:dyDescent="0.2">
      <c r="A22" s="5" t="s">
        <v>65</v>
      </c>
      <c r="B22" s="5">
        <v>31</v>
      </c>
      <c r="C22" s="5">
        <v>31</v>
      </c>
      <c r="D22" s="5">
        <v>35</v>
      </c>
      <c r="E22" s="8">
        <v>42244.31</v>
      </c>
      <c r="F22" s="8">
        <v>36922.300000000003</v>
      </c>
      <c r="G22" s="11">
        <v>84039.2</v>
      </c>
      <c r="H22" s="12">
        <f t="shared" si="0"/>
        <v>0.98936140748896118</v>
      </c>
      <c r="I22" s="13"/>
      <c r="J22" s="10">
        <v>19279</v>
      </c>
      <c r="K22" s="10">
        <v>19259</v>
      </c>
      <c r="L22" s="10">
        <v>23851</v>
      </c>
      <c r="M22" s="10">
        <f t="shared" si="1"/>
        <v>4572</v>
      </c>
      <c r="N22" s="10"/>
      <c r="O22" s="10">
        <v>551</v>
      </c>
      <c r="P22" s="10">
        <v>509</v>
      </c>
      <c r="Q22" s="10">
        <v>661</v>
      </c>
      <c r="R22" s="10">
        <f t="shared" si="2"/>
        <v>110</v>
      </c>
      <c r="U22" s="14">
        <f t="shared" si="10"/>
        <v>76.668439201451903</v>
      </c>
      <c r="V22" s="14">
        <f t="shared" si="4"/>
        <v>72.538899803536353</v>
      </c>
      <c r="W22" s="14">
        <f t="shared" si="11"/>
        <v>127.13948562783661</v>
      </c>
      <c r="X22" s="14">
        <f t="shared" si="12"/>
        <v>2.1912085689091758</v>
      </c>
      <c r="Y22" s="14">
        <f t="shared" si="13"/>
        <v>3.5235084482830907</v>
      </c>
      <c r="Z22" s="15">
        <f t="shared" si="14"/>
        <v>2.8580320556045438E-2</v>
      </c>
      <c r="AA22" s="15">
        <f t="shared" si="15"/>
        <v>2.7713722695065196E-2</v>
      </c>
    </row>
    <row r="23" spans="1:27" x14ac:dyDescent="0.2">
      <c r="A23" s="5" t="s">
        <v>53</v>
      </c>
      <c r="B23" s="5">
        <v>4</v>
      </c>
      <c r="C23" s="5">
        <v>4</v>
      </c>
      <c r="D23" s="5">
        <v>3</v>
      </c>
      <c r="E23" s="8">
        <v>17768.830000000002</v>
      </c>
      <c r="F23" s="8">
        <v>14876.53</v>
      </c>
      <c r="G23" s="11">
        <v>22712.25</v>
      </c>
      <c r="H23" s="12">
        <f t="shared" si="0"/>
        <v>0.27820740026214441</v>
      </c>
      <c r="I23" s="13"/>
      <c r="J23" s="10">
        <v>54634</v>
      </c>
      <c r="K23" s="10">
        <v>54442</v>
      </c>
      <c r="L23" s="10">
        <v>52339</v>
      </c>
      <c r="M23" s="10">
        <f t="shared" si="1"/>
        <v>-2295</v>
      </c>
      <c r="N23" s="10"/>
      <c r="O23" s="10">
        <v>856</v>
      </c>
      <c r="P23" s="10">
        <v>798</v>
      </c>
      <c r="Q23" s="10">
        <v>502</v>
      </c>
      <c r="R23" s="10">
        <f t="shared" si="2"/>
        <v>-354</v>
      </c>
      <c r="U23" s="14">
        <f t="shared" si="10"/>
        <v>20.757978971962618</v>
      </c>
      <c r="V23" s="14">
        <f t="shared" si="4"/>
        <v>18.642268170426068</v>
      </c>
      <c r="W23" s="14">
        <f t="shared" si="11"/>
        <v>45.24352589641434</v>
      </c>
      <c r="X23" s="14">
        <f t="shared" si="12"/>
        <v>0.32523392026942932</v>
      </c>
      <c r="Y23" s="14">
        <f t="shared" si="13"/>
        <v>0.43394505053592924</v>
      </c>
      <c r="Z23" s="15">
        <f t="shared" si="14"/>
        <v>1.5667899110444045E-2</v>
      </c>
      <c r="AA23" s="15">
        <f t="shared" si="15"/>
        <v>9.5913181375265107E-3</v>
      </c>
    </row>
    <row r="24" spans="1:27" x14ac:dyDescent="0.2">
      <c r="A24" s="5" t="s">
        <v>52</v>
      </c>
      <c r="B24" s="5">
        <v>7</v>
      </c>
      <c r="C24" s="5">
        <v>7</v>
      </c>
      <c r="D24" s="5">
        <v>7</v>
      </c>
      <c r="E24" s="8">
        <v>21251.66</v>
      </c>
      <c r="F24" s="8">
        <v>18589.52</v>
      </c>
      <c r="G24" s="11">
        <v>22618.15</v>
      </c>
      <c r="H24" s="12">
        <f t="shared" si="0"/>
        <v>6.430038876963029E-2</v>
      </c>
      <c r="I24" s="13"/>
      <c r="J24" s="10">
        <v>55278</v>
      </c>
      <c r="K24" s="10">
        <v>55015</v>
      </c>
      <c r="L24" s="10">
        <v>54814</v>
      </c>
      <c r="M24" s="10">
        <f t="shared" si="1"/>
        <v>-464</v>
      </c>
      <c r="N24" s="10"/>
      <c r="O24" s="10">
        <v>1001</v>
      </c>
      <c r="P24" s="10">
        <v>984</v>
      </c>
      <c r="Q24" s="10">
        <v>411</v>
      </c>
      <c r="R24" s="10">
        <f t="shared" si="2"/>
        <v>-590</v>
      </c>
      <c r="U24" s="14">
        <f t="shared" si="10"/>
        <v>21.230429570429571</v>
      </c>
      <c r="V24" s="14">
        <f t="shared" si="4"/>
        <v>18.891788617886178</v>
      </c>
      <c r="W24" s="14">
        <f t="shared" si="11"/>
        <v>55.031995133819954</v>
      </c>
      <c r="X24" s="14">
        <f t="shared" si="12"/>
        <v>0.38445059517348673</v>
      </c>
      <c r="Y24" s="14">
        <f t="shared" si="13"/>
        <v>0.41263454591892584</v>
      </c>
      <c r="Z24" s="15">
        <f t="shared" si="14"/>
        <v>1.8108469915698831E-2</v>
      </c>
      <c r="AA24" s="15">
        <f t="shared" si="15"/>
        <v>7.4980844309847847E-3</v>
      </c>
    </row>
    <row r="25" spans="1:27" x14ac:dyDescent="0.2">
      <c r="A25" s="5" t="s">
        <v>29</v>
      </c>
      <c r="B25" s="5">
        <v>26</v>
      </c>
      <c r="C25" s="5">
        <v>26</v>
      </c>
      <c r="D25" s="5">
        <v>26</v>
      </c>
      <c r="E25" s="8">
        <v>507311.19</v>
      </c>
      <c r="F25" s="8">
        <v>454528.34</v>
      </c>
      <c r="G25" s="11">
        <v>571494.74</v>
      </c>
      <c r="H25" s="12">
        <f t="shared" si="0"/>
        <v>0.12651711861510484</v>
      </c>
      <c r="I25" s="13"/>
      <c r="J25" s="10">
        <v>271499</v>
      </c>
      <c r="K25" s="10">
        <v>270298</v>
      </c>
      <c r="L25" s="10">
        <v>303321</v>
      </c>
      <c r="M25" s="10">
        <f t="shared" si="1"/>
        <v>31822</v>
      </c>
      <c r="N25" s="10"/>
      <c r="O25" s="10">
        <v>29501</v>
      </c>
      <c r="P25" s="10">
        <v>29328</v>
      </c>
      <c r="Q25" s="10">
        <v>30206</v>
      </c>
      <c r="R25" s="10">
        <f t="shared" si="2"/>
        <v>705</v>
      </c>
      <c r="U25" s="14">
        <f t="shared" si="10"/>
        <v>17.196406562489408</v>
      </c>
      <c r="V25" s="14">
        <f t="shared" si="4"/>
        <v>15.498102154937262</v>
      </c>
      <c r="W25" s="14">
        <f t="shared" si="11"/>
        <v>18.919907965304905</v>
      </c>
      <c r="X25" s="14">
        <f t="shared" si="12"/>
        <v>1.8685563851063909</v>
      </c>
      <c r="Y25" s="14">
        <f t="shared" si="13"/>
        <v>1.8841252006949734</v>
      </c>
      <c r="Z25" s="15">
        <f t="shared" si="14"/>
        <v>0.10865970040405305</v>
      </c>
      <c r="AA25" s="15">
        <f t="shared" si="15"/>
        <v>9.9584268810929674E-2</v>
      </c>
    </row>
    <row r="26" spans="1:27" x14ac:dyDescent="0.2">
      <c r="A26" s="5" t="s">
        <v>39</v>
      </c>
      <c r="B26" s="5">
        <v>8</v>
      </c>
      <c r="C26" s="5">
        <v>8</v>
      </c>
      <c r="D26" s="5">
        <v>8</v>
      </c>
      <c r="E26" s="8">
        <v>47675.69</v>
      </c>
      <c r="F26" s="8">
        <v>42788.91</v>
      </c>
      <c r="G26" s="11">
        <v>57212.3</v>
      </c>
      <c r="H26" s="12">
        <f t="shared" si="0"/>
        <v>0.20003087527417018</v>
      </c>
      <c r="I26" s="13"/>
      <c r="J26" s="10">
        <v>123519</v>
      </c>
      <c r="K26" s="10">
        <v>123516</v>
      </c>
      <c r="L26" s="10">
        <v>134159</v>
      </c>
      <c r="M26" s="10">
        <f t="shared" si="1"/>
        <v>10640</v>
      </c>
      <c r="N26" s="10"/>
      <c r="O26" s="10">
        <v>2138</v>
      </c>
      <c r="P26" s="10">
        <v>2031</v>
      </c>
      <c r="Q26" s="10">
        <v>1740</v>
      </c>
      <c r="R26" s="10">
        <f t="shared" si="2"/>
        <v>-398</v>
      </c>
      <c r="U26" s="14">
        <f t="shared" si="10"/>
        <v>22.29920018709074</v>
      </c>
      <c r="V26" s="14">
        <f t="shared" si="4"/>
        <v>21.067902511078287</v>
      </c>
      <c r="W26" s="14">
        <f t="shared" si="11"/>
        <v>32.880632183908048</v>
      </c>
      <c r="X26" s="14">
        <f t="shared" si="12"/>
        <v>0.38597859438628879</v>
      </c>
      <c r="Y26" s="14">
        <f t="shared" si="13"/>
        <v>0.42645144939959306</v>
      </c>
      <c r="Z26" s="15">
        <f t="shared" si="14"/>
        <v>1.7309077955618164E-2</v>
      </c>
      <c r="AA26" s="15">
        <f t="shared" si="15"/>
        <v>1.296968522424884E-2</v>
      </c>
    </row>
    <row r="27" spans="1:27" x14ac:dyDescent="0.2">
      <c r="A27" s="5" t="s">
        <v>71</v>
      </c>
      <c r="B27" s="5">
        <v>11</v>
      </c>
      <c r="C27" s="5">
        <v>11</v>
      </c>
      <c r="D27" s="5">
        <v>10</v>
      </c>
      <c r="E27" s="8">
        <v>14902.69</v>
      </c>
      <c r="F27" s="8">
        <v>13552.73</v>
      </c>
      <c r="G27" s="11">
        <v>20017.93</v>
      </c>
      <c r="H27" s="12">
        <f t="shared" si="0"/>
        <v>0.34324273000377792</v>
      </c>
      <c r="I27" s="13"/>
      <c r="J27" s="10">
        <v>12307</v>
      </c>
      <c r="K27" s="10">
        <v>12286</v>
      </c>
      <c r="L27" s="10">
        <v>13013</v>
      </c>
      <c r="M27" s="10">
        <f t="shared" si="1"/>
        <v>706</v>
      </c>
      <c r="N27" s="10"/>
      <c r="O27" s="10">
        <v>-615</v>
      </c>
      <c r="P27" s="10">
        <v>-581</v>
      </c>
      <c r="Q27" s="10">
        <v>123</v>
      </c>
      <c r="R27" s="10">
        <f t="shared" si="2"/>
        <v>738</v>
      </c>
      <c r="U27" s="14">
        <f t="shared" si="10"/>
        <v>-24.232016260162602</v>
      </c>
      <c r="V27" s="14">
        <f t="shared" si="4"/>
        <v>-23.326557659208262</v>
      </c>
      <c r="W27" s="14">
        <f t="shared" si="11"/>
        <v>162.74739837398374</v>
      </c>
      <c r="X27" s="14">
        <f t="shared" si="12"/>
        <v>1.2109116762817909</v>
      </c>
      <c r="Y27" s="14">
        <f t="shared" si="13"/>
        <v>1.5383024667640053</v>
      </c>
      <c r="Z27" s="15">
        <f t="shared" si="14"/>
        <v>-4.9971560900300645E-2</v>
      </c>
      <c r="AA27" s="15">
        <f t="shared" si="15"/>
        <v>9.4520863751632982E-3</v>
      </c>
    </row>
    <row r="28" spans="1:27" x14ac:dyDescent="0.2">
      <c r="A28" s="5" t="s">
        <v>64</v>
      </c>
      <c r="B28" s="5">
        <v>4</v>
      </c>
      <c r="C28" s="5">
        <v>4</v>
      </c>
      <c r="D28" s="5">
        <v>4</v>
      </c>
      <c r="E28" s="8">
        <v>51020</v>
      </c>
      <c r="F28" s="8">
        <v>41240</v>
      </c>
      <c r="G28" s="11">
        <v>40820</v>
      </c>
      <c r="H28" s="12">
        <f t="shared" si="0"/>
        <v>-0.19992159937279497</v>
      </c>
      <c r="I28" s="13"/>
      <c r="J28" s="10">
        <v>22040</v>
      </c>
      <c r="K28" s="10">
        <v>22047</v>
      </c>
      <c r="L28" s="10">
        <v>23909</v>
      </c>
      <c r="M28" s="10">
        <f t="shared" si="1"/>
        <v>1869</v>
      </c>
      <c r="N28" s="10"/>
      <c r="O28" s="10">
        <v>3421</v>
      </c>
      <c r="P28" s="10">
        <v>3324</v>
      </c>
      <c r="Q28" s="10">
        <v>3341</v>
      </c>
      <c r="R28" s="10">
        <f t="shared" si="2"/>
        <v>-80</v>
      </c>
      <c r="U28" s="14">
        <f t="shared" si="10"/>
        <v>14.913767904121602</v>
      </c>
      <c r="V28" s="14">
        <f t="shared" si="4"/>
        <v>12.406738868832731</v>
      </c>
      <c r="W28" s="14">
        <f t="shared" si="11"/>
        <v>12.217898832684824</v>
      </c>
      <c r="X28" s="14">
        <f t="shared" si="12"/>
        <v>2.3148820326678767</v>
      </c>
      <c r="Y28" s="14">
        <f t="shared" si="13"/>
        <v>1.7073068718892468</v>
      </c>
      <c r="Z28" s="15">
        <f t="shared" si="14"/>
        <v>0.15521778584392015</v>
      </c>
      <c r="AA28" s="15">
        <f t="shared" si="15"/>
        <v>0.13973817390940649</v>
      </c>
    </row>
    <row r="29" spans="1:27" x14ac:dyDescent="0.2">
      <c r="A29" s="5" t="s">
        <v>36</v>
      </c>
      <c r="B29" s="5">
        <v>10</v>
      </c>
      <c r="C29" s="5">
        <v>10</v>
      </c>
      <c r="D29" s="5">
        <v>10</v>
      </c>
      <c r="E29" s="8">
        <v>41324.49</v>
      </c>
      <c r="F29" s="8">
        <v>37254.69</v>
      </c>
      <c r="G29" s="11">
        <v>41019.839999999997</v>
      </c>
      <c r="H29" s="12">
        <f t="shared" si="0"/>
        <v>-7.3721417977572479E-3</v>
      </c>
      <c r="I29" s="13"/>
      <c r="J29" s="10">
        <v>168400</v>
      </c>
      <c r="K29" s="10">
        <v>167098</v>
      </c>
      <c r="L29" s="10">
        <v>159025</v>
      </c>
      <c r="M29" s="10">
        <f t="shared" si="1"/>
        <v>-9375</v>
      </c>
      <c r="N29" s="10"/>
      <c r="O29" s="10">
        <v>3255</v>
      </c>
      <c r="P29" s="10">
        <v>2999</v>
      </c>
      <c r="Q29" s="10">
        <v>2361</v>
      </c>
      <c r="R29" s="10">
        <f t="shared" si="2"/>
        <v>-894</v>
      </c>
      <c r="U29" s="14">
        <f t="shared" si="10"/>
        <v>12.695695852534561</v>
      </c>
      <c r="V29" s="14">
        <f t="shared" si="4"/>
        <v>12.422370790263422</v>
      </c>
      <c r="W29" s="14">
        <f t="shared" si="11"/>
        <v>17.37392630241423</v>
      </c>
      <c r="X29" s="14">
        <f t="shared" si="12"/>
        <v>0.24539483372921614</v>
      </c>
      <c r="Y29" s="14">
        <f t="shared" si="13"/>
        <v>0.25794585756956451</v>
      </c>
      <c r="Z29" s="15">
        <f t="shared" si="14"/>
        <v>1.932897862232779E-2</v>
      </c>
      <c r="AA29" s="15">
        <f t="shared" si="15"/>
        <v>1.4846722213488445E-2</v>
      </c>
    </row>
    <row r="30" spans="1:27" x14ac:dyDescent="0.2">
      <c r="A30" s="5" t="s">
        <v>66</v>
      </c>
      <c r="B30" s="5">
        <v>5</v>
      </c>
      <c r="C30" s="5">
        <v>5</v>
      </c>
      <c r="D30" s="5">
        <v>5</v>
      </c>
      <c r="E30" s="8">
        <v>9374.36</v>
      </c>
      <c r="F30" s="8">
        <v>7990.67</v>
      </c>
      <c r="G30" s="11">
        <v>11687</v>
      </c>
      <c r="H30" s="12">
        <f t="shared" si="0"/>
        <v>0.24669844128025797</v>
      </c>
      <c r="I30" s="13"/>
      <c r="J30" s="10">
        <v>21741</v>
      </c>
      <c r="K30" s="10">
        <v>21638</v>
      </c>
      <c r="L30" s="10">
        <v>21993</v>
      </c>
      <c r="M30" s="10">
        <f t="shared" si="1"/>
        <v>252</v>
      </c>
      <c r="N30" s="10"/>
      <c r="O30" s="10">
        <v>803</v>
      </c>
      <c r="P30" s="10">
        <v>776</v>
      </c>
      <c r="Q30" s="10">
        <v>-223</v>
      </c>
      <c r="R30" s="10">
        <f t="shared" si="2"/>
        <v>-1026</v>
      </c>
      <c r="U30" s="14">
        <f t="shared" si="10"/>
        <v>11.674171855541719</v>
      </c>
      <c r="V30" s="14">
        <f t="shared" si="4"/>
        <v>10.297255154639176</v>
      </c>
      <c r="W30" s="14">
        <f t="shared" si="11"/>
        <v>-52.408071748878925</v>
      </c>
      <c r="X30" s="14">
        <f t="shared" si="12"/>
        <v>0.43118347822087305</v>
      </c>
      <c r="Y30" s="14">
        <f t="shared" si="13"/>
        <v>0.531396353385168</v>
      </c>
      <c r="Z30" s="15">
        <f t="shared" si="14"/>
        <v>3.6934823605169954E-2</v>
      </c>
      <c r="AA30" s="15">
        <f t="shared" si="15"/>
        <v>-1.0139589869503933E-2</v>
      </c>
    </row>
    <row r="31" spans="1:27" x14ac:dyDescent="0.2">
      <c r="A31" s="5" t="s">
        <v>33</v>
      </c>
      <c r="B31" s="5">
        <v>6</v>
      </c>
      <c r="C31" s="5">
        <v>6</v>
      </c>
      <c r="D31" s="5">
        <v>5</v>
      </c>
      <c r="E31" s="8">
        <v>280953.13</v>
      </c>
      <c r="F31" s="8">
        <v>252948.77</v>
      </c>
      <c r="G31" s="11">
        <v>328727.44</v>
      </c>
      <c r="H31" s="12">
        <f t="shared" si="0"/>
        <v>0.17004370088348897</v>
      </c>
      <c r="I31" s="13"/>
      <c r="J31" s="10">
        <v>180034</v>
      </c>
      <c r="K31" s="10">
        <v>179653</v>
      </c>
      <c r="L31" s="10">
        <v>186508</v>
      </c>
      <c r="M31" s="10">
        <f t="shared" si="1"/>
        <v>6474</v>
      </c>
      <c r="N31" s="10"/>
      <c r="O31" s="10">
        <v>14652</v>
      </c>
      <c r="P31" s="10">
        <v>14499</v>
      </c>
      <c r="Q31" s="10">
        <v>13943</v>
      </c>
      <c r="R31" s="10">
        <f t="shared" si="2"/>
        <v>-709</v>
      </c>
      <c r="U31" s="14">
        <f t="shared" si="10"/>
        <v>19.175070297570297</v>
      </c>
      <c r="V31" s="14">
        <f t="shared" si="4"/>
        <v>17.445945927305331</v>
      </c>
      <c r="W31" s="14">
        <f t="shared" si="11"/>
        <v>23.576521552033277</v>
      </c>
      <c r="X31" s="14">
        <f t="shared" si="12"/>
        <v>1.5605559505426754</v>
      </c>
      <c r="Y31" s="14">
        <f t="shared" si="13"/>
        <v>1.7625380144551441</v>
      </c>
      <c r="Z31" s="15">
        <f t="shared" si="14"/>
        <v>8.1384627348167565E-2</v>
      </c>
      <c r="AA31" s="15">
        <f t="shared" si="15"/>
        <v>7.475818731636176E-2</v>
      </c>
    </row>
    <row r="32" spans="1:27" x14ac:dyDescent="0.2">
      <c r="A32" s="5" t="s">
        <v>51</v>
      </c>
      <c r="B32" s="5">
        <v>16</v>
      </c>
      <c r="C32" s="5">
        <v>16</v>
      </c>
      <c r="D32" s="5">
        <v>15</v>
      </c>
      <c r="E32" s="8">
        <v>54384.34</v>
      </c>
      <c r="F32" s="8">
        <v>48773.23</v>
      </c>
      <c r="G32" s="11">
        <v>61800.56</v>
      </c>
      <c r="H32" s="12">
        <f t="shared" si="0"/>
        <v>0.13636682912764964</v>
      </c>
      <c r="I32" s="13"/>
      <c r="J32" s="10">
        <v>54177</v>
      </c>
      <c r="K32" s="10">
        <v>53691</v>
      </c>
      <c r="L32" s="10">
        <v>55691</v>
      </c>
      <c r="M32" s="10">
        <f t="shared" si="1"/>
        <v>1514</v>
      </c>
      <c r="N32" s="10"/>
      <c r="O32" s="10">
        <v>2730</v>
      </c>
      <c r="P32" s="10">
        <v>2685</v>
      </c>
      <c r="Q32" s="10">
        <v>3105</v>
      </c>
      <c r="R32" s="10">
        <f t="shared" si="2"/>
        <v>375</v>
      </c>
      <c r="U32" s="14">
        <f t="shared" si="10"/>
        <v>19.921003663003663</v>
      </c>
      <c r="V32" s="14">
        <f t="shared" si="4"/>
        <v>18.165076350093113</v>
      </c>
      <c r="W32" s="14">
        <f t="shared" si="11"/>
        <v>19.903561996779388</v>
      </c>
      <c r="X32" s="14">
        <f t="shared" si="12"/>
        <v>1.0038270852944975</v>
      </c>
      <c r="Y32" s="14">
        <f t="shared" si="13"/>
        <v>1.109704620136108</v>
      </c>
      <c r="Z32" s="15">
        <f t="shared" si="14"/>
        <v>5.0390387064621518E-2</v>
      </c>
      <c r="AA32" s="15">
        <f t="shared" si="15"/>
        <v>5.5754071573503795E-2</v>
      </c>
    </row>
    <row r="33" spans="1:27" x14ac:dyDescent="0.2">
      <c r="A33" s="5" t="s">
        <v>74</v>
      </c>
      <c r="B33" s="5">
        <v>5</v>
      </c>
      <c r="C33" s="5">
        <v>5</v>
      </c>
      <c r="D33" s="5">
        <v>5</v>
      </c>
      <c r="E33" s="8">
        <v>12394.11</v>
      </c>
      <c r="F33" s="8">
        <v>10755.87</v>
      </c>
      <c r="G33" s="11">
        <v>17178.86</v>
      </c>
      <c r="H33" s="12">
        <f t="shared" si="0"/>
        <v>0.38605030938082674</v>
      </c>
      <c r="I33" s="13"/>
      <c r="J33" s="10">
        <v>10961</v>
      </c>
      <c r="K33" s="10">
        <v>11067</v>
      </c>
      <c r="L33" s="10">
        <v>10730</v>
      </c>
      <c r="M33" s="10">
        <f t="shared" si="1"/>
        <v>-231</v>
      </c>
      <c r="N33" s="10"/>
      <c r="O33" s="10">
        <v>197</v>
      </c>
      <c r="P33" s="10">
        <v>206</v>
      </c>
      <c r="Q33" s="10">
        <v>306</v>
      </c>
      <c r="R33" s="10">
        <f t="shared" si="2"/>
        <v>109</v>
      </c>
      <c r="U33" s="14">
        <f t="shared" si="10"/>
        <v>62.914263959390865</v>
      </c>
      <c r="V33" s="14">
        <f t="shared" si="4"/>
        <v>52.212961165048547</v>
      </c>
      <c r="W33" s="14">
        <f t="shared" si="11"/>
        <v>56.140065359477127</v>
      </c>
      <c r="X33" s="14">
        <f t="shared" si="12"/>
        <v>1.1307462822735153</v>
      </c>
      <c r="Y33" s="14">
        <f t="shared" si="13"/>
        <v>1.6010121155638397</v>
      </c>
      <c r="Z33" s="15">
        <f t="shared" si="14"/>
        <v>1.7972812699571208E-2</v>
      </c>
      <c r="AA33" s="15">
        <f t="shared" si="15"/>
        <v>2.8518173345759554E-2</v>
      </c>
    </row>
    <row r="34" spans="1:27" x14ac:dyDescent="0.2">
      <c r="A34" s="5" t="s">
        <v>47</v>
      </c>
      <c r="B34" s="5">
        <v>16</v>
      </c>
      <c r="C34" s="5">
        <v>16</v>
      </c>
      <c r="D34" s="5">
        <v>15</v>
      </c>
      <c r="E34" s="8">
        <v>147993.32</v>
      </c>
      <c r="F34" s="8">
        <v>134919.88</v>
      </c>
      <c r="G34" s="11">
        <v>168780</v>
      </c>
      <c r="H34" s="12">
        <f t="shared" si="0"/>
        <v>0.1404568800808037</v>
      </c>
      <c r="I34" s="13"/>
      <c r="J34" s="10">
        <v>66126</v>
      </c>
      <c r="K34" s="10">
        <v>66125</v>
      </c>
      <c r="L34" s="10">
        <v>70044</v>
      </c>
      <c r="M34" s="10">
        <f t="shared" si="1"/>
        <v>3918</v>
      </c>
      <c r="N34" s="10"/>
      <c r="O34" s="10">
        <v>4143</v>
      </c>
      <c r="P34" s="10">
        <v>4084</v>
      </c>
      <c r="Q34" s="10">
        <v>5212</v>
      </c>
      <c r="R34" s="10">
        <f t="shared" si="2"/>
        <v>1069</v>
      </c>
      <c r="U34" s="14">
        <f t="shared" si="10"/>
        <v>35.721293748491433</v>
      </c>
      <c r="V34" s="14">
        <f t="shared" si="4"/>
        <v>33.036209598432912</v>
      </c>
      <c r="W34" s="14">
        <f t="shared" si="11"/>
        <v>32.382962394474291</v>
      </c>
      <c r="X34" s="14">
        <f t="shared" si="12"/>
        <v>2.2380503886519674</v>
      </c>
      <c r="Y34" s="14">
        <f t="shared" si="13"/>
        <v>2.4096282336816857</v>
      </c>
      <c r="Z34" s="15">
        <f t="shared" si="14"/>
        <v>6.2653116777061979E-2</v>
      </c>
      <c r="AA34" s="15">
        <f t="shared" si="15"/>
        <v>7.4410370624179087E-2</v>
      </c>
    </row>
    <row r="35" spans="1:27" x14ac:dyDescent="0.2">
      <c r="A35" s="5" t="s">
        <v>34</v>
      </c>
      <c r="B35" s="5">
        <v>10</v>
      </c>
      <c r="C35" s="5">
        <v>10</v>
      </c>
      <c r="D35" s="5">
        <v>9</v>
      </c>
      <c r="E35" s="8">
        <v>110614.74</v>
      </c>
      <c r="F35" s="8">
        <v>95283.92</v>
      </c>
      <c r="G35" s="11">
        <v>101951.44</v>
      </c>
      <c r="H35" s="12">
        <f t="shared" si="0"/>
        <v>-7.8319580193381144E-2</v>
      </c>
      <c r="I35" s="13"/>
      <c r="J35" s="10">
        <v>171899</v>
      </c>
      <c r="K35" s="10">
        <v>171590</v>
      </c>
      <c r="L35" s="10">
        <v>181078</v>
      </c>
      <c r="M35" s="10">
        <f t="shared" si="1"/>
        <v>9179</v>
      </c>
      <c r="N35" s="10"/>
      <c r="O35" s="10">
        <v>10508</v>
      </c>
      <c r="P35" s="10">
        <v>10051</v>
      </c>
      <c r="Q35" s="10">
        <v>10385</v>
      </c>
      <c r="R35" s="10">
        <f t="shared" si="2"/>
        <v>-123</v>
      </c>
      <c r="U35" s="14">
        <f t="shared" si="10"/>
        <v>10.526716787209745</v>
      </c>
      <c r="V35" s="14">
        <f t="shared" si="4"/>
        <v>9.4800437767386327</v>
      </c>
      <c r="W35" s="14">
        <f t="shared" si="11"/>
        <v>9.8171824747231593</v>
      </c>
      <c r="X35" s="14">
        <f t="shared" si="12"/>
        <v>0.64348681493202409</v>
      </c>
      <c r="Y35" s="14">
        <f t="shared" si="13"/>
        <v>0.56302499475364209</v>
      </c>
      <c r="Z35" s="15">
        <f t="shared" si="14"/>
        <v>6.1128918725530688E-2</v>
      </c>
      <c r="AA35" s="15">
        <f t="shared" si="15"/>
        <v>5.7350975822573695E-2</v>
      </c>
    </row>
    <row r="36" spans="1:27" x14ac:dyDescent="0.2">
      <c r="A36" s="5" t="s">
        <v>68</v>
      </c>
      <c r="B36" s="5">
        <v>12</v>
      </c>
      <c r="C36" s="5">
        <v>12</v>
      </c>
      <c r="D36" s="5">
        <v>12</v>
      </c>
      <c r="E36" s="8">
        <v>18860.2</v>
      </c>
      <c r="F36" s="8">
        <v>17017.88</v>
      </c>
      <c r="G36" s="11">
        <v>33232.339999999997</v>
      </c>
      <c r="H36" s="12">
        <f t="shared" si="0"/>
        <v>0.76203539729165093</v>
      </c>
      <c r="I36" s="13"/>
      <c r="J36" s="10">
        <v>14732</v>
      </c>
      <c r="K36" s="10">
        <v>14716</v>
      </c>
      <c r="L36" s="10">
        <v>15802</v>
      </c>
      <c r="M36" s="10">
        <f t="shared" si="1"/>
        <v>1070</v>
      </c>
      <c r="N36" s="10"/>
      <c r="O36" s="10">
        <v>796</v>
      </c>
      <c r="P36" s="10">
        <v>794</v>
      </c>
      <c r="Q36" s="10">
        <v>871</v>
      </c>
      <c r="R36" s="10">
        <f t="shared" si="2"/>
        <v>75</v>
      </c>
      <c r="U36" s="14">
        <f t="shared" si="10"/>
        <v>23.693718592964824</v>
      </c>
      <c r="V36" s="14">
        <f t="shared" si="4"/>
        <v>21.43309823677582</v>
      </c>
      <c r="W36" s="14">
        <f t="shared" si="11"/>
        <v>38.154236509758896</v>
      </c>
      <c r="X36" s="14">
        <f t="shared" si="12"/>
        <v>1.2802199294053762</v>
      </c>
      <c r="Y36" s="14">
        <f t="shared" si="13"/>
        <v>2.1030464498164787</v>
      </c>
      <c r="Z36" s="15">
        <f t="shared" si="14"/>
        <v>5.4032039098560955E-2</v>
      </c>
      <c r="AA36" s="15">
        <f t="shared" si="15"/>
        <v>5.51196051132768E-2</v>
      </c>
    </row>
    <row r="37" spans="1:27" x14ac:dyDescent="0.2">
      <c r="A37" s="5" t="s">
        <v>78</v>
      </c>
      <c r="B37" s="5">
        <v>14</v>
      </c>
      <c r="C37" s="5">
        <v>14</v>
      </c>
      <c r="D37" s="5">
        <v>14</v>
      </c>
      <c r="E37" s="8">
        <v>7477</v>
      </c>
      <c r="F37" s="8">
        <v>6553.05</v>
      </c>
      <c r="G37" s="11">
        <v>7228.29</v>
      </c>
      <c r="H37" s="12">
        <f t="shared" si="0"/>
        <v>-3.3263340912130568E-2</v>
      </c>
      <c r="I37" s="13"/>
      <c r="J37" s="10">
        <v>7463</v>
      </c>
      <c r="K37" s="10">
        <v>7514</v>
      </c>
      <c r="L37" s="10">
        <v>7645</v>
      </c>
      <c r="M37" s="10">
        <f t="shared" si="1"/>
        <v>182</v>
      </c>
      <c r="N37" s="10"/>
      <c r="O37" s="10">
        <v>-863</v>
      </c>
      <c r="P37" s="10">
        <v>-937</v>
      </c>
      <c r="Q37" s="10">
        <v>-1128</v>
      </c>
      <c r="R37" s="10">
        <f t="shared" si="2"/>
        <v>-265</v>
      </c>
      <c r="U37" s="14">
        <f t="shared" si="10"/>
        <v>-8.6639629200463499</v>
      </c>
      <c r="V37" s="14">
        <f t="shared" si="4"/>
        <v>-6.9936499466382074</v>
      </c>
      <c r="W37" s="14">
        <f t="shared" si="11"/>
        <v>-6.4080585106382975</v>
      </c>
      <c r="X37" s="14">
        <f t="shared" si="12"/>
        <v>1.0018759212113091</v>
      </c>
      <c r="Y37" s="14">
        <f t="shared" si="13"/>
        <v>0.94549247874427733</v>
      </c>
      <c r="Z37" s="15">
        <f t="shared" si="14"/>
        <v>-0.11563714323998392</v>
      </c>
      <c r="AA37" s="15">
        <f t="shared" si="15"/>
        <v>-0.14754741661216481</v>
      </c>
    </row>
    <row r="38" spans="1:27" x14ac:dyDescent="0.2">
      <c r="A38" s="5" t="s">
        <v>62</v>
      </c>
      <c r="B38" s="5">
        <v>3</v>
      </c>
      <c r="C38" s="5">
        <v>3</v>
      </c>
      <c r="D38" s="5">
        <v>3</v>
      </c>
      <c r="E38" s="8">
        <v>15719.66</v>
      </c>
      <c r="F38" s="8">
        <v>14128.72</v>
      </c>
      <c r="G38" s="11">
        <v>12284.76</v>
      </c>
      <c r="H38" s="12">
        <f t="shared" si="0"/>
        <v>-0.218509815097782</v>
      </c>
      <c r="I38" s="13"/>
      <c r="J38" s="10">
        <v>29062</v>
      </c>
      <c r="K38" s="10">
        <v>28593</v>
      </c>
      <c r="L38" s="10">
        <v>27046</v>
      </c>
      <c r="M38" s="10">
        <f t="shared" si="1"/>
        <v>-2016</v>
      </c>
      <c r="N38" s="10"/>
      <c r="O38" s="10">
        <v>431</v>
      </c>
      <c r="P38" s="10">
        <v>432</v>
      </c>
      <c r="Q38" s="10">
        <v>252</v>
      </c>
      <c r="R38" s="10">
        <f t="shared" si="2"/>
        <v>-179</v>
      </c>
      <c r="U38" s="14">
        <f t="shared" si="10"/>
        <v>36.472529002320186</v>
      </c>
      <c r="V38" s="14">
        <f t="shared" si="4"/>
        <v>32.705370370370368</v>
      </c>
      <c r="W38" s="14">
        <f t="shared" si="11"/>
        <v>48.749047619047623</v>
      </c>
      <c r="X38" s="14">
        <f t="shared" si="12"/>
        <v>0.54090083270249811</v>
      </c>
      <c r="Y38" s="14">
        <f t="shared" si="13"/>
        <v>0.45421725948384234</v>
      </c>
      <c r="Z38" s="15">
        <f t="shared" si="14"/>
        <v>1.4830362672906201E-2</v>
      </c>
      <c r="AA38" s="15">
        <f t="shared" si="15"/>
        <v>9.3174591436811366E-3</v>
      </c>
    </row>
    <row r="39" spans="1:27" x14ac:dyDescent="0.2">
      <c r="A39" s="5" t="s">
        <v>75</v>
      </c>
      <c r="B39" s="5">
        <v>4</v>
      </c>
      <c r="C39" s="5">
        <v>4</v>
      </c>
      <c r="D39" s="5">
        <v>4</v>
      </c>
      <c r="E39" s="8">
        <v>7307.03</v>
      </c>
      <c r="F39" s="8">
        <v>6329.31</v>
      </c>
      <c r="G39" s="11">
        <v>5432.67</v>
      </c>
      <c r="H39" s="12">
        <f t="shared" si="0"/>
        <v>-0.25651461674579135</v>
      </c>
      <c r="I39" s="13"/>
      <c r="J39" s="10">
        <v>9179</v>
      </c>
      <c r="K39" s="10">
        <v>9150</v>
      </c>
      <c r="L39" s="10">
        <v>9373</v>
      </c>
      <c r="M39" s="10">
        <f t="shared" si="1"/>
        <v>194</v>
      </c>
      <c r="N39" s="10"/>
      <c r="O39" s="10">
        <v>-116</v>
      </c>
      <c r="P39" s="10">
        <v>-119</v>
      </c>
      <c r="Q39" s="10">
        <v>-468</v>
      </c>
      <c r="R39" s="10">
        <f t="shared" si="2"/>
        <v>-352</v>
      </c>
      <c r="U39" s="14">
        <f t="shared" si="10"/>
        <v>-62.991637931034482</v>
      </c>
      <c r="V39" s="14">
        <f t="shared" si="4"/>
        <v>-53.187478991596642</v>
      </c>
      <c r="W39" s="14">
        <f t="shared" si="11"/>
        <v>-11.608269230769231</v>
      </c>
      <c r="X39" s="14">
        <f t="shared" si="12"/>
        <v>0.79605948360387835</v>
      </c>
      <c r="Y39" s="14">
        <f t="shared" si="13"/>
        <v>0.5796084498026246</v>
      </c>
      <c r="Z39" s="15">
        <f t="shared" si="14"/>
        <v>-1.2637542215927661E-2</v>
      </c>
      <c r="AA39" s="15">
        <f t="shared" si="15"/>
        <v>-4.9930651872399444E-2</v>
      </c>
    </row>
    <row r="40" spans="1:27" x14ac:dyDescent="0.2">
      <c r="A40" s="5" t="s">
        <v>84</v>
      </c>
      <c r="B40" s="5">
        <v>2</v>
      </c>
      <c r="C40" s="5">
        <v>2</v>
      </c>
      <c r="D40" s="5">
        <v>2</v>
      </c>
      <c r="E40" s="8">
        <v>46.07</v>
      </c>
      <c r="F40" s="8">
        <v>43.59</v>
      </c>
      <c r="G40" s="11">
        <v>10.17</v>
      </c>
      <c r="H40" s="12">
        <f t="shared" si="0"/>
        <v>-0.77924896896027784</v>
      </c>
      <c r="I40" s="13"/>
      <c r="J40" s="10">
        <v>442</v>
      </c>
      <c r="K40" s="10">
        <v>420</v>
      </c>
      <c r="L40" s="10">
        <v>288</v>
      </c>
      <c r="M40" s="10">
        <f t="shared" si="1"/>
        <v>-154</v>
      </c>
      <c r="N40" s="10"/>
      <c r="O40" s="10">
        <v>-65</v>
      </c>
      <c r="P40" s="10">
        <v>-69</v>
      </c>
      <c r="Q40" s="10">
        <v>-115</v>
      </c>
      <c r="R40" s="10">
        <f t="shared" si="2"/>
        <v>-50</v>
      </c>
      <c r="U40" s="14">
        <f t="shared" si="10"/>
        <v>-0.70876923076923082</v>
      </c>
      <c r="V40" s="14">
        <f t="shared" si="4"/>
        <v>-0.63173913043478269</v>
      </c>
      <c r="W40" s="14">
        <f t="shared" si="11"/>
        <v>-8.8434782608695653E-2</v>
      </c>
      <c r="X40" s="14">
        <f t="shared" si="12"/>
        <v>0.10423076923076924</v>
      </c>
      <c r="Y40" s="14">
        <f t="shared" si="13"/>
        <v>3.5312499999999997E-2</v>
      </c>
      <c r="Z40" s="15">
        <f t="shared" si="14"/>
        <v>-0.14705882352941177</v>
      </c>
      <c r="AA40" s="15">
        <f t="shared" si="15"/>
        <v>-0.39930555555555558</v>
      </c>
    </row>
    <row r="41" spans="1:27" x14ac:dyDescent="0.2">
      <c r="A41" s="5" t="s">
        <v>72</v>
      </c>
      <c r="B41" s="5">
        <v>12</v>
      </c>
      <c r="C41" s="5">
        <v>12</v>
      </c>
      <c r="D41" s="5">
        <v>11</v>
      </c>
      <c r="E41" s="8">
        <v>29620.44</v>
      </c>
      <c r="F41" s="8">
        <v>25720.18</v>
      </c>
      <c r="G41" s="11">
        <v>26792.05</v>
      </c>
      <c r="H41" s="12">
        <f t="shared" si="0"/>
        <v>-9.5487778034357373E-2</v>
      </c>
      <c r="I41" s="13"/>
      <c r="J41" s="10">
        <v>15509</v>
      </c>
      <c r="K41" s="10">
        <v>15515</v>
      </c>
      <c r="L41" s="10">
        <v>12917</v>
      </c>
      <c r="M41" s="10">
        <f t="shared" si="1"/>
        <v>-2592</v>
      </c>
      <c r="N41" s="10"/>
      <c r="O41" s="10">
        <v>1510</v>
      </c>
      <c r="P41" s="10">
        <v>1461</v>
      </c>
      <c r="Q41" s="10">
        <v>1046</v>
      </c>
      <c r="R41" s="10">
        <f t="shared" si="2"/>
        <v>-464</v>
      </c>
      <c r="U41" s="14">
        <f t="shared" si="10"/>
        <v>19.616185430463574</v>
      </c>
      <c r="V41" s="14">
        <f t="shared" si="4"/>
        <v>17.604503764544834</v>
      </c>
      <c r="W41" s="14">
        <f t="shared" si="11"/>
        <v>25.613814531548755</v>
      </c>
      <c r="X41" s="14">
        <f t="shared" si="12"/>
        <v>1.9098871622928622</v>
      </c>
      <c r="Y41" s="14">
        <f t="shared" si="13"/>
        <v>2.0741696988464815</v>
      </c>
      <c r="Z41" s="15">
        <f t="shared" si="14"/>
        <v>9.7362821587465342E-2</v>
      </c>
      <c r="AA41" s="15">
        <f t="shared" si="15"/>
        <v>8.0978555392118914E-2</v>
      </c>
    </row>
    <row r="42" spans="1:27" x14ac:dyDescent="0.2">
      <c r="A42" s="5" t="s">
        <v>77</v>
      </c>
      <c r="B42" s="5">
        <v>5</v>
      </c>
      <c r="C42" s="5">
        <v>5</v>
      </c>
      <c r="D42" s="5">
        <v>5</v>
      </c>
      <c r="E42" s="8">
        <v>13938.51</v>
      </c>
      <c r="F42" s="8">
        <v>13170.62</v>
      </c>
      <c r="G42" s="11">
        <v>10928.65</v>
      </c>
      <c r="H42" s="12">
        <f t="shared" si="0"/>
        <v>-0.21593843244363997</v>
      </c>
      <c r="I42" s="13"/>
      <c r="J42" s="10">
        <v>9110</v>
      </c>
      <c r="K42" s="10">
        <v>9078</v>
      </c>
      <c r="L42" s="10">
        <v>8976</v>
      </c>
      <c r="M42" s="10">
        <f t="shared" si="1"/>
        <v>-134</v>
      </c>
      <c r="N42" s="10"/>
      <c r="O42" s="10">
        <v>970</v>
      </c>
      <c r="P42" s="10">
        <v>958</v>
      </c>
      <c r="Q42" s="10">
        <v>753</v>
      </c>
      <c r="R42" s="10">
        <f t="shared" si="2"/>
        <v>-217</v>
      </c>
      <c r="U42" s="14">
        <f t="shared" si="10"/>
        <v>14.369597938144331</v>
      </c>
      <c r="V42" s="14">
        <f t="shared" si="4"/>
        <v>13.748037578288102</v>
      </c>
      <c r="W42" s="14">
        <f t="shared" si="11"/>
        <v>14.51347941567065</v>
      </c>
      <c r="X42" s="14">
        <f t="shared" si="12"/>
        <v>1.5300230515916575</v>
      </c>
      <c r="Y42" s="14">
        <f t="shared" si="13"/>
        <v>1.2175412210338681</v>
      </c>
      <c r="Z42" s="15">
        <f t="shared" si="14"/>
        <v>0.10647639956092206</v>
      </c>
      <c r="AA42" s="15">
        <f t="shared" si="15"/>
        <v>8.3890374331550804E-2</v>
      </c>
    </row>
    <row r="43" spans="1:27" x14ac:dyDescent="0.2">
      <c r="A43" s="5" t="s">
        <v>80</v>
      </c>
      <c r="B43" s="5">
        <v>7</v>
      </c>
      <c r="C43" s="5">
        <v>7</v>
      </c>
      <c r="D43" s="5">
        <v>7</v>
      </c>
      <c r="E43" s="8">
        <v>6740.35</v>
      </c>
      <c r="F43" s="8">
        <v>5951.92</v>
      </c>
      <c r="G43" s="11">
        <v>7101.26</v>
      </c>
      <c r="H43" s="12">
        <f t="shared" si="0"/>
        <v>5.3544697233823157E-2</v>
      </c>
      <c r="I43" s="13"/>
      <c r="J43" s="10">
        <v>7912</v>
      </c>
      <c r="K43" s="10">
        <v>7915</v>
      </c>
      <c r="L43" s="10">
        <v>5145</v>
      </c>
      <c r="M43" s="10">
        <f t="shared" si="1"/>
        <v>-2767</v>
      </c>
      <c r="N43" s="10"/>
      <c r="O43" s="10">
        <v>162</v>
      </c>
      <c r="P43" s="10">
        <v>146</v>
      </c>
      <c r="Q43" s="10">
        <v>-172</v>
      </c>
      <c r="R43" s="10">
        <f t="shared" si="2"/>
        <v>-334</v>
      </c>
      <c r="U43" s="14">
        <f t="shared" si="10"/>
        <v>41.607098765432099</v>
      </c>
      <c r="V43" s="14">
        <f t="shared" si="4"/>
        <v>40.766575342465757</v>
      </c>
      <c r="W43" s="14">
        <f t="shared" si="11"/>
        <v>-41.28639534883721</v>
      </c>
      <c r="X43" s="14">
        <f t="shared" si="12"/>
        <v>0.85191481294236604</v>
      </c>
      <c r="Y43" s="14">
        <f t="shared" si="13"/>
        <v>1.3802254616132168</v>
      </c>
      <c r="Z43" s="15">
        <f t="shared" si="14"/>
        <v>2.0475227502527806E-2</v>
      </c>
      <c r="AA43" s="15">
        <f t="shared" si="15"/>
        <v>-3.3430515063168124E-2</v>
      </c>
    </row>
    <row r="44" spans="1:27" x14ac:dyDescent="0.2">
      <c r="A44" s="5" t="s">
        <v>76</v>
      </c>
      <c r="B44" s="5">
        <v>3</v>
      </c>
      <c r="C44" s="5">
        <v>3</v>
      </c>
      <c r="D44" s="5">
        <v>3</v>
      </c>
      <c r="E44" s="8">
        <v>28978.65</v>
      </c>
      <c r="F44" s="8">
        <v>26028.959999999999</v>
      </c>
      <c r="G44" s="11">
        <v>37643.72</v>
      </c>
      <c r="H44" s="12">
        <f t="shared" si="0"/>
        <v>0.29901565462849367</v>
      </c>
      <c r="I44" s="13"/>
      <c r="J44" s="10">
        <v>9574</v>
      </c>
      <c r="K44" s="10">
        <v>9560</v>
      </c>
      <c r="L44" s="10">
        <v>9037</v>
      </c>
      <c r="M44" s="10">
        <f t="shared" si="1"/>
        <v>-537</v>
      </c>
      <c r="N44" s="10"/>
      <c r="O44" s="10">
        <v>334</v>
      </c>
      <c r="P44" s="10">
        <v>337</v>
      </c>
      <c r="Q44" s="10">
        <v>266</v>
      </c>
      <c r="R44" s="10">
        <f t="shared" si="2"/>
        <v>-68</v>
      </c>
      <c r="U44" s="14">
        <f t="shared" si="10"/>
        <v>86.762425149700604</v>
      </c>
      <c r="V44" s="14">
        <f t="shared" si="4"/>
        <v>77.237270029673581</v>
      </c>
      <c r="W44" s="14">
        <f t="shared" si="11"/>
        <v>141.51774436090227</v>
      </c>
      <c r="X44" s="14">
        <f t="shared" si="12"/>
        <v>3.0268069772299979</v>
      </c>
      <c r="Y44" s="14">
        <f t="shared" si="13"/>
        <v>4.1655106783224527</v>
      </c>
      <c r="Z44" s="15">
        <f t="shared" si="14"/>
        <v>3.4886149989555047E-2</v>
      </c>
      <c r="AA44" s="15">
        <f t="shared" si="15"/>
        <v>2.9434546862896978E-2</v>
      </c>
    </row>
    <row r="45" spans="1:27" x14ac:dyDescent="0.2">
      <c r="A45" s="5" t="s">
        <v>45</v>
      </c>
      <c r="B45" s="5">
        <v>17</v>
      </c>
      <c r="C45" s="5">
        <v>16</v>
      </c>
      <c r="D45" s="5">
        <v>14</v>
      </c>
      <c r="E45" s="8">
        <v>332685.40000000002</v>
      </c>
      <c r="F45" s="8">
        <v>292810.46000000002</v>
      </c>
      <c r="G45" s="11">
        <v>372492.78</v>
      </c>
      <c r="H45" s="12">
        <f t="shared" si="0"/>
        <v>0.1196547248541715</v>
      </c>
      <c r="I45" s="13"/>
      <c r="J45" s="10">
        <v>81115</v>
      </c>
      <c r="K45" s="10">
        <v>80694</v>
      </c>
      <c r="L45" s="10">
        <v>79331</v>
      </c>
      <c r="M45" s="10">
        <f t="shared" si="1"/>
        <v>-1784</v>
      </c>
      <c r="N45" s="10"/>
      <c r="O45" s="10">
        <v>20720</v>
      </c>
      <c r="P45" s="10">
        <v>20578</v>
      </c>
      <c r="Q45" s="10">
        <v>18285</v>
      </c>
      <c r="R45" s="10">
        <f t="shared" si="2"/>
        <v>-2435</v>
      </c>
      <c r="U45" s="14">
        <f t="shared" si="10"/>
        <v>16.056245173745175</v>
      </c>
      <c r="V45" s="14">
        <f t="shared" si="4"/>
        <v>14.229296335892702</v>
      </c>
      <c r="W45" s="14">
        <f t="shared" si="11"/>
        <v>20.371494667760462</v>
      </c>
      <c r="X45" s="14">
        <f t="shared" si="12"/>
        <v>4.1014041792516798</v>
      </c>
      <c r="Y45" s="14">
        <f t="shared" si="13"/>
        <v>4.695425243599602</v>
      </c>
      <c r="Z45" s="15">
        <f t="shared" si="14"/>
        <v>0.25543980768045366</v>
      </c>
      <c r="AA45" s="15">
        <f t="shared" si="15"/>
        <v>0.23048997239414604</v>
      </c>
    </row>
    <row r="46" spans="1:27" x14ac:dyDescent="0.2">
      <c r="A46" s="5" t="s">
        <v>46</v>
      </c>
      <c r="B46" s="5">
        <v>10</v>
      </c>
      <c r="C46" s="5">
        <v>10</v>
      </c>
      <c r="D46" s="5">
        <v>11</v>
      </c>
      <c r="E46" s="8">
        <v>71389.17</v>
      </c>
      <c r="F46" s="8">
        <v>62611.98</v>
      </c>
      <c r="G46" s="11">
        <v>82949.45</v>
      </c>
      <c r="H46" s="12">
        <f t="shared" si="0"/>
        <v>0.16193324561694711</v>
      </c>
      <c r="I46" s="13"/>
      <c r="J46" s="10">
        <v>63816</v>
      </c>
      <c r="K46" s="10">
        <v>63137</v>
      </c>
      <c r="L46" s="10">
        <v>76234</v>
      </c>
      <c r="M46" s="10">
        <f t="shared" si="1"/>
        <v>12418</v>
      </c>
      <c r="N46" s="10"/>
      <c r="O46" s="10">
        <v>5163</v>
      </c>
      <c r="P46" s="10">
        <v>4993</v>
      </c>
      <c r="Q46" s="10">
        <v>5266</v>
      </c>
      <c r="R46" s="10">
        <f t="shared" si="2"/>
        <v>103</v>
      </c>
      <c r="U46" s="14">
        <f t="shared" si="10"/>
        <v>13.827071470075538</v>
      </c>
      <c r="V46" s="14">
        <f t="shared" si="4"/>
        <v>12.539951932705788</v>
      </c>
      <c r="W46" s="14">
        <f t="shared" si="11"/>
        <v>15.751889479680973</v>
      </c>
      <c r="X46" s="14">
        <f t="shared" si="12"/>
        <v>1.1186719631440392</v>
      </c>
      <c r="Y46" s="14">
        <f t="shared" si="13"/>
        <v>1.0880899598604297</v>
      </c>
      <c r="Z46" s="15">
        <f t="shared" si="14"/>
        <v>8.0904475366679204E-2</v>
      </c>
      <c r="AA46" s="15">
        <f t="shared" si="15"/>
        <v>6.9076789883778897E-2</v>
      </c>
    </row>
    <row r="47" spans="1:27" x14ac:dyDescent="0.2">
      <c r="A47" s="5" t="s">
        <v>49</v>
      </c>
      <c r="B47" s="5">
        <v>27</v>
      </c>
      <c r="C47" s="5">
        <v>27</v>
      </c>
      <c r="D47" s="5">
        <v>26</v>
      </c>
      <c r="E47" s="8">
        <v>66514.210000000006</v>
      </c>
      <c r="F47" s="8">
        <v>59986.35</v>
      </c>
      <c r="G47" s="11">
        <v>61393.59</v>
      </c>
      <c r="H47" s="12">
        <f t="shared" si="0"/>
        <v>-7.6985353956696034E-2</v>
      </c>
      <c r="I47" s="13"/>
      <c r="J47" s="10">
        <v>61150</v>
      </c>
      <c r="K47" s="10">
        <v>61330</v>
      </c>
      <c r="L47" s="10">
        <v>63444</v>
      </c>
      <c r="M47" s="10">
        <f t="shared" si="1"/>
        <v>2294</v>
      </c>
      <c r="N47" s="10"/>
      <c r="O47" s="10">
        <v>4814</v>
      </c>
      <c r="P47" s="10">
        <v>4808</v>
      </c>
      <c r="Q47" s="10">
        <v>3789</v>
      </c>
      <c r="R47" s="10">
        <f t="shared" si="2"/>
        <v>-1025</v>
      </c>
      <c r="U47" s="14">
        <f t="shared" si="10"/>
        <v>13.816828001661822</v>
      </c>
      <c r="V47" s="14">
        <f t="shared" si="4"/>
        <v>12.476362312811979</v>
      </c>
      <c r="W47" s="14">
        <f t="shared" si="11"/>
        <v>16.203111638954869</v>
      </c>
      <c r="X47" s="14">
        <f t="shared" si="12"/>
        <v>1.0877221586263288</v>
      </c>
      <c r="Y47" s="14">
        <f t="shared" si="13"/>
        <v>0.96768157745413275</v>
      </c>
      <c r="Z47" s="15">
        <f t="shared" si="14"/>
        <v>7.8724448078495504E-2</v>
      </c>
      <c r="AA47" s="15">
        <f t="shared" si="15"/>
        <v>5.972195952335918E-2</v>
      </c>
    </row>
    <row r="48" spans="1:27" x14ac:dyDescent="0.2">
      <c r="A48" s="5" t="s">
        <v>82</v>
      </c>
      <c r="B48" s="5">
        <v>5</v>
      </c>
      <c r="C48" s="5">
        <v>5</v>
      </c>
      <c r="D48" s="5">
        <v>5</v>
      </c>
      <c r="E48" s="8">
        <v>12508.74</v>
      </c>
      <c r="F48" s="8">
        <v>11281.03</v>
      </c>
      <c r="G48" s="11">
        <v>13121.71</v>
      </c>
      <c r="H48" s="12">
        <f t="shared" si="0"/>
        <v>4.9003336866862535E-2</v>
      </c>
      <c r="I48" s="13"/>
      <c r="J48" s="10">
        <v>2716</v>
      </c>
      <c r="K48" s="10">
        <v>2719</v>
      </c>
      <c r="L48" s="10">
        <v>2941</v>
      </c>
      <c r="M48" s="10">
        <f t="shared" si="1"/>
        <v>225</v>
      </c>
      <c r="N48" s="10"/>
      <c r="O48" s="10">
        <v>65</v>
      </c>
      <c r="P48" s="10">
        <v>65</v>
      </c>
      <c r="Q48" s="10">
        <v>-77</v>
      </c>
      <c r="R48" s="10">
        <f t="shared" si="2"/>
        <v>-142</v>
      </c>
      <c r="U48" s="14">
        <f t="shared" si="10"/>
        <v>192.44215384615384</v>
      </c>
      <c r="V48" s="14">
        <f t="shared" si="4"/>
        <v>173.5543076923077</v>
      </c>
      <c r="W48" s="14">
        <f t="shared" si="11"/>
        <v>-170.41181818181818</v>
      </c>
      <c r="X48" s="14">
        <f t="shared" si="12"/>
        <v>4.605574374079529</v>
      </c>
      <c r="Y48" s="14">
        <f t="shared" si="13"/>
        <v>4.4616490989459363</v>
      </c>
      <c r="Z48" s="15">
        <f t="shared" si="14"/>
        <v>2.3932253313696614E-2</v>
      </c>
      <c r="AA48" s="15">
        <f t="shared" si="15"/>
        <v>-2.6181570894253655E-2</v>
      </c>
    </row>
    <row r="49" spans="1:27" x14ac:dyDescent="0.2">
      <c r="A49" s="5" t="s">
        <v>42</v>
      </c>
      <c r="B49" s="5">
        <v>23</v>
      </c>
      <c r="C49" s="5">
        <v>23</v>
      </c>
      <c r="D49" s="5">
        <v>23</v>
      </c>
      <c r="E49" s="8">
        <v>191806.72</v>
      </c>
      <c r="F49" s="8">
        <v>156284.87</v>
      </c>
      <c r="G49" s="11">
        <v>207646.5</v>
      </c>
      <c r="H49" s="12">
        <f t="shared" si="0"/>
        <v>8.2581986699944654E-2</v>
      </c>
      <c r="I49" s="13"/>
      <c r="J49" s="10">
        <v>95936</v>
      </c>
      <c r="K49" s="10">
        <v>95913</v>
      </c>
      <c r="L49" s="10">
        <v>109143</v>
      </c>
      <c r="M49" s="10">
        <f t="shared" si="1"/>
        <v>13207</v>
      </c>
      <c r="N49" s="10"/>
      <c r="O49" s="10">
        <v>11595</v>
      </c>
      <c r="P49" s="10">
        <v>11012</v>
      </c>
      <c r="Q49" s="10">
        <v>9218</v>
      </c>
      <c r="R49" s="10">
        <f t="shared" si="2"/>
        <v>-2377</v>
      </c>
      <c r="U49" s="14">
        <f t="shared" si="10"/>
        <v>16.542192324277707</v>
      </c>
      <c r="V49" s="14">
        <f t="shared" si="4"/>
        <v>14.192233018525245</v>
      </c>
      <c r="W49" s="14">
        <f t="shared" si="11"/>
        <v>22.526198741592538</v>
      </c>
      <c r="X49" s="14">
        <f t="shared" si="12"/>
        <v>1.9993195463642428</v>
      </c>
      <c r="Y49" s="14">
        <f t="shared" si="13"/>
        <v>1.9025177977515737</v>
      </c>
      <c r="Z49" s="15">
        <f t="shared" si="14"/>
        <v>0.12086182454969981</v>
      </c>
      <c r="AA49" s="15">
        <f t="shared" si="15"/>
        <v>8.4458004636119591E-2</v>
      </c>
    </row>
    <row r="50" spans="1:27" x14ac:dyDescent="0.2">
      <c r="A50" s="5" t="s">
        <v>41</v>
      </c>
      <c r="B50" s="5">
        <v>51</v>
      </c>
      <c r="C50" s="5">
        <v>50</v>
      </c>
      <c r="D50" s="5">
        <v>48</v>
      </c>
      <c r="E50" s="8">
        <v>289017.55</v>
      </c>
      <c r="F50" s="8">
        <v>261778.76</v>
      </c>
      <c r="G50" s="11">
        <v>318552.05</v>
      </c>
      <c r="H50" s="12">
        <f t="shared" si="0"/>
        <v>0.10218929611713889</v>
      </c>
      <c r="I50" s="13"/>
      <c r="J50" s="10">
        <v>111146</v>
      </c>
      <c r="K50" s="10">
        <v>110857</v>
      </c>
      <c r="L50" s="10">
        <v>115435</v>
      </c>
      <c r="M50" s="10">
        <f t="shared" si="1"/>
        <v>4289</v>
      </c>
      <c r="N50" s="10"/>
      <c r="O50" s="10">
        <v>12724</v>
      </c>
      <c r="P50" s="10">
        <v>12706</v>
      </c>
      <c r="Q50" s="10">
        <v>10627</v>
      </c>
      <c r="R50" s="10">
        <f t="shared" si="2"/>
        <v>-2097</v>
      </c>
      <c r="U50" s="14">
        <f t="shared" si="10"/>
        <v>22.714362621817038</v>
      </c>
      <c r="V50" s="14">
        <f t="shared" si="4"/>
        <v>20.602767196600031</v>
      </c>
      <c r="W50" s="14">
        <f t="shared" si="11"/>
        <v>29.975726921991154</v>
      </c>
      <c r="X50" s="14">
        <f t="shared" si="12"/>
        <v>2.6003414427869647</v>
      </c>
      <c r="Y50" s="14">
        <f t="shared" si="13"/>
        <v>2.7595794169879153</v>
      </c>
      <c r="Z50" s="15">
        <f t="shared" si="14"/>
        <v>0.11448005326327533</v>
      </c>
      <c r="AA50" s="15">
        <f t="shared" si="15"/>
        <v>9.206046692944081E-2</v>
      </c>
    </row>
    <row r="51" spans="1:27" x14ac:dyDescent="0.2">
      <c r="A51" s="5" t="s">
        <v>67</v>
      </c>
      <c r="B51" s="5">
        <v>17</v>
      </c>
      <c r="C51" s="5">
        <v>17</v>
      </c>
      <c r="D51" s="5">
        <v>14</v>
      </c>
      <c r="E51" s="8">
        <v>28524.86</v>
      </c>
      <c r="F51" s="8">
        <v>24769.59</v>
      </c>
      <c r="G51" s="11">
        <v>34430.78</v>
      </c>
      <c r="H51" s="12">
        <f t="shared" si="0"/>
        <v>0.20704466209474814</v>
      </c>
      <c r="I51" s="13"/>
      <c r="J51" s="10">
        <v>19428</v>
      </c>
      <c r="K51" s="10">
        <v>19631</v>
      </c>
      <c r="L51" s="10">
        <v>20304</v>
      </c>
      <c r="M51" s="10">
        <f t="shared" si="1"/>
        <v>876</v>
      </c>
      <c r="N51" s="10"/>
      <c r="O51" s="10">
        <v>549</v>
      </c>
      <c r="P51" s="10">
        <v>510</v>
      </c>
      <c r="Q51" s="10">
        <v>-153</v>
      </c>
      <c r="R51" s="10">
        <f t="shared" si="2"/>
        <v>-702</v>
      </c>
      <c r="U51" s="14">
        <f t="shared" si="10"/>
        <v>51.957850637522768</v>
      </c>
      <c r="V51" s="14">
        <f t="shared" si="4"/>
        <v>48.567823529411768</v>
      </c>
      <c r="W51" s="14">
        <f t="shared" si="11"/>
        <v>-225.03777777777776</v>
      </c>
      <c r="X51" s="14">
        <f t="shared" si="12"/>
        <v>1.4682345068972618</v>
      </c>
      <c r="Y51" s="14">
        <f t="shared" si="13"/>
        <v>1.6957633963750984</v>
      </c>
      <c r="Z51" s="15">
        <f t="shared" si="14"/>
        <v>2.8258184064237184E-2</v>
      </c>
      <c r="AA51" s="15">
        <f t="shared" si="15"/>
        <v>-7.535460992907801E-3</v>
      </c>
    </row>
    <row r="52" spans="1:27" x14ac:dyDescent="0.2">
      <c r="A52" s="5" t="s">
        <v>63</v>
      </c>
      <c r="B52" s="5">
        <v>55</v>
      </c>
      <c r="C52" s="5">
        <v>55</v>
      </c>
      <c r="D52" s="5">
        <v>56</v>
      </c>
      <c r="E52" s="8">
        <v>35274.160000000003</v>
      </c>
      <c r="F52" s="8">
        <v>31265.7</v>
      </c>
      <c r="G52" s="11">
        <v>36046.78</v>
      </c>
      <c r="H52" s="12">
        <f t="shared" si="0"/>
        <v>2.1903285577884679E-2</v>
      </c>
      <c r="I52" s="13"/>
      <c r="J52" s="10">
        <v>23734</v>
      </c>
      <c r="K52" s="10">
        <v>23823</v>
      </c>
      <c r="L52" s="10">
        <v>26105</v>
      </c>
      <c r="M52" s="10">
        <f t="shared" si="1"/>
        <v>2371</v>
      </c>
      <c r="N52" s="10"/>
      <c r="O52" s="10">
        <v>-834</v>
      </c>
      <c r="P52" s="10">
        <v>-961</v>
      </c>
      <c r="Q52" s="10">
        <v>-2165</v>
      </c>
      <c r="R52" s="10">
        <f t="shared" si="2"/>
        <v>-1331</v>
      </c>
      <c r="U52" s="14">
        <f t="shared" si="10"/>
        <v>-42.295155875299763</v>
      </c>
      <c r="V52" s="14">
        <f t="shared" si="4"/>
        <v>-32.534547346514046</v>
      </c>
      <c r="W52" s="14">
        <f t="shared" si="11"/>
        <v>-16.649782909930714</v>
      </c>
      <c r="X52" s="14">
        <f t="shared" si="12"/>
        <v>1.4862290385101544</v>
      </c>
      <c r="Y52" s="14">
        <f t="shared" si="13"/>
        <v>1.3808381536104195</v>
      </c>
      <c r="Z52" s="15">
        <f t="shared" si="14"/>
        <v>-3.5139462374652396E-2</v>
      </c>
      <c r="AA52" s="15">
        <f t="shared" si="15"/>
        <v>-8.2934303773223514E-2</v>
      </c>
    </row>
    <row r="53" spans="1:27" x14ac:dyDescent="0.2">
      <c r="A53" s="5" t="s">
        <v>57</v>
      </c>
      <c r="B53" s="5">
        <v>7</v>
      </c>
      <c r="C53" s="5">
        <v>7</v>
      </c>
      <c r="D53" s="5">
        <v>6</v>
      </c>
      <c r="E53" s="8">
        <v>96337.86</v>
      </c>
      <c r="F53" s="8">
        <v>87038.42</v>
      </c>
      <c r="G53" s="11">
        <v>117539.67</v>
      </c>
      <c r="H53" s="12">
        <f t="shared" si="0"/>
        <v>0.22007765171449734</v>
      </c>
      <c r="I53" s="13"/>
      <c r="J53" s="10">
        <v>43223</v>
      </c>
      <c r="K53" s="10">
        <v>43234</v>
      </c>
      <c r="L53" s="10">
        <v>45368</v>
      </c>
      <c r="M53" s="10">
        <f t="shared" si="1"/>
        <v>2145</v>
      </c>
      <c r="N53" s="10"/>
      <c r="O53" s="10">
        <v>4569</v>
      </c>
      <c r="P53" s="10">
        <v>4598</v>
      </c>
      <c r="Q53" s="10">
        <v>3812</v>
      </c>
      <c r="R53" s="10">
        <f t="shared" si="2"/>
        <v>-757</v>
      </c>
      <c r="U53" s="14">
        <f t="shared" si="10"/>
        <v>21.085108338804989</v>
      </c>
      <c r="V53" s="14">
        <f t="shared" si="4"/>
        <v>18.929625924314919</v>
      </c>
      <c r="W53" s="14">
        <f t="shared" si="11"/>
        <v>30.834121196222455</v>
      </c>
      <c r="X53" s="14">
        <f t="shared" si="12"/>
        <v>2.2288563959003307</v>
      </c>
      <c r="Y53" s="14">
        <f t="shared" si="13"/>
        <v>2.5908056339269971</v>
      </c>
      <c r="Z53" s="15">
        <f t="shared" si="14"/>
        <v>0.10570760937463851</v>
      </c>
      <c r="AA53" s="15">
        <f t="shared" si="15"/>
        <v>8.40239816610827E-2</v>
      </c>
    </row>
    <row r="54" spans="1:27" x14ac:dyDescent="0.2">
      <c r="A54" s="5" t="s">
        <v>31</v>
      </c>
      <c r="B54" s="5">
        <v>50</v>
      </c>
      <c r="C54" s="5">
        <v>51</v>
      </c>
      <c r="D54" s="5">
        <v>52</v>
      </c>
      <c r="E54" s="8">
        <v>595271.89</v>
      </c>
      <c r="F54" s="8">
        <v>517642.4</v>
      </c>
      <c r="G54" s="11">
        <v>727375.7</v>
      </c>
      <c r="H54" s="12">
        <f t="shared" si="0"/>
        <v>0.22192180114535542</v>
      </c>
      <c r="I54" s="13"/>
      <c r="J54" s="10">
        <v>213902</v>
      </c>
      <c r="K54" s="10">
        <v>217455</v>
      </c>
      <c r="L54" s="10">
        <v>207620</v>
      </c>
      <c r="M54" s="10">
        <f t="shared" si="1"/>
        <v>-6282</v>
      </c>
      <c r="N54" s="10"/>
      <c r="O54" s="10">
        <v>12069</v>
      </c>
      <c r="P54" s="10">
        <v>11960</v>
      </c>
      <c r="Q54" s="10">
        <v>21044</v>
      </c>
      <c r="R54" s="10">
        <f t="shared" si="2"/>
        <v>8975</v>
      </c>
      <c r="U54" s="14">
        <f t="shared" si="10"/>
        <v>49.32238710746541</v>
      </c>
      <c r="V54" s="14">
        <f t="shared" si="4"/>
        <v>43.281137123745822</v>
      </c>
      <c r="W54" s="14">
        <f t="shared" si="11"/>
        <v>34.564517202052841</v>
      </c>
      <c r="X54" s="14">
        <f t="shared" si="12"/>
        <v>2.7829187665379473</v>
      </c>
      <c r="Y54" s="14">
        <f t="shared" si="13"/>
        <v>3.5033989981697329</v>
      </c>
      <c r="Z54" s="15">
        <f t="shared" si="14"/>
        <v>5.6423034847734012E-2</v>
      </c>
      <c r="AA54" s="15">
        <f t="shared" si="15"/>
        <v>0.10135825065022637</v>
      </c>
    </row>
    <row r="55" spans="1:27" x14ac:dyDescent="0.2">
      <c r="A55" s="5" t="s">
        <v>81</v>
      </c>
      <c r="B55" s="5">
        <v>10</v>
      </c>
      <c r="C55" s="5">
        <v>10</v>
      </c>
      <c r="D55" s="5">
        <v>6</v>
      </c>
      <c r="E55" s="8">
        <v>20462.66</v>
      </c>
      <c r="F55" s="8">
        <v>18390.810000000001</v>
      </c>
      <c r="G55" s="11">
        <v>12268.36</v>
      </c>
      <c r="H55" s="12">
        <f t="shared" si="0"/>
        <v>-0.40045135871875892</v>
      </c>
      <c r="I55" s="13"/>
      <c r="J55" s="10">
        <v>14284</v>
      </c>
      <c r="K55" s="10">
        <v>14263</v>
      </c>
      <c r="L55" s="10">
        <v>3424</v>
      </c>
      <c r="M55" s="10">
        <f t="shared" si="1"/>
        <v>-10860</v>
      </c>
      <c r="N55" s="10"/>
      <c r="O55" s="10">
        <v>814</v>
      </c>
      <c r="P55" s="10">
        <v>786</v>
      </c>
      <c r="Q55" s="10">
        <v>238</v>
      </c>
      <c r="R55" s="10">
        <f t="shared" si="2"/>
        <v>-576</v>
      </c>
      <c r="U55" s="14">
        <f t="shared" si="10"/>
        <v>25.138402948402948</v>
      </c>
      <c r="V55" s="14">
        <f t="shared" si="4"/>
        <v>23.397977099236641</v>
      </c>
      <c r="W55" s="14">
        <f t="shared" si="11"/>
        <v>51.547731092436976</v>
      </c>
      <c r="X55" s="14">
        <f t="shared" si="12"/>
        <v>1.4325581069728368</v>
      </c>
      <c r="Y55" s="14">
        <f t="shared" si="13"/>
        <v>3.5830490654205609</v>
      </c>
      <c r="Z55" s="15">
        <f t="shared" si="14"/>
        <v>5.6986838420610475E-2</v>
      </c>
      <c r="AA55" s="15">
        <f t="shared" si="15"/>
        <v>6.9509345794392524E-2</v>
      </c>
    </row>
    <row r="56" spans="1:27" x14ac:dyDescent="0.2">
      <c r="A56" s="5" t="s">
        <v>73</v>
      </c>
      <c r="B56" s="5">
        <v>4</v>
      </c>
      <c r="C56" s="5">
        <v>4</v>
      </c>
      <c r="D56" s="5">
        <v>4</v>
      </c>
      <c r="E56" s="8">
        <v>5273.55</v>
      </c>
      <c r="F56" s="8">
        <v>4699.66</v>
      </c>
      <c r="G56" s="11">
        <v>7113.02</v>
      </c>
      <c r="H56" s="12">
        <f t="shared" si="0"/>
        <v>0.34881057352257971</v>
      </c>
      <c r="I56" s="13"/>
      <c r="J56" s="10">
        <v>12348</v>
      </c>
      <c r="K56" s="10">
        <v>12036</v>
      </c>
      <c r="L56" s="10">
        <v>12575</v>
      </c>
      <c r="M56" s="10">
        <f t="shared" si="1"/>
        <v>227</v>
      </c>
      <c r="N56" s="10"/>
      <c r="O56" s="10">
        <v>462</v>
      </c>
      <c r="P56" s="10">
        <v>463</v>
      </c>
      <c r="Q56" s="10">
        <v>469</v>
      </c>
      <c r="R56" s="10">
        <f t="shared" si="2"/>
        <v>7</v>
      </c>
      <c r="U56" s="14">
        <f t="shared" si="10"/>
        <v>11.41461038961039</v>
      </c>
      <c r="V56" s="14">
        <f t="shared" si="4"/>
        <v>10.150453563714903</v>
      </c>
      <c r="W56" s="14">
        <f t="shared" si="11"/>
        <v>15.1663539445629</v>
      </c>
      <c r="X56" s="14">
        <f t="shared" si="12"/>
        <v>0.42707725947521868</v>
      </c>
      <c r="Y56" s="14">
        <f t="shared" si="13"/>
        <v>0.56564771371769385</v>
      </c>
      <c r="Z56" s="15">
        <f t="shared" si="14"/>
        <v>3.7414965986394558E-2</v>
      </c>
      <c r="AA56" s="15">
        <f t="shared" si="15"/>
        <v>3.7296222664015902E-2</v>
      </c>
    </row>
    <row r="57" spans="1:27" x14ac:dyDescent="0.2">
      <c r="A57" s="5" t="s">
        <v>50</v>
      </c>
      <c r="B57" s="5">
        <v>25</v>
      </c>
      <c r="C57" s="5">
        <v>25</v>
      </c>
      <c r="D57" s="5">
        <v>25</v>
      </c>
      <c r="E57" s="8">
        <v>52629.43</v>
      </c>
      <c r="F57" s="8">
        <v>47340.34</v>
      </c>
      <c r="G57" s="11">
        <v>61387.86</v>
      </c>
      <c r="H57" s="12">
        <f t="shared" si="0"/>
        <v>0.16641696480467294</v>
      </c>
      <c r="I57" s="13"/>
      <c r="J57" s="10">
        <v>58160</v>
      </c>
      <c r="K57" s="10">
        <v>58182</v>
      </c>
      <c r="L57" s="10">
        <v>55786</v>
      </c>
      <c r="M57" s="10">
        <f t="shared" si="1"/>
        <v>-2374</v>
      </c>
      <c r="N57" s="10"/>
      <c r="O57" s="10">
        <v>2535</v>
      </c>
      <c r="P57" s="10">
        <v>2468</v>
      </c>
      <c r="Q57" s="10">
        <v>2722</v>
      </c>
      <c r="R57" s="10">
        <f t="shared" si="2"/>
        <v>187</v>
      </c>
      <c r="U57" s="14">
        <f t="shared" si="10"/>
        <v>20.761116370808679</v>
      </c>
      <c r="V57" s="14">
        <f t="shared" si="4"/>
        <v>19.181661264181521</v>
      </c>
      <c r="W57" s="14">
        <f t="shared" si="11"/>
        <v>22.552483468038208</v>
      </c>
      <c r="X57" s="14">
        <f t="shared" si="12"/>
        <v>0.90490766850068771</v>
      </c>
      <c r="Y57" s="14">
        <f t="shared" si="13"/>
        <v>1.1004169504893702</v>
      </c>
      <c r="Z57" s="15">
        <f t="shared" si="14"/>
        <v>4.358665749656121E-2</v>
      </c>
      <c r="AA57" s="15">
        <f t="shared" si="15"/>
        <v>4.8793604130068474E-2</v>
      </c>
    </row>
    <row r="58" spans="1:27" x14ac:dyDescent="0.2">
      <c r="A58" s="5" t="s">
        <v>48</v>
      </c>
      <c r="B58" s="5">
        <v>10</v>
      </c>
      <c r="C58" s="5">
        <v>10</v>
      </c>
      <c r="D58" s="5">
        <v>11</v>
      </c>
      <c r="E58" s="8">
        <v>21547.7</v>
      </c>
      <c r="F58" s="8">
        <v>19258.12</v>
      </c>
      <c r="G58" s="11">
        <v>53781.53</v>
      </c>
      <c r="H58" s="12">
        <f t="shared" si="0"/>
        <v>1.4959290318688305</v>
      </c>
      <c r="I58" s="13"/>
      <c r="J58" s="10">
        <v>45602</v>
      </c>
      <c r="K58" s="10">
        <v>45122</v>
      </c>
      <c r="L58" s="10">
        <v>68126</v>
      </c>
      <c r="M58" s="10">
        <f t="shared" si="1"/>
        <v>22524</v>
      </c>
      <c r="N58" s="10"/>
      <c r="O58" s="10">
        <v>1016</v>
      </c>
      <c r="P58" s="10">
        <v>1075</v>
      </c>
      <c r="Q58" s="10">
        <v>668</v>
      </c>
      <c r="R58" s="10">
        <f t="shared" si="2"/>
        <v>-348</v>
      </c>
      <c r="U58" s="14">
        <f t="shared" si="10"/>
        <v>21.208366141732284</v>
      </c>
      <c r="V58" s="14">
        <f t="shared" si="4"/>
        <v>17.914530232558139</v>
      </c>
      <c r="W58" s="14">
        <f t="shared" si="11"/>
        <v>80.511272455089824</v>
      </c>
      <c r="X58" s="14">
        <f t="shared" si="12"/>
        <v>0.47251655629139072</v>
      </c>
      <c r="Y58" s="14">
        <f t="shared" si="13"/>
        <v>0.78944206323576904</v>
      </c>
      <c r="Z58" s="15">
        <f t="shared" si="14"/>
        <v>2.2279724573483619E-2</v>
      </c>
      <c r="AA58" s="15">
        <f t="shared" si="15"/>
        <v>9.8053606552564367E-3</v>
      </c>
    </row>
    <row r="59" spans="1:27" x14ac:dyDescent="0.2">
      <c r="A59" s="5" t="s">
        <v>83</v>
      </c>
      <c r="B59" s="5">
        <v>1</v>
      </c>
      <c r="C59" s="5">
        <v>1</v>
      </c>
      <c r="D59" s="5">
        <v>1</v>
      </c>
      <c r="E59" s="8">
        <v>74.099999999999994</v>
      </c>
      <c r="F59" s="8">
        <v>61.31</v>
      </c>
      <c r="G59" s="11">
        <v>39.409999999999997</v>
      </c>
      <c r="H59" s="12">
        <f t="shared" si="0"/>
        <v>-0.46815114709851557</v>
      </c>
      <c r="I59" s="13"/>
      <c r="J59" s="10">
        <v>371</v>
      </c>
      <c r="K59" s="10">
        <v>383</v>
      </c>
      <c r="L59" s="10">
        <v>328</v>
      </c>
      <c r="M59" s="10">
        <f t="shared" si="1"/>
        <v>-43</v>
      </c>
      <c r="N59" s="10"/>
      <c r="O59" s="10">
        <v>-5</v>
      </c>
      <c r="P59" s="10">
        <v>-5</v>
      </c>
      <c r="Q59" s="10">
        <v>-17</v>
      </c>
      <c r="R59" s="10">
        <f t="shared" si="2"/>
        <v>-12</v>
      </c>
      <c r="U59" s="14">
        <f t="shared" si="10"/>
        <v>-14.819999999999999</v>
      </c>
      <c r="V59" s="14">
        <f t="shared" si="4"/>
        <v>-12.262</v>
      </c>
      <c r="W59" s="14">
        <f t="shared" si="11"/>
        <v>-2.3182352941176467</v>
      </c>
      <c r="X59" s="14">
        <f t="shared" si="12"/>
        <v>0.19973045822102425</v>
      </c>
      <c r="Y59" s="14">
        <f t="shared" si="13"/>
        <v>0.12015243902439024</v>
      </c>
      <c r="Z59" s="15">
        <f t="shared" si="14"/>
        <v>-1.3477088948787063E-2</v>
      </c>
      <c r="AA59" s="15">
        <f t="shared" si="15"/>
        <v>-5.1829268292682924E-2</v>
      </c>
    </row>
    <row r="60" spans="1:27" x14ac:dyDescent="0.2">
      <c r="A60" s="5" t="s">
        <v>55</v>
      </c>
      <c r="B60" s="5">
        <v>20</v>
      </c>
      <c r="C60" s="5">
        <v>20</v>
      </c>
      <c r="D60" s="5">
        <v>22</v>
      </c>
      <c r="E60" s="8">
        <v>44175.89</v>
      </c>
      <c r="F60" s="8">
        <v>40173.550000000003</v>
      </c>
      <c r="G60" s="11">
        <v>52299.67</v>
      </c>
      <c r="H60" s="12">
        <f t="shared" si="0"/>
        <v>0.18389623842326652</v>
      </c>
      <c r="I60" s="13"/>
      <c r="J60" s="10">
        <v>49386</v>
      </c>
      <c r="K60" s="10">
        <v>49012</v>
      </c>
      <c r="L60" s="10">
        <v>50355</v>
      </c>
      <c r="M60" s="10">
        <f t="shared" si="1"/>
        <v>969</v>
      </c>
      <c r="N60" s="10"/>
      <c r="O60" s="10">
        <v>2640</v>
      </c>
      <c r="P60" s="10">
        <v>2597</v>
      </c>
      <c r="Q60" s="10">
        <v>1942</v>
      </c>
      <c r="R60" s="10">
        <f t="shared" si="2"/>
        <v>-698</v>
      </c>
      <c r="U60" s="14">
        <f t="shared" si="10"/>
        <v>16.733291666666666</v>
      </c>
      <c r="V60" s="14">
        <f t="shared" si="4"/>
        <v>15.46921447824413</v>
      </c>
      <c r="W60" s="14">
        <f t="shared" si="11"/>
        <v>26.930829042224509</v>
      </c>
      <c r="X60" s="14">
        <f t="shared" si="12"/>
        <v>0.89450228809784149</v>
      </c>
      <c r="Y60" s="14">
        <f t="shared" si="13"/>
        <v>1.0386192036540562</v>
      </c>
      <c r="Z60" s="15">
        <f t="shared" si="14"/>
        <v>5.3456445146397767E-2</v>
      </c>
      <c r="AA60" s="15">
        <f t="shared" si="15"/>
        <v>3.8566180121139909E-2</v>
      </c>
    </row>
    <row r="63" spans="1:27" x14ac:dyDescent="0.2">
      <c r="A63" s="5" t="s">
        <v>32</v>
      </c>
      <c r="B63" s="5">
        <v>1</v>
      </c>
      <c r="C63" s="5">
        <v>1</v>
      </c>
      <c r="D63" s="5">
        <v>1</v>
      </c>
      <c r="E63" s="5">
        <v>88830</v>
      </c>
      <c r="F63" s="5">
        <v>78900</v>
      </c>
      <c r="G63" s="5">
        <v>99570</v>
      </c>
      <c r="H63" s="13">
        <f t="shared" ref="H63:H74" si="16">G63/E63-1</f>
        <v>0.12090509962850393</v>
      </c>
      <c r="I63" s="13"/>
      <c r="J63" s="10">
        <v>71064</v>
      </c>
      <c r="K63" s="10">
        <v>71081</v>
      </c>
      <c r="L63" s="10">
        <v>73213</v>
      </c>
      <c r="M63" s="10">
        <v>7616</v>
      </c>
      <c r="N63" s="10"/>
      <c r="O63" s="10">
        <v>5253</v>
      </c>
      <c r="P63" s="10">
        <v>5231</v>
      </c>
      <c r="Q63" s="10">
        <v>4827</v>
      </c>
      <c r="R63" s="10">
        <f t="shared" ref="R63:R74" si="17">Q63-O63</f>
        <v>-426</v>
      </c>
      <c r="U63" s="14">
        <f t="shared" ref="U63:W63" si="18">E63/O63</f>
        <v>16.910336950314107</v>
      </c>
      <c r="V63" s="14">
        <f t="shared" si="18"/>
        <v>15.083158095966354</v>
      </c>
      <c r="W63" s="14">
        <f t="shared" si="18"/>
        <v>20.627719080174021</v>
      </c>
      <c r="X63" s="14">
        <f t="shared" ref="X63" si="19">E63/J63</f>
        <v>1.25</v>
      </c>
      <c r="Y63" s="14">
        <f t="shared" ref="Y63" si="20">G63/L63</f>
        <v>1.360004370808463</v>
      </c>
      <c r="Z63" s="15">
        <f t="shared" ref="Z63" si="21">O63/J63</f>
        <v>7.3919284025666998E-2</v>
      </c>
      <c r="AA63" s="15">
        <f t="shared" ref="AA63" si="22">Q63/L63</f>
        <v>6.5930913908732056E-2</v>
      </c>
    </row>
    <row r="64" spans="1:27" x14ac:dyDescent="0.2">
      <c r="A64" s="5" t="s">
        <v>38</v>
      </c>
      <c r="B64" s="5">
        <v>3</v>
      </c>
      <c r="C64" s="5">
        <v>3</v>
      </c>
      <c r="D64" s="5">
        <v>3</v>
      </c>
      <c r="E64" s="5">
        <v>162290</v>
      </c>
      <c r="F64" s="5">
        <v>144580</v>
      </c>
      <c r="G64" s="5">
        <v>229690</v>
      </c>
      <c r="H64" s="13">
        <f t="shared" si="16"/>
        <v>0.41530593382217029</v>
      </c>
      <c r="I64" s="13"/>
      <c r="J64" s="10">
        <v>26221</v>
      </c>
      <c r="K64" s="10">
        <v>26223</v>
      </c>
      <c r="L64" s="10">
        <v>29130</v>
      </c>
      <c r="M64" s="10">
        <v>7616</v>
      </c>
      <c r="N64" s="10"/>
      <c r="O64" s="10">
        <v>7129</v>
      </c>
      <c r="P64" s="10">
        <v>7069</v>
      </c>
      <c r="Q64" s="10">
        <v>7673</v>
      </c>
      <c r="R64" s="10">
        <f t="shared" si="17"/>
        <v>544</v>
      </c>
      <c r="U64" s="14">
        <f t="shared" ref="U64:U74" si="23">E64/O64</f>
        <v>22.764763641464441</v>
      </c>
      <c r="V64" s="14">
        <f t="shared" ref="V64:V74" si="24">F64/P64</f>
        <v>20.452680718630642</v>
      </c>
      <c r="W64" s="14">
        <f t="shared" ref="W64:W74" si="25">G64/Q64</f>
        <v>29.934836439463052</v>
      </c>
      <c r="X64" s="14">
        <f t="shared" ref="X64:X74" si="26">E64/J64</f>
        <v>6.189313908699134</v>
      </c>
      <c r="Y64" s="14">
        <f t="shared" ref="Y64:Y74" si="27">G64/L64</f>
        <v>7.8849982835564711</v>
      </c>
      <c r="Z64" s="15">
        <f t="shared" ref="Z64:Z74" si="28">O64/J64</f>
        <v>0.27188131650204034</v>
      </c>
      <c r="AA64" s="15">
        <f t="shared" ref="AA64:AA74" si="29">Q64/L64</f>
        <v>0.26340542396155164</v>
      </c>
    </row>
    <row r="65" spans="1:27" x14ac:dyDescent="0.2">
      <c r="A65" s="5" t="s">
        <v>30</v>
      </c>
      <c r="B65" s="5">
        <v>1</v>
      </c>
      <c r="C65" s="5">
        <v>1</v>
      </c>
      <c r="D65" s="5">
        <v>1</v>
      </c>
      <c r="E65" s="5">
        <v>845770</v>
      </c>
      <c r="F65" s="5">
        <v>684600</v>
      </c>
      <c r="G65" s="5">
        <v>867530</v>
      </c>
      <c r="H65" s="13">
        <f t="shared" si="16"/>
        <v>2.5728034808517597E-2</v>
      </c>
      <c r="I65" s="13"/>
      <c r="J65" s="10">
        <v>220828</v>
      </c>
      <c r="K65" s="10">
        <v>220839</v>
      </c>
      <c r="L65" s="10">
        <v>265300</v>
      </c>
      <c r="M65" s="10">
        <v>7616</v>
      </c>
      <c r="N65" s="10"/>
      <c r="O65" s="10">
        <v>8288</v>
      </c>
      <c r="P65" s="10">
        <v>8278</v>
      </c>
      <c r="Q65" s="10">
        <v>10981</v>
      </c>
      <c r="R65" s="10">
        <f t="shared" si="17"/>
        <v>2693</v>
      </c>
      <c r="U65" s="14">
        <f t="shared" si="23"/>
        <v>102.04753861003861</v>
      </c>
      <c r="V65" s="14">
        <f t="shared" si="24"/>
        <v>82.701135539985501</v>
      </c>
      <c r="W65" s="14">
        <f t="shared" si="25"/>
        <v>79.002823058009284</v>
      </c>
      <c r="X65" s="14">
        <f t="shared" si="26"/>
        <v>3.8299943847700471</v>
      </c>
      <c r="Y65" s="14">
        <f t="shared" si="27"/>
        <v>3.2699962306822465</v>
      </c>
      <c r="Z65" s="15">
        <f t="shared" si="28"/>
        <v>3.7531472458202764E-2</v>
      </c>
      <c r="AA65" s="15">
        <f t="shared" si="29"/>
        <v>4.1390878251036566E-2</v>
      </c>
    </row>
    <row r="66" spans="1:27" x14ac:dyDescent="0.2">
      <c r="A66" s="5" t="s">
        <v>37</v>
      </c>
      <c r="B66" s="5">
        <v>2</v>
      </c>
      <c r="C66" s="5">
        <v>2</v>
      </c>
      <c r="D66" s="5">
        <v>2</v>
      </c>
      <c r="E66" s="5">
        <v>202230</v>
      </c>
      <c r="F66" s="5">
        <v>168530</v>
      </c>
      <c r="G66" s="5">
        <v>230860</v>
      </c>
      <c r="H66" s="13">
        <f t="shared" si="16"/>
        <v>0.14157147802007608</v>
      </c>
      <c r="I66" s="13"/>
      <c r="J66" s="10">
        <v>57811</v>
      </c>
      <c r="K66" s="10">
        <v>57779</v>
      </c>
      <c r="L66" s="10">
        <v>64185</v>
      </c>
      <c r="M66" s="10">
        <v>7616</v>
      </c>
      <c r="N66" s="10"/>
      <c r="O66" s="10">
        <v>2683</v>
      </c>
      <c r="P66" s="10">
        <v>2606</v>
      </c>
      <c r="Q66" s="10">
        <v>2547</v>
      </c>
      <c r="R66" s="10">
        <f t="shared" si="17"/>
        <v>-136</v>
      </c>
      <c r="U66" s="14">
        <f t="shared" si="23"/>
        <v>75.374580693253819</v>
      </c>
      <c r="V66" s="14">
        <f t="shared" si="24"/>
        <v>64.669992325402916</v>
      </c>
      <c r="W66" s="14">
        <f t="shared" si="25"/>
        <v>90.639968590498626</v>
      </c>
      <c r="X66" s="14">
        <f t="shared" si="26"/>
        <v>3.4981231945477504</v>
      </c>
      <c r="Y66" s="14">
        <f t="shared" si="27"/>
        <v>3.5967905273817871</v>
      </c>
      <c r="Z66" s="15">
        <f t="shared" si="28"/>
        <v>4.6409852796180658E-2</v>
      </c>
      <c r="AA66" s="15">
        <f t="shared" si="29"/>
        <v>3.9682168731011921E-2</v>
      </c>
    </row>
    <row r="67" spans="1:27" x14ac:dyDescent="0.2">
      <c r="A67" s="5" t="s">
        <v>44</v>
      </c>
      <c r="B67" s="5">
        <v>1</v>
      </c>
      <c r="C67" s="5">
        <v>1</v>
      </c>
      <c r="D67" s="5">
        <v>1</v>
      </c>
      <c r="E67" s="5">
        <v>57950</v>
      </c>
      <c r="F67" s="5">
        <v>52010</v>
      </c>
      <c r="G67" s="5">
        <v>72310</v>
      </c>
      <c r="H67" s="13">
        <f t="shared" si="16"/>
        <v>0.247799827437446</v>
      </c>
      <c r="I67" s="13"/>
      <c r="J67" s="10">
        <v>38893</v>
      </c>
      <c r="K67" s="10">
        <v>38813</v>
      </c>
      <c r="L67" s="10">
        <v>40624</v>
      </c>
      <c r="M67" s="10">
        <v>7616</v>
      </c>
      <c r="N67" s="10"/>
      <c r="O67" s="10">
        <v>3010</v>
      </c>
      <c r="P67" s="10">
        <v>2963</v>
      </c>
      <c r="Q67" s="10">
        <v>3048</v>
      </c>
      <c r="R67" s="10">
        <f t="shared" si="17"/>
        <v>38</v>
      </c>
      <c r="U67" s="14">
        <f t="shared" si="23"/>
        <v>19.252491694352159</v>
      </c>
      <c r="V67" s="14">
        <f t="shared" si="24"/>
        <v>17.553155585555182</v>
      </c>
      <c r="W67" s="14">
        <f t="shared" si="25"/>
        <v>23.723753280839894</v>
      </c>
      <c r="X67" s="14">
        <f t="shared" si="26"/>
        <v>1.4899853444064484</v>
      </c>
      <c r="Y67" s="14">
        <f t="shared" si="27"/>
        <v>1.7799822764868058</v>
      </c>
      <c r="Z67" s="15">
        <f t="shared" si="28"/>
        <v>7.7391818579178775E-2</v>
      </c>
      <c r="AA67" s="15">
        <f t="shared" si="29"/>
        <v>7.5029539188656957E-2</v>
      </c>
    </row>
    <row r="68" spans="1:27" x14ac:dyDescent="0.2">
      <c r="A68" s="5" t="s">
        <v>27</v>
      </c>
      <c r="B68" s="5">
        <v>3</v>
      </c>
      <c r="C68" s="5">
        <v>3</v>
      </c>
      <c r="D68" s="5">
        <v>3</v>
      </c>
      <c r="E68" s="5">
        <v>413270</v>
      </c>
      <c r="F68" s="5">
        <v>375790</v>
      </c>
      <c r="G68" s="5">
        <v>531270</v>
      </c>
      <c r="H68" s="13">
        <f t="shared" si="16"/>
        <v>0.28552762116775954</v>
      </c>
      <c r="I68" s="13"/>
      <c r="J68" s="10">
        <v>725540</v>
      </c>
      <c r="K68" s="10">
        <v>732571</v>
      </c>
      <c r="L68" s="10">
        <v>751045</v>
      </c>
      <c r="M68" s="10">
        <v>7616</v>
      </c>
      <c r="N68" s="10"/>
      <c r="O68" s="10">
        <v>10900</v>
      </c>
      <c r="P68" s="10">
        <v>11014</v>
      </c>
      <c r="Q68" s="10">
        <v>21250</v>
      </c>
      <c r="R68" s="10">
        <f t="shared" si="17"/>
        <v>10350</v>
      </c>
      <c r="U68" s="14">
        <f t="shared" si="23"/>
        <v>37.914678899082567</v>
      </c>
      <c r="V68" s="14">
        <f t="shared" si="24"/>
        <v>34.119302705647357</v>
      </c>
      <c r="W68" s="14">
        <f t="shared" si="25"/>
        <v>25.000941176470587</v>
      </c>
      <c r="X68" s="14">
        <f t="shared" si="26"/>
        <v>0.56960332993356677</v>
      </c>
      <c r="Y68" s="14">
        <f t="shared" si="27"/>
        <v>0.70737439168092453</v>
      </c>
      <c r="Z68" s="15">
        <f t="shared" si="28"/>
        <v>1.5023292995561927E-2</v>
      </c>
      <c r="AA68" s="15">
        <f t="shared" si="29"/>
        <v>2.8293910484724617E-2</v>
      </c>
    </row>
    <row r="69" spans="1:27" x14ac:dyDescent="0.2">
      <c r="A69" s="5" t="s">
        <v>29</v>
      </c>
      <c r="B69" s="5">
        <v>2</v>
      </c>
      <c r="C69" s="5">
        <v>2</v>
      </c>
      <c r="D69" s="5">
        <v>2</v>
      </c>
      <c r="E69" s="5">
        <v>341680</v>
      </c>
      <c r="F69" s="5">
        <v>303160</v>
      </c>
      <c r="G69" s="5">
        <v>460800</v>
      </c>
      <c r="H69" s="13">
        <f t="shared" si="16"/>
        <v>0.34863029735424966</v>
      </c>
      <c r="I69" s="13"/>
      <c r="J69" s="10">
        <v>148087</v>
      </c>
      <c r="K69" s="10">
        <v>147920</v>
      </c>
      <c r="L69" s="10">
        <v>177949</v>
      </c>
      <c r="M69" s="10">
        <v>7616</v>
      </c>
      <c r="N69" s="10"/>
      <c r="O69" s="10">
        <v>22238</v>
      </c>
      <c r="P69" s="10">
        <v>22069</v>
      </c>
      <c r="Q69" s="10">
        <v>24111</v>
      </c>
      <c r="R69" s="10">
        <f t="shared" si="17"/>
        <v>1873</v>
      </c>
      <c r="U69" s="14">
        <f t="shared" si="23"/>
        <v>15.364691069340768</v>
      </c>
      <c r="V69" s="14">
        <f t="shared" si="24"/>
        <v>13.736916036068694</v>
      </c>
      <c r="W69" s="14">
        <f t="shared" si="25"/>
        <v>19.111608809257184</v>
      </c>
      <c r="X69" s="14">
        <f t="shared" si="26"/>
        <v>2.3072923349112346</v>
      </c>
      <c r="Y69" s="14">
        <f t="shared" si="27"/>
        <v>2.5895059820510369</v>
      </c>
      <c r="Z69" s="15">
        <f t="shared" si="28"/>
        <v>0.15016848204096242</v>
      </c>
      <c r="AA69" s="15">
        <f t="shared" si="29"/>
        <v>0.13549387745927205</v>
      </c>
    </row>
    <row r="70" spans="1:27" x14ac:dyDescent="0.2">
      <c r="A70" s="5" t="s">
        <v>33</v>
      </c>
      <c r="B70" s="5">
        <v>2</v>
      </c>
      <c r="C70" s="5">
        <v>2</v>
      </c>
      <c r="D70" s="5">
        <v>2</v>
      </c>
      <c r="E70" s="5">
        <v>277520</v>
      </c>
      <c r="F70" s="5">
        <v>249970</v>
      </c>
      <c r="G70" s="5">
        <v>323410</v>
      </c>
      <c r="H70" s="13">
        <f t="shared" si="16"/>
        <v>0.16535745171519167</v>
      </c>
      <c r="I70" s="13"/>
      <c r="J70" s="10">
        <v>176943</v>
      </c>
      <c r="K70" s="10">
        <v>176548</v>
      </c>
      <c r="L70" s="10">
        <v>182665</v>
      </c>
      <c r="M70" s="10">
        <v>7616</v>
      </c>
      <c r="N70" s="10"/>
      <c r="O70" s="10">
        <v>14538</v>
      </c>
      <c r="P70" s="10">
        <v>14393</v>
      </c>
      <c r="Q70" s="10">
        <v>13878</v>
      </c>
      <c r="R70" s="10">
        <f t="shared" si="17"/>
        <v>-660</v>
      </c>
      <c r="U70" s="14">
        <f t="shared" si="23"/>
        <v>19.089283257669557</v>
      </c>
      <c r="V70" s="14">
        <f t="shared" si="24"/>
        <v>17.367470298061559</v>
      </c>
      <c r="W70" s="14">
        <f t="shared" si="25"/>
        <v>23.303790171494452</v>
      </c>
      <c r="X70" s="14">
        <f t="shared" si="26"/>
        <v>1.568414687215657</v>
      </c>
      <c r="Y70" s="14">
        <f t="shared" si="27"/>
        <v>1.7705088550078012</v>
      </c>
      <c r="Z70" s="15">
        <f t="shared" si="28"/>
        <v>8.2162052186297282E-2</v>
      </c>
      <c r="AA70" s="15">
        <f t="shared" si="29"/>
        <v>7.5975145758629181E-2</v>
      </c>
    </row>
    <row r="71" spans="1:27" x14ac:dyDescent="0.2">
      <c r="A71" s="5" t="s">
        <v>45</v>
      </c>
      <c r="B71" s="5">
        <v>1</v>
      </c>
      <c r="C71" s="5">
        <v>1</v>
      </c>
      <c r="D71" s="5">
        <v>1</v>
      </c>
      <c r="E71" s="5">
        <v>110540</v>
      </c>
      <c r="F71" s="5">
        <v>96630</v>
      </c>
      <c r="G71" s="5">
        <v>123800</v>
      </c>
      <c r="H71" s="13">
        <f t="shared" si="16"/>
        <v>0.11995657680477656</v>
      </c>
      <c r="I71" s="13"/>
      <c r="J71" s="10">
        <v>22513</v>
      </c>
      <c r="K71" s="10">
        <v>22524</v>
      </c>
      <c r="L71" s="10">
        <v>22266</v>
      </c>
      <c r="M71" s="10">
        <v>7616</v>
      </c>
      <c r="N71" s="10"/>
      <c r="O71" s="10">
        <v>5768</v>
      </c>
      <c r="P71" s="10">
        <v>5736</v>
      </c>
      <c r="Q71" s="10">
        <v>5937</v>
      </c>
      <c r="R71" s="10">
        <f t="shared" si="17"/>
        <v>169</v>
      </c>
      <c r="U71" s="14">
        <f t="shared" si="23"/>
        <v>19.164355062413314</v>
      </c>
      <c r="V71" s="14">
        <f t="shared" si="24"/>
        <v>16.84623430962343</v>
      </c>
      <c r="W71" s="14">
        <f t="shared" si="25"/>
        <v>20.852282297456629</v>
      </c>
      <c r="X71" s="14">
        <f t="shared" si="26"/>
        <v>4.9100519699729048</v>
      </c>
      <c r="Y71" s="14">
        <f t="shared" si="27"/>
        <v>5.5600467079852693</v>
      </c>
      <c r="Z71" s="15">
        <f t="shared" si="28"/>
        <v>0.25620752454137607</v>
      </c>
      <c r="AA71" s="15">
        <f t="shared" si="29"/>
        <v>0.26663971975208839</v>
      </c>
    </row>
    <row r="72" spans="1:27" x14ac:dyDescent="0.2">
      <c r="A72" s="5" t="s">
        <v>41</v>
      </c>
      <c r="B72" s="5">
        <v>1</v>
      </c>
      <c r="C72" s="5">
        <v>1</v>
      </c>
      <c r="D72" s="5">
        <v>1</v>
      </c>
      <c r="E72" s="5">
        <v>145680</v>
      </c>
      <c r="F72" s="5">
        <v>133520</v>
      </c>
      <c r="G72" s="5">
        <v>149140</v>
      </c>
      <c r="H72" s="13">
        <f t="shared" si="16"/>
        <v>2.3750686436024182E-2</v>
      </c>
      <c r="I72" s="13"/>
      <c r="J72" s="10">
        <v>21205</v>
      </c>
      <c r="K72" s="10">
        <v>21194</v>
      </c>
      <c r="L72" s="10">
        <v>20888</v>
      </c>
      <c r="M72" s="10">
        <v>7616</v>
      </c>
      <c r="N72" s="10"/>
      <c r="O72" s="10">
        <v>5884</v>
      </c>
      <c r="P72" s="10">
        <v>5904</v>
      </c>
      <c r="Q72" s="10">
        <v>5788</v>
      </c>
      <c r="R72" s="10">
        <f t="shared" si="17"/>
        <v>-96</v>
      </c>
      <c r="U72" s="14">
        <f t="shared" si="23"/>
        <v>24.758667573079538</v>
      </c>
      <c r="V72" s="14">
        <f t="shared" si="24"/>
        <v>22.615176151761517</v>
      </c>
      <c r="W72" s="14">
        <f t="shared" si="25"/>
        <v>25.767104353835521</v>
      </c>
      <c r="X72" s="14">
        <f t="shared" si="26"/>
        <v>6.8700778118368309</v>
      </c>
      <c r="Y72" s="14">
        <f t="shared" si="27"/>
        <v>7.1399846801991576</v>
      </c>
      <c r="Z72" s="15">
        <f t="shared" si="28"/>
        <v>0.27748172600801696</v>
      </c>
      <c r="AA72" s="15">
        <f t="shared" si="29"/>
        <v>0.27709689774032936</v>
      </c>
    </row>
    <row r="73" spans="1:27" x14ac:dyDescent="0.2">
      <c r="A73" s="5" t="s">
        <v>57</v>
      </c>
      <c r="B73" s="5">
        <v>1</v>
      </c>
      <c r="C73" s="5">
        <v>1</v>
      </c>
      <c r="D73" s="5">
        <v>1</v>
      </c>
      <c r="E73" s="5">
        <v>84380</v>
      </c>
      <c r="F73" s="5">
        <v>76940</v>
      </c>
      <c r="G73" s="5">
        <v>102450</v>
      </c>
      <c r="H73" s="13">
        <f t="shared" si="16"/>
        <v>0.21415027257643993</v>
      </c>
      <c r="I73" s="13"/>
      <c r="J73" s="10">
        <v>24745</v>
      </c>
      <c r="K73" s="10">
        <v>24740</v>
      </c>
      <c r="L73" s="10">
        <v>26541</v>
      </c>
      <c r="M73" s="10">
        <v>7616</v>
      </c>
      <c r="N73" s="10"/>
      <c r="O73" s="10">
        <v>4183</v>
      </c>
      <c r="P73" s="10">
        <v>4216</v>
      </c>
      <c r="Q73" s="10">
        <v>3399</v>
      </c>
      <c r="R73" s="10">
        <f t="shared" si="17"/>
        <v>-784</v>
      </c>
      <c r="U73" s="14">
        <f t="shared" si="23"/>
        <v>20.172125268945734</v>
      </c>
      <c r="V73" s="14">
        <f t="shared" si="24"/>
        <v>18.249525616698293</v>
      </c>
      <c r="W73" s="14">
        <f t="shared" si="25"/>
        <v>30.141218005295674</v>
      </c>
      <c r="X73" s="14">
        <f t="shared" si="26"/>
        <v>3.4099818145079812</v>
      </c>
      <c r="Y73" s="14">
        <f t="shared" si="27"/>
        <v>3.8600655589465354</v>
      </c>
      <c r="Z73" s="15">
        <f t="shared" si="28"/>
        <v>0.16904425136391191</v>
      </c>
      <c r="AA73" s="15">
        <f t="shared" si="29"/>
        <v>0.12806601107720131</v>
      </c>
    </row>
    <row r="74" spans="1:27" x14ac:dyDescent="0.2">
      <c r="A74" s="5" t="s">
        <v>31</v>
      </c>
      <c r="B74" s="5">
        <v>1</v>
      </c>
      <c r="C74" s="5">
        <v>1</v>
      </c>
      <c r="D74" s="5">
        <v>1</v>
      </c>
      <c r="E74" s="5">
        <v>399770</v>
      </c>
      <c r="F74" s="5">
        <v>347570</v>
      </c>
      <c r="G74" s="5">
        <v>544570</v>
      </c>
      <c r="H74" s="13">
        <f t="shared" si="16"/>
        <v>0.36220826975510922</v>
      </c>
      <c r="I74" s="13"/>
      <c r="J74" s="10">
        <v>45172</v>
      </c>
      <c r="K74" s="10">
        <v>45198</v>
      </c>
      <c r="L74" s="10">
        <v>63102</v>
      </c>
      <c r="M74" s="10">
        <v>7616</v>
      </c>
      <c r="N74" s="10"/>
      <c r="O74" s="10">
        <v>8844</v>
      </c>
      <c r="P74" s="10">
        <v>8844</v>
      </c>
      <c r="Q74" s="10">
        <v>21918</v>
      </c>
      <c r="R74" s="10">
        <f t="shared" si="17"/>
        <v>13074</v>
      </c>
      <c r="U74" s="14">
        <f t="shared" si="23"/>
        <v>45.202397105382182</v>
      </c>
      <c r="V74" s="14">
        <f t="shared" si="24"/>
        <v>39.300090456806878</v>
      </c>
      <c r="W74" s="14">
        <f t="shared" si="25"/>
        <v>24.845788849347567</v>
      </c>
      <c r="X74" s="14">
        <f t="shared" si="26"/>
        <v>8.8499512972637913</v>
      </c>
      <c r="Y74" s="14">
        <f t="shared" si="27"/>
        <v>8.6299958796868559</v>
      </c>
      <c r="Z74" s="15">
        <f t="shared" si="28"/>
        <v>0.19578499955724785</v>
      </c>
      <c r="AA74" s="15">
        <f t="shared" si="29"/>
        <v>0.3473423980222497</v>
      </c>
    </row>
    <row r="75" spans="1:27" x14ac:dyDescent="0.2">
      <c r="H75" s="13"/>
      <c r="I75" s="13"/>
      <c r="J75" s="10"/>
      <c r="K75" s="10"/>
      <c r="L75" s="10"/>
      <c r="M75" s="10"/>
      <c r="N75" s="10"/>
      <c r="O75" s="10"/>
      <c r="P75" s="10"/>
      <c r="Q75" s="10"/>
      <c r="R75" s="10"/>
      <c r="U75" s="17" t="s">
        <v>17</v>
      </c>
      <c r="V75" s="17"/>
      <c r="W75" s="17"/>
      <c r="X75" s="17" t="s">
        <v>18</v>
      </c>
      <c r="Z75" s="5" t="s">
        <v>19</v>
      </c>
    </row>
    <row r="76" spans="1:27" x14ac:dyDescent="0.2">
      <c r="J76" s="10"/>
      <c r="K76" s="10"/>
      <c r="L76" s="10"/>
      <c r="M76" s="10"/>
      <c r="N76" s="10"/>
      <c r="O76" s="10"/>
      <c r="P76" s="10"/>
      <c r="Q76" s="10"/>
      <c r="R76" s="10"/>
      <c r="U76" s="7">
        <v>43447</v>
      </c>
      <c r="V76" s="7">
        <v>43458</v>
      </c>
      <c r="W76" s="7">
        <v>43812</v>
      </c>
      <c r="X76" s="7">
        <v>43447</v>
      </c>
      <c r="Y76" s="7">
        <v>43812</v>
      </c>
      <c r="Z76" s="7">
        <v>43447</v>
      </c>
      <c r="AA76" s="7">
        <v>43812</v>
      </c>
    </row>
    <row r="77" spans="1:27" s="18" customFormat="1" x14ac:dyDescent="0.2">
      <c r="A77" s="18" t="s">
        <v>20</v>
      </c>
      <c r="B77" s="8">
        <f>SUM(B2:B60)</f>
        <v>816</v>
      </c>
      <c r="C77" s="8">
        <f>SUM(C2:C60)</f>
        <v>814</v>
      </c>
      <c r="D77" s="8">
        <f>SUM(D2:D60)</f>
        <v>792</v>
      </c>
      <c r="E77" s="8">
        <f>SUM(E2:E60)</f>
        <v>6334064.0800000019</v>
      </c>
      <c r="F77" s="8">
        <f>SUM(F2:F60)</f>
        <v>5539572.0299999993</v>
      </c>
      <c r="G77" s="8">
        <f>SUM(G2:G60)</f>
        <v>7230078.5100000007</v>
      </c>
      <c r="H77" s="13">
        <f>G77/E77-1</f>
        <v>0.14145964086931029</v>
      </c>
      <c r="I77" s="13"/>
      <c r="J77" s="8">
        <f>SUM(J2:J60)</f>
        <v>5014787</v>
      </c>
      <c r="K77" s="8">
        <f>SUM(K2:K60)</f>
        <v>5028518</v>
      </c>
      <c r="L77" s="8">
        <f>SUM(L2:L60)</f>
        <v>5235787</v>
      </c>
      <c r="M77" s="19">
        <f>SUM(M2:M60)</f>
        <v>221000</v>
      </c>
      <c r="N77" s="20">
        <f>M77/J77</f>
        <v>4.4069668362783899E-2</v>
      </c>
      <c r="O77" s="8">
        <f>SUM(O2:O60)</f>
        <v>251765</v>
      </c>
      <c r="P77" s="8">
        <f>SUM(P2:P60)</f>
        <v>248258</v>
      </c>
      <c r="Q77" s="8">
        <f>SUM(Q2:Q60)</f>
        <v>235995</v>
      </c>
      <c r="R77" s="19">
        <f>SUM(R2:R60)</f>
        <v>-15770</v>
      </c>
      <c r="S77" s="20">
        <f>R77/O77</f>
        <v>-6.2637777292316246E-2</v>
      </c>
      <c r="U77" s="21">
        <f>E77/O77</f>
        <v>25.158636347387453</v>
      </c>
      <c r="V77" s="21">
        <f>F77/P77</f>
        <v>22.313770472653445</v>
      </c>
      <c r="W77" s="21">
        <f>G77/Q77</f>
        <v>30.636574969808684</v>
      </c>
      <c r="X77" s="22">
        <f>E77/J77</f>
        <v>1.2630773909240816</v>
      </c>
      <c r="Y77" s="22">
        <f>G77/L77</f>
        <v>1.380896226297976</v>
      </c>
      <c r="Z77" s="23">
        <f>O77/J77</f>
        <v>5.0204525137358777E-2</v>
      </c>
      <c r="AA77" s="23">
        <f t="shared" ref="AA77:AA79" si="30">Q77/L77</f>
        <v>4.5073453140855424E-2</v>
      </c>
    </row>
    <row r="78" spans="1:27" s="18" customFormat="1" x14ac:dyDescent="0.2">
      <c r="A78" s="18" t="s">
        <v>21</v>
      </c>
      <c r="B78" s="8">
        <f>SUM(B63:B74)</f>
        <v>19</v>
      </c>
      <c r="C78" s="8">
        <f>SUM(C63:C74)</f>
        <v>19</v>
      </c>
      <c r="D78" s="8">
        <f>SUM(D63:D74)</f>
        <v>19</v>
      </c>
      <c r="E78" s="8">
        <f>SUM(E63:E74)</f>
        <v>3129910</v>
      </c>
      <c r="F78" s="8">
        <f>SUM(F63:F74)</f>
        <v>2712200</v>
      </c>
      <c r="G78" s="8">
        <f>SUM(G63:G74)</f>
        <v>3735400</v>
      </c>
      <c r="H78" s="13">
        <f>G78/E78-1</f>
        <v>0.19345284688697117</v>
      </c>
      <c r="I78" s="13"/>
      <c r="J78" s="8">
        <f>SUM(J63:J74)</f>
        <v>1579022</v>
      </c>
      <c r="K78" s="8">
        <f>SUM(K63:K74)</f>
        <v>1585430</v>
      </c>
      <c r="L78" s="8">
        <f>SUM(L63:L74)</f>
        <v>1716908</v>
      </c>
      <c r="M78" s="24">
        <f>SUM(M63:M74)</f>
        <v>91392</v>
      </c>
      <c r="N78" s="23">
        <f>M78/J78</f>
        <v>5.7878864259016026E-2</v>
      </c>
      <c r="O78" s="8">
        <f>SUM(O63:O74)</f>
        <v>98718</v>
      </c>
      <c r="P78" s="8">
        <f>SUM(P63:P74)</f>
        <v>98323</v>
      </c>
      <c r="Q78" s="8">
        <f>SUM(Q63:Q74)</f>
        <v>125357</v>
      </c>
      <c r="R78" s="24">
        <f>SUM(R63:R74)</f>
        <v>26639</v>
      </c>
      <c r="S78" s="23">
        <f>R78/O78</f>
        <v>0.26984947020806743</v>
      </c>
      <c r="U78" s="21">
        <f>E78/O78</f>
        <v>31.70556534775826</v>
      </c>
      <c r="V78" s="21">
        <f t="shared" ref="V78:V79" si="31">F78/P78</f>
        <v>27.584593635263367</v>
      </c>
      <c r="W78" s="21">
        <f>G78/Q78</f>
        <v>29.798096636007564</v>
      </c>
      <c r="X78" s="22">
        <f>E78/J78</f>
        <v>1.9821826421671136</v>
      </c>
      <c r="Y78" s="22">
        <f>G78/L78</f>
        <v>2.1756553059336903</v>
      </c>
      <c r="Z78" s="25">
        <f>O78/J78</f>
        <v>6.2518444961501482E-2</v>
      </c>
      <c r="AA78" s="25">
        <f t="shared" si="30"/>
        <v>7.3013230761345402E-2</v>
      </c>
    </row>
    <row r="79" spans="1:27" x14ac:dyDescent="0.2">
      <c r="A79" s="18" t="s">
        <v>22</v>
      </c>
      <c r="B79" s="5">
        <f>SUM(B84:B142)</f>
        <v>797</v>
      </c>
      <c r="C79" s="5">
        <f>SUM(C84:C142)</f>
        <v>795</v>
      </c>
      <c r="D79" s="5">
        <f>SUM(D84:D142)</f>
        <v>773</v>
      </c>
      <c r="E79" s="26">
        <f>E77-E78</f>
        <v>3204154.0800000019</v>
      </c>
      <c r="F79" s="26">
        <f>F77-F78</f>
        <v>2827372.0299999993</v>
      </c>
      <c r="G79" s="26">
        <f>G77-G78</f>
        <v>3494678.5100000007</v>
      </c>
      <c r="H79" s="13">
        <f>G79/E79-1</f>
        <v>9.0671179583223571E-2</v>
      </c>
      <c r="I79" s="13"/>
      <c r="J79" s="26">
        <f>J77-J78</f>
        <v>3435765</v>
      </c>
      <c r="K79" s="26">
        <f>K77-K78</f>
        <v>3443088</v>
      </c>
      <c r="L79" s="26">
        <f>L77-L78</f>
        <v>3518879</v>
      </c>
      <c r="M79" s="19">
        <f>L79-J79</f>
        <v>83114</v>
      </c>
      <c r="N79" s="20">
        <f>M79/J79</f>
        <v>2.4190827952435628E-2</v>
      </c>
      <c r="O79" s="26">
        <f>O77-O78</f>
        <v>153047</v>
      </c>
      <c r="P79" s="26">
        <f>P77-P78</f>
        <v>149935</v>
      </c>
      <c r="Q79" s="26">
        <f>Q77-Q78</f>
        <v>110638</v>
      </c>
      <c r="R79" s="19">
        <f>SUM(R61:R62)</f>
        <v>0</v>
      </c>
      <c r="S79" s="20">
        <f>R79/O79</f>
        <v>0</v>
      </c>
      <c r="U79" s="21">
        <f>E79/O79</f>
        <v>20.935752285245723</v>
      </c>
      <c r="V79" s="21">
        <f t="shared" si="31"/>
        <v>18.857318371294223</v>
      </c>
      <c r="W79" s="27">
        <f>G79/Q79</f>
        <v>31.586602342775546</v>
      </c>
      <c r="X79" s="22">
        <f>E79/J79</f>
        <v>0.93258825327110617</v>
      </c>
      <c r="Y79" s="22">
        <f>G79/L79</f>
        <v>0.99312267060049542</v>
      </c>
      <c r="Z79" s="23">
        <f>O79/J79</f>
        <v>4.4545246837312799E-2</v>
      </c>
      <c r="AA79" s="20">
        <f t="shared" si="30"/>
        <v>3.1441262970394832E-2</v>
      </c>
    </row>
    <row r="81" spans="1:27" x14ac:dyDescent="0.2">
      <c r="A81" s="18" t="s">
        <v>23</v>
      </c>
      <c r="J81" s="13">
        <f>J78/J77</f>
        <v>0.31487319401601704</v>
      </c>
      <c r="K81" s="13">
        <f>K78/K77</f>
        <v>0.31528772493207741</v>
      </c>
      <c r="L81" s="13">
        <f>L78/L77</f>
        <v>0.32791784692540016</v>
      </c>
      <c r="O81" s="13">
        <f>O78/O77</f>
        <v>0.392103747542351</v>
      </c>
      <c r="P81" s="13">
        <f>P78/P77</f>
        <v>0.39605168816312064</v>
      </c>
      <c r="Q81" s="28">
        <f>Q78/Q77</f>
        <v>0.531184982732685</v>
      </c>
    </row>
    <row r="83" spans="1:27" x14ac:dyDescent="0.2">
      <c r="A83" s="18" t="s">
        <v>24</v>
      </c>
      <c r="B83" s="7">
        <v>43447</v>
      </c>
      <c r="C83" s="7">
        <v>43458</v>
      </c>
      <c r="D83" s="7">
        <v>43812</v>
      </c>
      <c r="E83" s="7">
        <v>43447</v>
      </c>
      <c r="F83" s="7">
        <v>43458</v>
      </c>
      <c r="G83" s="7">
        <v>43812</v>
      </c>
      <c r="H83" s="7" t="s">
        <v>14</v>
      </c>
      <c r="I83" s="7"/>
      <c r="J83" s="7">
        <v>43447</v>
      </c>
      <c r="K83" s="7">
        <v>43458</v>
      </c>
      <c r="L83" s="7">
        <v>43812</v>
      </c>
      <c r="M83" s="5" t="s">
        <v>15</v>
      </c>
      <c r="O83" s="7">
        <v>43447</v>
      </c>
      <c r="P83" s="7">
        <v>43458</v>
      </c>
      <c r="Q83" s="7">
        <v>43812</v>
      </c>
      <c r="R83" s="5" t="s">
        <v>16</v>
      </c>
    </row>
    <row r="84" spans="1:27" x14ac:dyDescent="0.2">
      <c r="A84" s="5" t="s">
        <v>56</v>
      </c>
      <c r="B84" s="5">
        <v>4</v>
      </c>
      <c r="C84" s="5">
        <v>4</v>
      </c>
      <c r="D84" s="5">
        <v>5</v>
      </c>
      <c r="E84" s="8">
        <v>26362.36</v>
      </c>
      <c r="F84" s="8">
        <v>23705.84</v>
      </c>
      <c r="G84" s="8">
        <v>43326.35</v>
      </c>
      <c r="H84" s="12">
        <f t="shared" ref="H84:H142" si="32">G84/E84-1</f>
        <v>0.64349284358456527</v>
      </c>
      <c r="I84" s="13">
        <f t="shared" ref="I84:I142" si="33">G84/F84-1</f>
        <v>0.82766567225628784</v>
      </c>
      <c r="J84" s="8">
        <v>24723</v>
      </c>
      <c r="K84" s="8">
        <v>24733</v>
      </c>
      <c r="L84" s="8">
        <v>45881</v>
      </c>
      <c r="M84" s="10">
        <f t="shared" ref="M84:M142" si="34">L84-J84</f>
        <v>21158</v>
      </c>
      <c r="O84" s="10">
        <v>1855</v>
      </c>
      <c r="P84" s="10">
        <v>1893</v>
      </c>
      <c r="Q84" s="10">
        <v>2799</v>
      </c>
      <c r="R84" s="10">
        <f t="shared" ref="R84:R142" si="35">Q84-O84</f>
        <v>944</v>
      </c>
      <c r="U84" s="14">
        <f>E84/O84</f>
        <v>14.211514824797844</v>
      </c>
      <c r="V84" s="14">
        <f>F84/P84</f>
        <v>12.522894875858427</v>
      </c>
      <c r="W84" s="14">
        <f>G84/Q84</f>
        <v>15.479224723115397</v>
      </c>
      <c r="X84" s="14">
        <f>E84/J84</f>
        <v>1.0663091048820936</v>
      </c>
      <c r="Y84" s="14">
        <f>G84/L84</f>
        <v>0.94432008892569907</v>
      </c>
      <c r="Z84" s="15">
        <f>O84/J84</f>
        <v>7.5031347328398654E-2</v>
      </c>
      <c r="AA84" s="15">
        <f>Q84/L84</f>
        <v>6.1005645038251129E-2</v>
      </c>
    </row>
    <row r="85" spans="1:27" x14ac:dyDescent="0.2">
      <c r="A85" s="5" t="s">
        <v>32</v>
      </c>
      <c r="B85" s="5">
        <v>12</v>
      </c>
      <c r="C85" s="5">
        <v>12</v>
      </c>
      <c r="D85" s="5">
        <v>12</v>
      </c>
      <c r="E85" s="8">
        <v>101196.57</v>
      </c>
      <c r="F85" s="8">
        <v>85975.28</v>
      </c>
      <c r="G85" s="8">
        <v>95832.11</v>
      </c>
      <c r="H85" s="12">
        <f t="shared" si="32"/>
        <v>-5.3010294716510753E-2</v>
      </c>
      <c r="I85" s="13">
        <f t="shared" si="33"/>
        <v>0.1146472567463579</v>
      </c>
      <c r="J85" s="8">
        <v>120901</v>
      </c>
      <c r="K85" s="8">
        <v>120338</v>
      </c>
      <c r="L85" s="8">
        <v>123214</v>
      </c>
      <c r="M85" s="10">
        <f t="shared" si="34"/>
        <v>2313</v>
      </c>
      <c r="O85" s="10">
        <v>5666</v>
      </c>
      <c r="P85" s="10">
        <v>5414</v>
      </c>
      <c r="Q85" s="10">
        <v>1201</v>
      </c>
      <c r="R85" s="10">
        <f t="shared" si="35"/>
        <v>-4465</v>
      </c>
      <c r="U85" s="14">
        <f t="shared" ref="U85" si="36">E85/O85</f>
        <v>17.860319449346981</v>
      </c>
      <c r="V85" s="14">
        <f t="shared" ref="V85" si="37">F85/P85</f>
        <v>15.880177318064277</v>
      </c>
      <c r="W85" s="14">
        <f t="shared" ref="W85" si="38">G85/Q85</f>
        <v>79.793597002497918</v>
      </c>
      <c r="X85" s="14">
        <f t="shared" ref="X85" si="39">E85/J85</f>
        <v>0.83702012390302816</v>
      </c>
      <c r="Y85" s="14">
        <f t="shared" ref="Y85" si="40">G85/L85</f>
        <v>0.77776965279919485</v>
      </c>
      <c r="Z85" s="15">
        <f t="shared" ref="Z85" si="41">O85/J85</f>
        <v>4.6864790200246483E-2</v>
      </c>
      <c r="AA85" s="15">
        <f t="shared" ref="AA85" si="42">Q85/L85</f>
        <v>9.7472689791744446E-3</v>
      </c>
    </row>
    <row r="86" spans="1:27" x14ac:dyDescent="0.2">
      <c r="A86" s="5" t="s">
        <v>70</v>
      </c>
      <c r="B86" s="5">
        <v>10</v>
      </c>
      <c r="C86" s="5">
        <v>10</v>
      </c>
      <c r="D86" s="5">
        <v>9</v>
      </c>
      <c r="E86" s="8">
        <v>23095.11</v>
      </c>
      <c r="F86" s="8">
        <v>21555.55</v>
      </c>
      <c r="G86" s="8">
        <v>28535.31</v>
      </c>
      <c r="H86" s="12">
        <f t="shared" si="32"/>
        <v>0.23555635803423325</v>
      </c>
      <c r="I86" s="13">
        <f t="shared" si="33"/>
        <v>0.32380338242355222</v>
      </c>
      <c r="J86" s="8">
        <v>13824</v>
      </c>
      <c r="K86" s="8">
        <v>13789</v>
      </c>
      <c r="L86" s="8">
        <v>13112</v>
      </c>
      <c r="M86" s="10">
        <f t="shared" si="34"/>
        <v>-712</v>
      </c>
      <c r="O86" s="10">
        <v>1919</v>
      </c>
      <c r="P86" s="10">
        <v>1927</v>
      </c>
      <c r="Q86" s="10">
        <v>2125</v>
      </c>
      <c r="R86" s="10">
        <f t="shared" si="35"/>
        <v>206</v>
      </c>
      <c r="U86" s="14">
        <f t="shared" ref="U86:U142" si="43">E86/O86</f>
        <v>12.034971339239187</v>
      </c>
      <c r="V86" s="14">
        <f t="shared" ref="V86:V142" si="44">F86/P86</f>
        <v>11.186066424494031</v>
      </c>
      <c r="W86" s="14">
        <f t="shared" ref="W86:W142" si="45">G86/Q86</f>
        <v>13.428381176470589</v>
      </c>
      <c r="X86" s="14">
        <f t="shared" ref="X86:X142" si="46">E86/J86</f>
        <v>1.6706532118055557</v>
      </c>
      <c r="Y86" s="14">
        <f t="shared" ref="Y86:Y142" si="47">G86/L86</f>
        <v>2.1762744051250764</v>
      </c>
      <c r="Z86" s="15">
        <f t="shared" ref="Z86:Z142" si="48">O86/J86</f>
        <v>0.13881655092592593</v>
      </c>
      <c r="AA86" s="15">
        <f t="shared" ref="AA86:AA142" si="49">Q86/L86</f>
        <v>0.16206528370957901</v>
      </c>
    </row>
    <row r="87" spans="1:27" x14ac:dyDescent="0.2">
      <c r="A87" s="5" t="s">
        <v>43</v>
      </c>
      <c r="B87" s="5">
        <v>30</v>
      </c>
      <c r="C87" s="5">
        <v>30</v>
      </c>
      <c r="D87" s="5">
        <v>30</v>
      </c>
      <c r="E87" s="8">
        <v>80946.42</v>
      </c>
      <c r="F87" s="8">
        <v>72361.94</v>
      </c>
      <c r="G87" s="8">
        <v>74475.460000000006</v>
      </c>
      <c r="H87" s="12">
        <f t="shared" si="32"/>
        <v>-7.9941274734571244E-2</v>
      </c>
      <c r="I87" s="13">
        <f t="shared" si="33"/>
        <v>2.9207619364544524E-2</v>
      </c>
      <c r="J87" s="8">
        <v>108035</v>
      </c>
      <c r="K87" s="8">
        <v>107898</v>
      </c>
      <c r="L87" s="8">
        <v>105146</v>
      </c>
      <c r="M87" s="10">
        <f t="shared" si="34"/>
        <v>-2889</v>
      </c>
      <c r="O87" s="10">
        <v>4957</v>
      </c>
      <c r="P87" s="10">
        <v>4785</v>
      </c>
      <c r="Q87" s="10">
        <v>3290</v>
      </c>
      <c r="R87" s="10">
        <f t="shared" si="35"/>
        <v>-1667</v>
      </c>
      <c r="U87" s="14">
        <f t="shared" si="43"/>
        <v>16.329719588460762</v>
      </c>
      <c r="V87" s="14">
        <f t="shared" si="44"/>
        <v>15.122662486938349</v>
      </c>
      <c r="W87" s="14">
        <f t="shared" si="45"/>
        <v>22.6369179331307</v>
      </c>
      <c r="X87" s="14">
        <f t="shared" si="46"/>
        <v>0.74926107280048126</v>
      </c>
      <c r="Y87" s="14">
        <f t="shared" si="47"/>
        <v>0.70830521370285138</v>
      </c>
      <c r="Z87" s="15">
        <f t="shared" si="48"/>
        <v>4.5883278567131022E-2</v>
      </c>
      <c r="AA87" s="15">
        <f t="shared" si="49"/>
        <v>3.1289825575865939E-2</v>
      </c>
    </row>
    <row r="88" spans="1:27" x14ac:dyDescent="0.2">
      <c r="A88" s="5" t="s">
        <v>40</v>
      </c>
      <c r="B88" s="5">
        <v>15</v>
      </c>
      <c r="C88" s="5">
        <v>15</v>
      </c>
      <c r="D88" s="5">
        <v>17</v>
      </c>
      <c r="E88" s="8">
        <v>47470.12</v>
      </c>
      <c r="F88" s="8">
        <v>43522.43</v>
      </c>
      <c r="G88" s="8">
        <v>82570.38</v>
      </c>
      <c r="H88" s="12">
        <f t="shared" si="32"/>
        <v>0.73941797492822858</v>
      </c>
      <c r="I88" s="13">
        <f t="shared" si="33"/>
        <v>0.89719140222639227</v>
      </c>
      <c r="J88" s="8">
        <v>119499</v>
      </c>
      <c r="K88" s="8">
        <v>116301</v>
      </c>
      <c r="L88" s="8">
        <v>127111</v>
      </c>
      <c r="M88" s="10">
        <f t="shared" si="34"/>
        <v>7612</v>
      </c>
      <c r="O88" s="10">
        <v>2838</v>
      </c>
      <c r="P88" s="10">
        <v>2772</v>
      </c>
      <c r="Q88" s="10">
        <v>2616</v>
      </c>
      <c r="R88" s="10">
        <f t="shared" si="35"/>
        <v>-222</v>
      </c>
      <c r="U88" s="14">
        <f t="shared" si="43"/>
        <v>16.72661028893587</v>
      </c>
      <c r="V88" s="14">
        <f t="shared" si="44"/>
        <v>15.700732323232323</v>
      </c>
      <c r="W88" s="14">
        <f t="shared" si="45"/>
        <v>31.563600917431195</v>
      </c>
      <c r="X88" s="14">
        <f t="shared" si="46"/>
        <v>0.39724282211566625</v>
      </c>
      <c r="Y88" s="14">
        <f t="shared" si="47"/>
        <v>0.64959271817545294</v>
      </c>
      <c r="Z88" s="15">
        <f t="shared" si="48"/>
        <v>2.3749152712575002E-2</v>
      </c>
      <c r="AA88" s="15">
        <f t="shared" si="49"/>
        <v>2.0580437570312561E-2</v>
      </c>
    </row>
    <row r="89" spans="1:27" x14ac:dyDescent="0.2">
      <c r="A89" s="5" t="s">
        <v>54</v>
      </c>
      <c r="B89" s="5">
        <v>4</v>
      </c>
      <c r="C89" s="5">
        <v>4</v>
      </c>
      <c r="D89" s="5">
        <v>5</v>
      </c>
      <c r="E89" s="8">
        <v>72810</v>
      </c>
      <c r="F89" s="8">
        <v>67060</v>
      </c>
      <c r="G89" s="8">
        <v>89080</v>
      </c>
      <c r="H89" s="12">
        <f t="shared" si="32"/>
        <v>0.22345831616536183</v>
      </c>
      <c r="I89" s="13">
        <f t="shared" si="33"/>
        <v>0.32836266030420513</v>
      </c>
      <c r="J89" s="8">
        <v>30821</v>
      </c>
      <c r="K89" s="8">
        <v>30841</v>
      </c>
      <c r="L89" s="8">
        <v>50732</v>
      </c>
      <c r="M89" s="10">
        <f t="shared" si="34"/>
        <v>19911</v>
      </c>
      <c r="O89" s="10">
        <v>3014</v>
      </c>
      <c r="P89" s="10">
        <v>3010</v>
      </c>
      <c r="Q89" s="10">
        <v>4119</v>
      </c>
      <c r="R89" s="10">
        <f t="shared" si="35"/>
        <v>1105</v>
      </c>
      <c r="U89" s="14">
        <f t="shared" si="43"/>
        <v>24.157266091572662</v>
      </c>
      <c r="V89" s="14">
        <f t="shared" si="44"/>
        <v>22.279069767441861</v>
      </c>
      <c r="W89" s="14">
        <f t="shared" si="45"/>
        <v>21.626608400097112</v>
      </c>
      <c r="X89" s="14">
        <f t="shared" si="46"/>
        <v>2.3623503455436228</v>
      </c>
      <c r="Y89" s="14">
        <f t="shared" si="47"/>
        <v>1.7558937159977923</v>
      </c>
      <c r="Z89" s="15">
        <f t="shared" si="48"/>
        <v>9.7790467538366704E-2</v>
      </c>
      <c r="AA89" s="15">
        <f t="shared" si="49"/>
        <v>8.1191358511393197E-2</v>
      </c>
    </row>
    <row r="90" spans="1:27" x14ac:dyDescent="0.2">
      <c r="A90" s="5" t="s">
        <v>58</v>
      </c>
      <c r="B90" s="5">
        <v>2</v>
      </c>
      <c r="C90" s="5">
        <v>2</v>
      </c>
      <c r="D90" s="5">
        <v>2</v>
      </c>
      <c r="E90" s="8">
        <v>15873.37</v>
      </c>
      <c r="F90" s="8">
        <v>14941.25</v>
      </c>
      <c r="G90" s="8">
        <v>17135.46</v>
      </c>
      <c r="H90" s="12">
        <f t="shared" si="32"/>
        <v>7.9509896134217106E-2</v>
      </c>
      <c r="I90" s="13">
        <f t="shared" si="33"/>
        <v>0.14685585208734198</v>
      </c>
      <c r="J90" s="8">
        <v>42142</v>
      </c>
      <c r="K90" s="8">
        <v>41884</v>
      </c>
      <c r="L90" s="8">
        <v>41201</v>
      </c>
      <c r="M90" s="10">
        <f t="shared" si="34"/>
        <v>-941</v>
      </c>
      <c r="O90" s="10">
        <v>2347</v>
      </c>
      <c r="P90" s="10">
        <v>2286</v>
      </c>
      <c r="Q90" s="10">
        <v>1706</v>
      </c>
      <c r="R90" s="10">
        <f t="shared" si="35"/>
        <v>-641</v>
      </c>
      <c r="U90" s="14">
        <f t="shared" si="43"/>
        <v>6.7632594801874735</v>
      </c>
      <c r="V90" s="14">
        <f t="shared" si="44"/>
        <v>6.5359798775153104</v>
      </c>
      <c r="W90" s="14">
        <f t="shared" si="45"/>
        <v>10.044232121922626</v>
      </c>
      <c r="X90" s="14">
        <f t="shared" si="46"/>
        <v>0.37666389824877794</v>
      </c>
      <c r="Y90" s="14">
        <f t="shared" si="47"/>
        <v>0.41589912866192569</v>
      </c>
      <c r="Z90" s="15">
        <f t="shared" si="48"/>
        <v>5.5692658155759099E-2</v>
      </c>
      <c r="AA90" s="15">
        <f t="shared" si="49"/>
        <v>4.1406761971796803E-2</v>
      </c>
    </row>
    <row r="91" spans="1:27" x14ac:dyDescent="0.2">
      <c r="A91" s="5" t="s">
        <v>69</v>
      </c>
      <c r="B91" s="5">
        <v>1</v>
      </c>
      <c r="C91" s="5">
        <v>1</v>
      </c>
      <c r="D91" s="5">
        <v>1</v>
      </c>
      <c r="E91" s="8">
        <v>568.17999999999995</v>
      </c>
      <c r="F91" s="8">
        <v>481.68</v>
      </c>
      <c r="G91" s="8">
        <v>677.06</v>
      </c>
      <c r="H91" s="12">
        <f t="shared" si="32"/>
        <v>0.1916294132141223</v>
      </c>
      <c r="I91" s="13">
        <f t="shared" si="33"/>
        <v>0.40562198970270713</v>
      </c>
      <c r="J91" s="8">
        <v>11364</v>
      </c>
      <c r="K91" s="8">
        <v>12042</v>
      </c>
      <c r="L91" s="8">
        <v>13541</v>
      </c>
      <c r="M91" s="10">
        <f t="shared" si="34"/>
        <v>2177</v>
      </c>
      <c r="O91" s="10">
        <v>46</v>
      </c>
      <c r="P91" s="10">
        <v>48</v>
      </c>
      <c r="Q91" s="10">
        <v>80</v>
      </c>
      <c r="R91" s="10">
        <f t="shared" si="35"/>
        <v>34</v>
      </c>
      <c r="U91" s="14">
        <f t="shared" si="43"/>
        <v>12.351739130434781</v>
      </c>
      <c r="V91" s="14">
        <f t="shared" si="44"/>
        <v>10.035</v>
      </c>
      <c r="W91" s="14">
        <f t="shared" si="45"/>
        <v>8.4632499999999986</v>
      </c>
      <c r="X91" s="14">
        <f t="shared" si="46"/>
        <v>4.9998240056318193E-2</v>
      </c>
      <c r="Y91" s="14">
        <f t="shared" si="47"/>
        <v>5.0000738497895277E-2</v>
      </c>
      <c r="Z91" s="15">
        <f t="shared" si="48"/>
        <v>4.0478704681450196E-3</v>
      </c>
      <c r="AA91" s="15">
        <f t="shared" si="49"/>
        <v>5.9079831622479879E-3</v>
      </c>
    </row>
    <row r="92" spans="1:27" x14ac:dyDescent="0.2">
      <c r="A92" s="5" t="s">
        <v>59</v>
      </c>
      <c r="B92" s="5">
        <v>15</v>
      </c>
      <c r="C92" s="5">
        <v>15</v>
      </c>
      <c r="D92" s="5">
        <v>14</v>
      </c>
      <c r="E92" s="8">
        <v>85049.31</v>
      </c>
      <c r="F92" s="8">
        <v>75009.240000000005</v>
      </c>
      <c r="G92" s="8">
        <v>95964.29</v>
      </c>
      <c r="H92" s="12">
        <f t="shared" si="32"/>
        <v>0.12833707880757639</v>
      </c>
      <c r="I92" s="13">
        <f t="shared" si="33"/>
        <v>0.27936624874482119</v>
      </c>
      <c r="J92" s="8">
        <v>34064</v>
      </c>
      <c r="K92" s="8">
        <v>34447</v>
      </c>
      <c r="L92" s="8">
        <v>39528</v>
      </c>
      <c r="M92" s="10">
        <f t="shared" si="34"/>
        <v>5464</v>
      </c>
      <c r="O92" s="10">
        <v>2546</v>
      </c>
      <c r="P92" s="10">
        <v>2527</v>
      </c>
      <c r="Q92" s="10">
        <v>2526</v>
      </c>
      <c r="R92" s="10">
        <f t="shared" si="35"/>
        <v>-20</v>
      </c>
      <c r="U92" s="14">
        <f t="shared" si="43"/>
        <v>33.405070699135898</v>
      </c>
      <c r="V92" s="14">
        <f t="shared" si="44"/>
        <v>29.683118322121093</v>
      </c>
      <c r="W92" s="14">
        <f t="shared" si="45"/>
        <v>37.990613618368961</v>
      </c>
      <c r="X92" s="14">
        <f t="shared" si="46"/>
        <v>2.4967505284170972</v>
      </c>
      <c r="Y92" s="14">
        <f t="shared" si="47"/>
        <v>2.4277547561222423</v>
      </c>
      <c r="Z92" s="15">
        <f t="shared" si="48"/>
        <v>7.4741662752465951E-2</v>
      </c>
      <c r="AA92" s="15">
        <f t="shared" si="49"/>
        <v>6.3904068002428663E-2</v>
      </c>
    </row>
    <row r="93" spans="1:27" x14ac:dyDescent="0.2">
      <c r="A93" s="5" t="s">
        <v>61</v>
      </c>
      <c r="B93" s="5">
        <v>20</v>
      </c>
      <c r="C93" s="5">
        <v>20</v>
      </c>
      <c r="D93" s="5">
        <v>21</v>
      </c>
      <c r="E93" s="8">
        <v>95857.09</v>
      </c>
      <c r="F93" s="8">
        <v>86007.34</v>
      </c>
      <c r="G93" s="8">
        <v>113729.58</v>
      </c>
      <c r="H93" s="12">
        <f t="shared" si="32"/>
        <v>0.18644932784836277</v>
      </c>
      <c r="I93" s="13">
        <f t="shared" si="33"/>
        <v>0.32232411791830806</v>
      </c>
      <c r="J93" s="8">
        <v>32005</v>
      </c>
      <c r="K93" s="8">
        <v>32017</v>
      </c>
      <c r="L93" s="8">
        <v>34610</v>
      </c>
      <c r="M93" s="10">
        <f t="shared" si="34"/>
        <v>2605</v>
      </c>
      <c r="O93" s="10">
        <v>12807</v>
      </c>
      <c r="P93" s="10">
        <v>12967</v>
      </c>
      <c r="Q93" s="10">
        <v>-461</v>
      </c>
      <c r="R93" s="10">
        <f t="shared" si="35"/>
        <v>-13268</v>
      </c>
      <c r="U93" s="14">
        <f t="shared" si="43"/>
        <v>7.4847419380026547</v>
      </c>
      <c r="V93" s="14">
        <f t="shared" si="44"/>
        <v>6.632786303693992</v>
      </c>
      <c r="W93" s="14">
        <f t="shared" si="45"/>
        <v>-246.70190889370934</v>
      </c>
      <c r="X93" s="14">
        <f t="shared" si="46"/>
        <v>2.9950660834244647</v>
      </c>
      <c r="Y93" s="14">
        <f t="shared" si="47"/>
        <v>3.286032360589425</v>
      </c>
      <c r="Z93" s="15">
        <f t="shared" si="48"/>
        <v>0.40015622558975161</v>
      </c>
      <c r="AA93" s="15">
        <f t="shared" si="49"/>
        <v>-1.3319849754406241E-2</v>
      </c>
    </row>
    <row r="94" spans="1:27" x14ac:dyDescent="0.2">
      <c r="A94" s="5" t="s">
        <v>79</v>
      </c>
      <c r="B94" s="5">
        <v>4</v>
      </c>
      <c r="C94" s="5">
        <v>4</v>
      </c>
      <c r="D94" s="5">
        <v>4</v>
      </c>
      <c r="E94" s="8">
        <v>5528.56</v>
      </c>
      <c r="F94" s="8">
        <v>5402.52</v>
      </c>
      <c r="G94" s="8">
        <v>5639.34</v>
      </c>
      <c r="H94" s="12">
        <f t="shared" si="32"/>
        <v>2.0037767519932803E-2</v>
      </c>
      <c r="I94" s="13">
        <f t="shared" si="33"/>
        <v>4.3835099175939973E-2</v>
      </c>
      <c r="J94" s="8">
        <v>8825</v>
      </c>
      <c r="K94" s="8">
        <v>9071</v>
      </c>
      <c r="L94" s="8">
        <v>7575</v>
      </c>
      <c r="M94" s="10">
        <f t="shared" si="34"/>
        <v>-1250</v>
      </c>
      <c r="O94" s="10">
        <v>1101</v>
      </c>
      <c r="P94" s="10">
        <v>1088</v>
      </c>
      <c r="Q94" s="10">
        <v>-42</v>
      </c>
      <c r="R94" s="10">
        <f t="shared" si="35"/>
        <v>-1143</v>
      </c>
      <c r="U94" s="14">
        <f t="shared" si="43"/>
        <v>5.0213987284287018</v>
      </c>
      <c r="V94" s="14">
        <f t="shared" si="44"/>
        <v>4.9655514705882355</v>
      </c>
      <c r="W94" s="14">
        <f t="shared" si="45"/>
        <v>-134.27000000000001</v>
      </c>
      <c r="X94" s="14">
        <f t="shared" si="46"/>
        <v>0.62646572237960341</v>
      </c>
      <c r="Y94" s="14">
        <f t="shared" si="47"/>
        <v>0.74446732673267324</v>
      </c>
      <c r="Z94" s="15">
        <f t="shared" si="48"/>
        <v>0.12475920679886686</v>
      </c>
      <c r="AA94" s="15">
        <f t="shared" si="49"/>
        <v>-5.5445544554455443E-3</v>
      </c>
    </row>
    <row r="95" spans="1:27" x14ac:dyDescent="0.2">
      <c r="A95" s="5" t="s">
        <v>38</v>
      </c>
      <c r="B95" s="5">
        <v>82</v>
      </c>
      <c r="C95" s="5">
        <v>81</v>
      </c>
      <c r="D95" s="5">
        <v>69</v>
      </c>
      <c r="E95" s="8">
        <v>292575.21999999997</v>
      </c>
      <c r="F95" s="8">
        <v>265661.25</v>
      </c>
      <c r="G95" s="8">
        <v>321465.40999999997</v>
      </c>
      <c r="H95" s="12">
        <f t="shared" si="32"/>
        <v>9.874448697329874E-2</v>
      </c>
      <c r="I95" s="13">
        <f t="shared" si="33"/>
        <v>0.21005758272988628</v>
      </c>
      <c r="J95" s="8">
        <v>155960</v>
      </c>
      <c r="K95" s="8">
        <v>155236</v>
      </c>
      <c r="L95" s="8">
        <v>105973</v>
      </c>
      <c r="M95" s="10">
        <f t="shared" si="34"/>
        <v>-49987</v>
      </c>
      <c r="O95" s="10">
        <v>11839</v>
      </c>
      <c r="P95" s="10">
        <v>11826</v>
      </c>
      <c r="Q95" s="10">
        <v>5428</v>
      </c>
      <c r="R95" s="10">
        <f t="shared" si="35"/>
        <v>-6411</v>
      </c>
      <c r="U95" s="14">
        <f t="shared" si="43"/>
        <v>24.712832164878787</v>
      </c>
      <c r="V95" s="14">
        <f t="shared" si="44"/>
        <v>22.464167935058345</v>
      </c>
      <c r="W95" s="14">
        <f t="shared" si="45"/>
        <v>59.223546425939567</v>
      </c>
      <c r="X95" s="14">
        <f t="shared" si="46"/>
        <v>1.8759631956912026</v>
      </c>
      <c r="Y95" s="14">
        <f t="shared" si="47"/>
        <v>3.0334652222735978</v>
      </c>
      <c r="Z95" s="15">
        <f t="shared" si="48"/>
        <v>7.5910489869197226E-2</v>
      </c>
      <c r="AA95" s="15">
        <f t="shared" si="49"/>
        <v>5.1220593924867656E-2</v>
      </c>
    </row>
    <row r="96" spans="1:27" x14ac:dyDescent="0.2">
      <c r="A96" s="5" t="s">
        <v>30</v>
      </c>
      <c r="B96" s="5">
        <v>11</v>
      </c>
      <c r="C96" s="5">
        <v>11</v>
      </c>
      <c r="D96" s="5">
        <v>10</v>
      </c>
      <c r="E96" s="8">
        <v>33872.410000000003</v>
      </c>
      <c r="F96" s="8">
        <v>26693.56</v>
      </c>
      <c r="G96" s="8">
        <v>48191.48</v>
      </c>
      <c r="H96" s="12">
        <f t="shared" si="32"/>
        <v>0.42273549475812322</v>
      </c>
      <c r="I96" s="13">
        <f t="shared" si="33"/>
        <v>0.8053597946470985</v>
      </c>
      <c r="J96" s="8">
        <v>24997</v>
      </c>
      <c r="K96" s="8">
        <v>24769</v>
      </c>
      <c r="L96" s="8">
        <v>27844</v>
      </c>
      <c r="M96" s="10">
        <f t="shared" si="34"/>
        <v>2847</v>
      </c>
      <c r="O96" s="10">
        <v>26</v>
      </c>
      <c r="P96" s="10">
        <v>80</v>
      </c>
      <c r="Q96" s="10">
        <v>-621</v>
      </c>
      <c r="R96" s="10">
        <f t="shared" si="35"/>
        <v>-647</v>
      </c>
      <c r="U96" s="14">
        <f t="shared" si="43"/>
        <v>1302.7850000000001</v>
      </c>
      <c r="V96" s="14">
        <f t="shared" si="44"/>
        <v>333.66950000000003</v>
      </c>
      <c r="W96" s="14">
        <f t="shared" si="45"/>
        <v>-77.603027375201293</v>
      </c>
      <c r="X96" s="14">
        <f t="shared" si="46"/>
        <v>1.3550590070808499</v>
      </c>
      <c r="Y96" s="14">
        <f t="shared" si="47"/>
        <v>1.7307671311593162</v>
      </c>
      <c r="Z96" s="15">
        <f t="shared" si="48"/>
        <v>1.0401248149777974E-3</v>
      </c>
      <c r="AA96" s="15">
        <f t="shared" si="49"/>
        <v>-2.2302830053153283E-2</v>
      </c>
    </row>
    <row r="97" spans="1:27" x14ac:dyDescent="0.2">
      <c r="A97" s="5" t="s">
        <v>37</v>
      </c>
      <c r="B97" s="5">
        <v>15</v>
      </c>
      <c r="C97" s="5">
        <v>15</v>
      </c>
      <c r="D97" s="5">
        <v>15</v>
      </c>
      <c r="E97" s="8">
        <v>95174.58</v>
      </c>
      <c r="F97" s="8">
        <v>81382.559999999998</v>
      </c>
      <c r="G97" s="8">
        <v>112151.21</v>
      </c>
      <c r="H97" s="12">
        <f t="shared" si="32"/>
        <v>0.17837357412031674</v>
      </c>
      <c r="I97" s="13">
        <f t="shared" si="33"/>
        <v>0.37807424588265603</v>
      </c>
      <c r="J97" s="8">
        <v>80897</v>
      </c>
      <c r="K97" s="8">
        <v>91097</v>
      </c>
      <c r="L97" s="8">
        <v>75387</v>
      </c>
      <c r="M97" s="10">
        <f t="shared" si="34"/>
        <v>-5510</v>
      </c>
      <c r="O97" s="10">
        <v>-654</v>
      </c>
      <c r="P97" s="10">
        <v>-660</v>
      </c>
      <c r="Q97" s="10">
        <v>9659</v>
      </c>
      <c r="R97" s="10">
        <f t="shared" si="35"/>
        <v>10313</v>
      </c>
      <c r="U97" s="14">
        <f t="shared" si="43"/>
        <v>-145.52688073394495</v>
      </c>
      <c r="V97" s="14">
        <f t="shared" si="44"/>
        <v>-123.30690909090909</v>
      </c>
      <c r="W97" s="14">
        <f t="shared" si="45"/>
        <v>11.611058080546641</v>
      </c>
      <c r="X97" s="14">
        <f t="shared" si="46"/>
        <v>1.1764908463849093</v>
      </c>
      <c r="Y97" s="14">
        <f t="shared" si="47"/>
        <v>1.4876730736068553</v>
      </c>
      <c r="Z97" s="15">
        <f t="shared" si="48"/>
        <v>-8.084354178770535E-3</v>
      </c>
      <c r="AA97" s="15">
        <f t="shared" si="49"/>
        <v>0.12812553888601483</v>
      </c>
    </row>
    <row r="98" spans="1:27" x14ac:dyDescent="0.2">
      <c r="A98" s="5" t="s">
        <v>60</v>
      </c>
      <c r="B98" s="5">
        <v>4</v>
      </c>
      <c r="C98" s="5">
        <v>4</v>
      </c>
      <c r="D98" s="5">
        <v>4</v>
      </c>
      <c r="E98" s="8">
        <v>4186.3599999999997</v>
      </c>
      <c r="F98" s="8">
        <v>3624.79</v>
      </c>
      <c r="G98" s="8">
        <v>6460.25</v>
      </c>
      <c r="H98" s="12">
        <f t="shared" si="32"/>
        <v>0.54316637842899329</v>
      </c>
      <c r="I98" s="13">
        <f t="shared" si="33"/>
        <v>0.78224117810962834</v>
      </c>
      <c r="J98" s="8">
        <v>39873</v>
      </c>
      <c r="K98" s="8">
        <v>38593</v>
      </c>
      <c r="L98" s="8">
        <v>39378</v>
      </c>
      <c r="M98" s="10">
        <f t="shared" si="34"/>
        <v>-495</v>
      </c>
      <c r="O98" s="10">
        <v>341</v>
      </c>
      <c r="P98" s="10">
        <v>342</v>
      </c>
      <c r="Q98" s="10">
        <v>366</v>
      </c>
      <c r="R98" s="10">
        <f t="shared" si="35"/>
        <v>25</v>
      </c>
      <c r="U98" s="14">
        <f t="shared" si="43"/>
        <v>12.276715542521993</v>
      </c>
      <c r="V98" s="14">
        <f t="shared" si="44"/>
        <v>10.598801169590644</v>
      </c>
      <c r="W98" s="14">
        <f t="shared" si="45"/>
        <v>17.650956284153004</v>
      </c>
      <c r="X98" s="14">
        <f t="shared" si="46"/>
        <v>0.1049923507135154</v>
      </c>
      <c r="Y98" s="14">
        <f t="shared" si="47"/>
        <v>0.16405734166285743</v>
      </c>
      <c r="Z98" s="15">
        <f t="shared" si="48"/>
        <v>8.5521530860482031E-3</v>
      </c>
      <c r="AA98" s="15">
        <f t="shared" si="49"/>
        <v>9.2945299405759567E-3</v>
      </c>
    </row>
    <row r="99" spans="1:27" x14ac:dyDescent="0.2">
      <c r="A99" s="5" t="s">
        <v>85</v>
      </c>
      <c r="B99" s="5">
        <v>2</v>
      </c>
      <c r="C99" s="5">
        <v>2</v>
      </c>
      <c r="D99" s="5">
        <v>1</v>
      </c>
      <c r="E99" s="8">
        <v>517.37</v>
      </c>
      <c r="F99" s="8">
        <v>515.85</v>
      </c>
      <c r="G99" s="8">
        <v>308.38</v>
      </c>
      <c r="H99" s="12">
        <f t="shared" si="32"/>
        <v>-0.40394688520787836</v>
      </c>
      <c r="I99" s="13">
        <f t="shared" si="33"/>
        <v>-0.40219055927110603</v>
      </c>
      <c r="J99" s="8">
        <v>321</v>
      </c>
      <c r="K99" s="8">
        <v>324</v>
      </c>
      <c r="L99" s="8">
        <v>241</v>
      </c>
      <c r="M99" s="10">
        <f t="shared" si="34"/>
        <v>-80</v>
      </c>
      <c r="O99" s="10">
        <v>4</v>
      </c>
      <c r="P99" s="10">
        <v>3</v>
      </c>
      <c r="Q99" s="10">
        <v>3</v>
      </c>
      <c r="R99" s="10">
        <f t="shared" si="35"/>
        <v>-1</v>
      </c>
      <c r="U99" s="14">
        <f t="shared" si="43"/>
        <v>129.3425</v>
      </c>
      <c r="V99" s="14">
        <f t="shared" si="44"/>
        <v>171.95000000000002</v>
      </c>
      <c r="W99" s="14">
        <f t="shared" si="45"/>
        <v>102.79333333333334</v>
      </c>
      <c r="X99" s="14">
        <f t="shared" si="46"/>
        <v>1.6117445482866044</v>
      </c>
      <c r="Y99" s="14">
        <f t="shared" si="47"/>
        <v>1.2795850622406639</v>
      </c>
      <c r="Z99" s="15">
        <f t="shared" si="48"/>
        <v>1.2461059190031152E-2</v>
      </c>
      <c r="AA99" s="15">
        <f t="shared" si="49"/>
        <v>1.2448132780082987E-2</v>
      </c>
    </row>
    <row r="100" spans="1:27" x14ac:dyDescent="0.2">
      <c r="A100" s="5" t="s">
        <v>44</v>
      </c>
      <c r="B100" s="5">
        <v>5</v>
      </c>
      <c r="C100" s="5">
        <v>5</v>
      </c>
      <c r="D100" s="5">
        <v>4</v>
      </c>
      <c r="E100" s="8">
        <v>22581.49</v>
      </c>
      <c r="F100" s="8">
        <v>20462.509999999998</v>
      </c>
      <c r="G100" s="8">
        <v>14405.77</v>
      </c>
      <c r="H100" s="12">
        <f t="shared" si="32"/>
        <v>-0.3620540540061794</v>
      </c>
      <c r="I100" s="13">
        <f t="shared" si="33"/>
        <v>-0.29599203616760594</v>
      </c>
      <c r="J100" s="8">
        <v>66900</v>
      </c>
      <c r="K100" s="8">
        <v>65056</v>
      </c>
      <c r="L100" s="8">
        <v>64321</v>
      </c>
      <c r="M100" s="10">
        <f t="shared" si="34"/>
        <v>-2579</v>
      </c>
      <c r="O100" s="10">
        <v>2006</v>
      </c>
      <c r="P100" s="10">
        <v>1918</v>
      </c>
      <c r="Q100" s="10">
        <v>1537</v>
      </c>
      <c r="R100" s="10">
        <f t="shared" si="35"/>
        <v>-469</v>
      </c>
      <c r="U100" s="14">
        <f t="shared" si="43"/>
        <v>11.256974077766701</v>
      </c>
      <c r="V100" s="14">
        <f t="shared" si="44"/>
        <v>10.668670490093847</v>
      </c>
      <c r="W100" s="14">
        <f t="shared" si="45"/>
        <v>9.372654521795706</v>
      </c>
      <c r="X100" s="14">
        <f t="shared" si="46"/>
        <v>0.33754095665171902</v>
      </c>
      <c r="Y100" s="14">
        <f t="shared" si="47"/>
        <v>0.22396682265512041</v>
      </c>
      <c r="Z100" s="15">
        <f t="shared" si="48"/>
        <v>2.9985052316890883E-2</v>
      </c>
      <c r="AA100" s="15">
        <f t="shared" si="49"/>
        <v>2.3895772764726916E-2</v>
      </c>
    </row>
    <row r="101" spans="1:27" x14ac:dyDescent="0.2">
      <c r="A101" s="5" t="s">
        <v>27</v>
      </c>
      <c r="B101" s="5">
        <v>8</v>
      </c>
      <c r="C101" s="5">
        <v>8</v>
      </c>
      <c r="D101" s="5">
        <v>8</v>
      </c>
      <c r="E101" s="8">
        <v>69574.91</v>
      </c>
      <c r="F101" s="8">
        <v>63162.71</v>
      </c>
      <c r="G101" s="8">
        <v>87576.98</v>
      </c>
      <c r="H101" s="12">
        <f t="shared" si="32"/>
        <v>0.25874370516612943</v>
      </c>
      <c r="I101" s="13">
        <f t="shared" si="33"/>
        <v>0.38652980532342585</v>
      </c>
      <c r="J101" s="8">
        <v>67405</v>
      </c>
      <c r="K101" s="8">
        <v>66943</v>
      </c>
      <c r="L101" s="8">
        <v>81744</v>
      </c>
      <c r="M101" s="10">
        <f t="shared" si="34"/>
        <v>14339</v>
      </c>
      <c r="O101" s="10">
        <v>3468</v>
      </c>
      <c r="P101" s="10">
        <v>3293</v>
      </c>
      <c r="Q101" s="10">
        <v>958</v>
      </c>
      <c r="R101" s="10">
        <f t="shared" si="35"/>
        <v>-2510</v>
      </c>
      <c r="U101" s="14">
        <f t="shared" si="43"/>
        <v>20.061969434832758</v>
      </c>
      <c r="V101" s="14">
        <f t="shared" si="44"/>
        <v>19.180901913149103</v>
      </c>
      <c r="W101" s="14">
        <f t="shared" si="45"/>
        <v>91.416471816283916</v>
      </c>
      <c r="X101" s="14">
        <f t="shared" si="46"/>
        <v>1.0321921222461243</v>
      </c>
      <c r="Y101" s="14">
        <f t="shared" si="47"/>
        <v>1.0713566744959875</v>
      </c>
      <c r="Z101" s="15">
        <f t="shared" si="48"/>
        <v>5.1450189155107191E-2</v>
      </c>
      <c r="AA101" s="15">
        <f t="shared" si="49"/>
        <v>1.1719514582110001E-2</v>
      </c>
    </row>
    <row r="102" spans="1:27" x14ac:dyDescent="0.2">
      <c r="A102" s="5" t="s">
        <v>35</v>
      </c>
      <c r="B102" s="5">
        <v>4</v>
      </c>
      <c r="C102" s="5">
        <v>4</v>
      </c>
      <c r="D102" s="5">
        <v>5</v>
      </c>
      <c r="E102" s="8">
        <v>81091.47</v>
      </c>
      <c r="F102" s="8">
        <v>65516.43</v>
      </c>
      <c r="G102" s="8">
        <v>53171.21</v>
      </c>
      <c r="H102" s="12">
        <f t="shared" si="32"/>
        <v>-0.34430575743663305</v>
      </c>
      <c r="I102" s="13">
        <f t="shared" si="33"/>
        <v>-0.18842937565432061</v>
      </c>
      <c r="J102" s="8">
        <v>153127</v>
      </c>
      <c r="K102" s="8">
        <v>158687</v>
      </c>
      <c r="L102" s="8">
        <v>159848</v>
      </c>
      <c r="M102" s="10">
        <f t="shared" si="34"/>
        <v>6721</v>
      </c>
      <c r="O102" s="10">
        <v>3823</v>
      </c>
      <c r="P102" s="10">
        <v>3926</v>
      </c>
      <c r="Q102" s="10">
        <v>3392</v>
      </c>
      <c r="R102" s="10">
        <f t="shared" si="35"/>
        <v>-431</v>
      </c>
      <c r="U102" s="14">
        <f t="shared" si="43"/>
        <v>21.211475281192779</v>
      </c>
      <c r="V102" s="14">
        <f t="shared" si="44"/>
        <v>16.687832399388689</v>
      </c>
      <c r="W102" s="14">
        <f t="shared" si="45"/>
        <v>15.675474646226414</v>
      </c>
      <c r="X102" s="14">
        <f t="shared" si="46"/>
        <v>0.52957003010572923</v>
      </c>
      <c r="Y102" s="14">
        <f t="shared" si="47"/>
        <v>0.33263606676342528</v>
      </c>
      <c r="Z102" s="15">
        <f t="shared" si="48"/>
        <v>2.4966204523042965E-2</v>
      </c>
      <c r="AA102" s="15">
        <f t="shared" si="49"/>
        <v>2.1220159151193633E-2</v>
      </c>
    </row>
    <row r="103" spans="1:27" x14ac:dyDescent="0.2">
      <c r="A103" s="5" t="s">
        <v>28</v>
      </c>
      <c r="B103" s="5">
        <v>4</v>
      </c>
      <c r="C103" s="5">
        <v>4</v>
      </c>
      <c r="D103" s="5">
        <v>3</v>
      </c>
      <c r="E103" s="8">
        <v>57998.52</v>
      </c>
      <c r="F103" s="8">
        <v>51356.36</v>
      </c>
      <c r="G103" s="8">
        <v>59000</v>
      </c>
      <c r="H103" s="12">
        <f t="shared" si="32"/>
        <v>1.7267337166534613E-2</v>
      </c>
      <c r="I103" s="13">
        <f t="shared" si="33"/>
        <v>0.14883531465236244</v>
      </c>
      <c r="J103" s="8">
        <v>507554</v>
      </c>
      <c r="K103" s="8">
        <v>509171</v>
      </c>
      <c r="L103" s="8">
        <v>532680</v>
      </c>
      <c r="M103" s="10">
        <f t="shared" si="34"/>
        <v>25126</v>
      </c>
      <c r="O103" s="10">
        <v>-645</v>
      </c>
      <c r="P103" s="10">
        <v>-697</v>
      </c>
      <c r="Q103" s="10">
        <v>-4058</v>
      </c>
      <c r="R103" s="10">
        <f t="shared" si="35"/>
        <v>-3413</v>
      </c>
      <c r="U103" s="14">
        <f t="shared" si="43"/>
        <v>-89.920186046511617</v>
      </c>
      <c r="V103" s="14">
        <f t="shared" si="44"/>
        <v>-73.682008608321382</v>
      </c>
      <c r="W103" s="14">
        <f t="shared" si="45"/>
        <v>-14.539181862986693</v>
      </c>
      <c r="X103" s="14">
        <f t="shared" si="46"/>
        <v>0.1142706391832199</v>
      </c>
      <c r="Y103" s="14">
        <f t="shared" si="47"/>
        <v>0.11076068183524818</v>
      </c>
      <c r="Z103" s="15">
        <f t="shared" si="48"/>
        <v>-1.2708007423840617E-3</v>
      </c>
      <c r="AA103" s="15">
        <f t="shared" si="49"/>
        <v>-7.6180821506345274E-3</v>
      </c>
    </row>
    <row r="104" spans="1:27" x14ac:dyDescent="0.2">
      <c r="A104" s="5" t="s">
        <v>65</v>
      </c>
      <c r="B104" s="5">
        <v>31</v>
      </c>
      <c r="C104" s="5">
        <v>31</v>
      </c>
      <c r="D104" s="5">
        <v>35</v>
      </c>
      <c r="E104" s="8">
        <v>42244.31</v>
      </c>
      <c r="F104" s="8">
        <v>36922.300000000003</v>
      </c>
      <c r="G104" s="8">
        <v>84039.2</v>
      </c>
      <c r="H104" s="12">
        <f t="shared" si="32"/>
        <v>0.98936140748896118</v>
      </c>
      <c r="I104" s="13">
        <f t="shared" si="33"/>
        <v>1.2761095598053207</v>
      </c>
      <c r="J104" s="8">
        <v>19279</v>
      </c>
      <c r="K104" s="8">
        <v>19259</v>
      </c>
      <c r="L104" s="8">
        <v>23851</v>
      </c>
      <c r="M104" s="10">
        <f t="shared" si="34"/>
        <v>4572</v>
      </c>
      <c r="O104" s="10">
        <v>551</v>
      </c>
      <c r="P104" s="10">
        <v>509</v>
      </c>
      <c r="Q104" s="10">
        <v>661</v>
      </c>
      <c r="R104" s="10">
        <f t="shared" si="35"/>
        <v>110</v>
      </c>
      <c r="U104" s="14">
        <f t="shared" si="43"/>
        <v>76.668439201451903</v>
      </c>
      <c r="V104" s="14">
        <f t="shared" si="44"/>
        <v>72.538899803536353</v>
      </c>
      <c r="W104" s="14">
        <f t="shared" si="45"/>
        <v>127.13948562783661</v>
      </c>
      <c r="X104" s="14">
        <f t="shared" si="46"/>
        <v>2.1912085689091758</v>
      </c>
      <c r="Y104" s="14">
        <f t="shared" si="47"/>
        <v>3.5235084482830907</v>
      </c>
      <c r="Z104" s="15">
        <f t="shared" si="48"/>
        <v>2.8580320556045438E-2</v>
      </c>
      <c r="AA104" s="15">
        <f t="shared" si="49"/>
        <v>2.7713722695065196E-2</v>
      </c>
    </row>
    <row r="105" spans="1:27" x14ac:dyDescent="0.2">
      <c r="A105" s="5" t="s">
        <v>53</v>
      </c>
      <c r="B105" s="5">
        <v>4</v>
      </c>
      <c r="C105" s="5">
        <v>4</v>
      </c>
      <c r="D105" s="5">
        <v>3</v>
      </c>
      <c r="E105" s="8">
        <v>17768.830000000002</v>
      </c>
      <c r="F105" s="8">
        <v>14876.53</v>
      </c>
      <c r="G105" s="8">
        <v>22712.25</v>
      </c>
      <c r="H105" s="12">
        <f t="shared" si="32"/>
        <v>0.27820740026214441</v>
      </c>
      <c r="I105" s="13">
        <f t="shared" si="33"/>
        <v>0.52671691583991698</v>
      </c>
      <c r="J105" s="8">
        <v>54634</v>
      </c>
      <c r="K105" s="8">
        <v>54442</v>
      </c>
      <c r="L105" s="8">
        <v>52339</v>
      </c>
      <c r="M105" s="10">
        <f t="shared" si="34"/>
        <v>-2295</v>
      </c>
      <c r="O105" s="10">
        <v>856</v>
      </c>
      <c r="P105" s="10">
        <v>798</v>
      </c>
      <c r="Q105" s="10">
        <v>502</v>
      </c>
      <c r="R105" s="10">
        <f t="shared" si="35"/>
        <v>-354</v>
      </c>
      <c r="U105" s="14">
        <f t="shared" si="43"/>
        <v>20.757978971962618</v>
      </c>
      <c r="V105" s="14">
        <f t="shared" si="44"/>
        <v>18.642268170426068</v>
      </c>
      <c r="W105" s="14">
        <f t="shared" si="45"/>
        <v>45.24352589641434</v>
      </c>
      <c r="X105" s="14">
        <f t="shared" si="46"/>
        <v>0.32523392026942932</v>
      </c>
      <c r="Y105" s="14">
        <f t="shared" si="47"/>
        <v>0.43394505053592924</v>
      </c>
      <c r="Z105" s="15">
        <f t="shared" si="48"/>
        <v>1.5667899110444045E-2</v>
      </c>
      <c r="AA105" s="15">
        <f t="shared" si="49"/>
        <v>9.5913181375265107E-3</v>
      </c>
    </row>
    <row r="106" spans="1:27" x14ac:dyDescent="0.2">
      <c r="A106" s="5" t="s">
        <v>52</v>
      </c>
      <c r="B106" s="5">
        <v>7</v>
      </c>
      <c r="C106" s="5">
        <v>7</v>
      </c>
      <c r="D106" s="5">
        <v>7</v>
      </c>
      <c r="E106" s="8">
        <v>21251.66</v>
      </c>
      <c r="F106" s="8">
        <v>18589.52</v>
      </c>
      <c r="G106" s="8">
        <v>22618.15</v>
      </c>
      <c r="H106" s="12">
        <f t="shared" si="32"/>
        <v>6.430038876963029E-2</v>
      </c>
      <c r="I106" s="13">
        <f t="shared" si="33"/>
        <v>0.21671511690457845</v>
      </c>
      <c r="J106" s="8">
        <v>55278</v>
      </c>
      <c r="K106" s="8">
        <v>55015</v>
      </c>
      <c r="L106" s="8">
        <v>54814</v>
      </c>
      <c r="M106" s="10">
        <f t="shared" si="34"/>
        <v>-464</v>
      </c>
      <c r="O106" s="10">
        <v>1001</v>
      </c>
      <c r="P106" s="10">
        <v>984</v>
      </c>
      <c r="Q106" s="10">
        <v>411</v>
      </c>
      <c r="R106" s="10">
        <f t="shared" si="35"/>
        <v>-590</v>
      </c>
      <c r="U106" s="14">
        <f t="shared" si="43"/>
        <v>21.230429570429571</v>
      </c>
      <c r="V106" s="14">
        <f t="shared" si="44"/>
        <v>18.891788617886178</v>
      </c>
      <c r="W106" s="14">
        <f t="shared" si="45"/>
        <v>55.031995133819954</v>
      </c>
      <c r="X106" s="14">
        <f t="shared" si="46"/>
        <v>0.38445059517348673</v>
      </c>
      <c r="Y106" s="14">
        <f t="shared" si="47"/>
        <v>0.41263454591892584</v>
      </c>
      <c r="Z106" s="15">
        <f t="shared" si="48"/>
        <v>1.8108469915698831E-2</v>
      </c>
      <c r="AA106" s="15">
        <f t="shared" si="49"/>
        <v>7.4980844309847847E-3</v>
      </c>
    </row>
    <row r="107" spans="1:27" x14ac:dyDescent="0.2">
      <c r="A107" s="5" t="s">
        <v>29</v>
      </c>
      <c r="B107" s="5">
        <v>24</v>
      </c>
      <c r="C107" s="5">
        <v>24</v>
      </c>
      <c r="D107" s="5">
        <v>24</v>
      </c>
      <c r="E107" s="8">
        <v>165631.19</v>
      </c>
      <c r="F107" s="8">
        <v>151368.34</v>
      </c>
      <c r="G107" s="8">
        <v>110694.74</v>
      </c>
      <c r="H107" s="12">
        <f t="shared" si="32"/>
        <v>-0.33167937753752774</v>
      </c>
      <c r="I107" s="13">
        <f t="shared" si="33"/>
        <v>-0.26870612441148523</v>
      </c>
      <c r="J107" s="8">
        <v>123411</v>
      </c>
      <c r="K107" s="8">
        <v>122379</v>
      </c>
      <c r="L107" s="8">
        <v>125372</v>
      </c>
      <c r="M107" s="10">
        <f t="shared" si="34"/>
        <v>1961</v>
      </c>
      <c r="O107" s="10">
        <v>7263</v>
      </c>
      <c r="P107" s="10">
        <v>7259</v>
      </c>
      <c r="Q107" s="10">
        <v>6095</v>
      </c>
      <c r="R107" s="10">
        <f t="shared" si="35"/>
        <v>-1168</v>
      </c>
      <c r="U107" s="14">
        <f t="shared" si="43"/>
        <v>22.804790031667356</v>
      </c>
      <c r="V107" s="14">
        <f t="shared" si="44"/>
        <v>20.852505854800935</v>
      </c>
      <c r="W107" s="14">
        <f t="shared" si="45"/>
        <v>18.161565217391306</v>
      </c>
      <c r="X107" s="14">
        <f t="shared" si="46"/>
        <v>1.3421104277576554</v>
      </c>
      <c r="Y107" s="14">
        <f t="shared" si="47"/>
        <v>0.88293031936955624</v>
      </c>
      <c r="Z107" s="15">
        <f t="shared" si="48"/>
        <v>5.8852128254369543E-2</v>
      </c>
      <c r="AA107" s="15">
        <f t="shared" si="49"/>
        <v>4.8615320805283475E-2</v>
      </c>
    </row>
    <row r="108" spans="1:27" x14ac:dyDescent="0.2">
      <c r="A108" s="5" t="s">
        <v>39</v>
      </c>
      <c r="B108" s="5">
        <v>8</v>
      </c>
      <c r="C108" s="5">
        <v>8</v>
      </c>
      <c r="D108" s="5">
        <v>8</v>
      </c>
      <c r="E108" s="8">
        <v>47675.69</v>
      </c>
      <c r="F108" s="8">
        <v>42788.91</v>
      </c>
      <c r="G108" s="8">
        <v>57212.3</v>
      </c>
      <c r="H108" s="12">
        <f t="shared" si="32"/>
        <v>0.20003087527417018</v>
      </c>
      <c r="I108" s="13">
        <f t="shared" si="33"/>
        <v>0.33708243561240514</v>
      </c>
      <c r="J108" s="8">
        <v>123519</v>
      </c>
      <c r="K108" s="8">
        <v>123516</v>
      </c>
      <c r="L108" s="8">
        <v>134159</v>
      </c>
      <c r="M108" s="10">
        <f t="shared" si="34"/>
        <v>10640</v>
      </c>
      <c r="O108" s="10">
        <v>2138</v>
      </c>
      <c r="P108" s="10">
        <v>2031</v>
      </c>
      <c r="Q108" s="10">
        <v>1740</v>
      </c>
      <c r="R108" s="10">
        <f t="shared" si="35"/>
        <v>-398</v>
      </c>
      <c r="U108" s="14">
        <f t="shared" si="43"/>
        <v>22.29920018709074</v>
      </c>
      <c r="V108" s="14">
        <f t="shared" si="44"/>
        <v>21.067902511078287</v>
      </c>
      <c r="W108" s="14">
        <f t="shared" si="45"/>
        <v>32.880632183908048</v>
      </c>
      <c r="X108" s="14">
        <f t="shared" si="46"/>
        <v>0.38597859438628879</v>
      </c>
      <c r="Y108" s="14">
        <f t="shared" si="47"/>
        <v>0.42645144939959306</v>
      </c>
      <c r="Z108" s="15">
        <f t="shared" si="48"/>
        <v>1.7309077955618164E-2</v>
      </c>
      <c r="AA108" s="15">
        <f t="shared" si="49"/>
        <v>1.296968522424884E-2</v>
      </c>
    </row>
    <row r="109" spans="1:27" x14ac:dyDescent="0.2">
      <c r="A109" s="5" t="s">
        <v>71</v>
      </c>
      <c r="B109" s="5">
        <v>11</v>
      </c>
      <c r="C109" s="5">
        <v>11</v>
      </c>
      <c r="D109" s="5">
        <v>10</v>
      </c>
      <c r="E109" s="8">
        <v>14902.69</v>
      </c>
      <c r="F109" s="8">
        <v>13552.73</v>
      </c>
      <c r="G109" s="8">
        <v>20017.93</v>
      </c>
      <c r="H109" s="12">
        <f t="shared" si="32"/>
        <v>0.34324273000377792</v>
      </c>
      <c r="I109" s="13">
        <f t="shared" si="33"/>
        <v>0.47704041916278128</v>
      </c>
      <c r="J109" s="8">
        <v>12307</v>
      </c>
      <c r="K109" s="8">
        <v>12286</v>
      </c>
      <c r="L109" s="8">
        <v>13013</v>
      </c>
      <c r="M109" s="10">
        <f t="shared" si="34"/>
        <v>706</v>
      </c>
      <c r="O109" s="10">
        <v>-615</v>
      </c>
      <c r="P109" s="10">
        <v>-581</v>
      </c>
      <c r="Q109" s="10">
        <v>123</v>
      </c>
      <c r="R109" s="10">
        <f t="shared" si="35"/>
        <v>738</v>
      </c>
      <c r="U109" s="14">
        <f t="shared" si="43"/>
        <v>-24.232016260162602</v>
      </c>
      <c r="V109" s="14">
        <f t="shared" si="44"/>
        <v>-23.326557659208262</v>
      </c>
      <c r="W109" s="14">
        <f t="shared" si="45"/>
        <v>162.74739837398374</v>
      </c>
      <c r="X109" s="14">
        <f t="shared" si="46"/>
        <v>1.2109116762817909</v>
      </c>
      <c r="Y109" s="14">
        <f t="shared" si="47"/>
        <v>1.5383024667640053</v>
      </c>
      <c r="Z109" s="15">
        <f t="shared" si="48"/>
        <v>-4.9971560900300645E-2</v>
      </c>
      <c r="AA109" s="15">
        <f t="shared" si="49"/>
        <v>9.4520863751632982E-3</v>
      </c>
    </row>
    <row r="110" spans="1:27" x14ac:dyDescent="0.2">
      <c r="A110" s="5" t="s">
        <v>64</v>
      </c>
      <c r="B110" s="5">
        <v>4</v>
      </c>
      <c r="C110" s="5">
        <v>4</v>
      </c>
      <c r="D110" s="5">
        <v>4</v>
      </c>
      <c r="E110" s="8">
        <v>51020</v>
      </c>
      <c r="F110" s="8">
        <v>41240</v>
      </c>
      <c r="G110" s="8">
        <v>40820</v>
      </c>
      <c r="H110" s="12">
        <f t="shared" si="32"/>
        <v>-0.19992159937279497</v>
      </c>
      <c r="I110" s="13">
        <f t="shared" si="33"/>
        <v>-1.0184287099903044E-2</v>
      </c>
      <c r="J110" s="8">
        <v>22040</v>
      </c>
      <c r="K110" s="8">
        <v>22047</v>
      </c>
      <c r="L110" s="8">
        <v>23909</v>
      </c>
      <c r="M110" s="10">
        <f t="shared" si="34"/>
        <v>1869</v>
      </c>
      <c r="O110" s="10">
        <v>3421</v>
      </c>
      <c r="P110" s="10">
        <v>3324</v>
      </c>
      <c r="Q110" s="10">
        <v>3341</v>
      </c>
      <c r="R110" s="10">
        <f t="shared" si="35"/>
        <v>-80</v>
      </c>
      <c r="U110" s="14">
        <f t="shared" si="43"/>
        <v>14.913767904121602</v>
      </c>
      <c r="V110" s="14">
        <f t="shared" si="44"/>
        <v>12.406738868832731</v>
      </c>
      <c r="W110" s="14">
        <f t="shared" si="45"/>
        <v>12.217898832684824</v>
      </c>
      <c r="X110" s="14">
        <f t="shared" si="46"/>
        <v>2.3148820326678767</v>
      </c>
      <c r="Y110" s="14">
        <f t="shared" si="47"/>
        <v>1.7073068718892468</v>
      </c>
      <c r="Z110" s="15">
        <f t="shared" si="48"/>
        <v>0.15521778584392015</v>
      </c>
      <c r="AA110" s="15">
        <f t="shared" si="49"/>
        <v>0.13973817390940649</v>
      </c>
    </row>
    <row r="111" spans="1:27" x14ac:dyDescent="0.2">
      <c r="A111" s="5" t="s">
        <v>36</v>
      </c>
      <c r="B111" s="5">
        <v>10</v>
      </c>
      <c r="C111" s="5">
        <v>10</v>
      </c>
      <c r="D111" s="5">
        <v>10</v>
      </c>
      <c r="E111" s="8">
        <v>41324.49</v>
      </c>
      <c r="F111" s="8">
        <v>37254.69</v>
      </c>
      <c r="G111" s="8">
        <v>41019.839999999997</v>
      </c>
      <c r="H111" s="12">
        <f t="shared" si="32"/>
        <v>-7.3721417977572479E-3</v>
      </c>
      <c r="I111" s="13">
        <f t="shared" si="33"/>
        <v>0.10106512763896291</v>
      </c>
      <c r="J111" s="8">
        <v>168400</v>
      </c>
      <c r="K111" s="8">
        <v>167098</v>
      </c>
      <c r="L111" s="8">
        <v>159025</v>
      </c>
      <c r="M111" s="10">
        <f t="shared" si="34"/>
        <v>-9375</v>
      </c>
      <c r="O111" s="10">
        <v>3255</v>
      </c>
      <c r="P111" s="10">
        <v>2999</v>
      </c>
      <c r="Q111" s="10">
        <v>2361</v>
      </c>
      <c r="R111" s="10">
        <f t="shared" si="35"/>
        <v>-894</v>
      </c>
      <c r="U111" s="14">
        <f t="shared" si="43"/>
        <v>12.695695852534561</v>
      </c>
      <c r="V111" s="14">
        <f t="shared" si="44"/>
        <v>12.422370790263422</v>
      </c>
      <c r="W111" s="14">
        <f t="shared" si="45"/>
        <v>17.37392630241423</v>
      </c>
      <c r="X111" s="14">
        <f t="shared" si="46"/>
        <v>0.24539483372921614</v>
      </c>
      <c r="Y111" s="14">
        <f t="shared" si="47"/>
        <v>0.25794585756956451</v>
      </c>
      <c r="Z111" s="15">
        <f t="shared" si="48"/>
        <v>1.932897862232779E-2</v>
      </c>
      <c r="AA111" s="15">
        <f t="shared" si="49"/>
        <v>1.4846722213488445E-2</v>
      </c>
    </row>
    <row r="112" spans="1:27" x14ac:dyDescent="0.2">
      <c r="A112" s="5" t="s">
        <v>66</v>
      </c>
      <c r="B112" s="5">
        <v>5</v>
      </c>
      <c r="C112" s="5">
        <v>5</v>
      </c>
      <c r="D112" s="5">
        <v>5</v>
      </c>
      <c r="E112" s="8">
        <v>9374.36</v>
      </c>
      <c r="F112" s="8">
        <v>7990.67</v>
      </c>
      <c r="G112" s="8">
        <v>11687</v>
      </c>
      <c r="H112" s="12">
        <f t="shared" si="32"/>
        <v>0.24669844128025797</v>
      </c>
      <c r="I112" s="13">
        <f t="shared" si="33"/>
        <v>0.46258073478193951</v>
      </c>
      <c r="J112" s="8">
        <v>21741</v>
      </c>
      <c r="K112" s="8">
        <v>21638</v>
      </c>
      <c r="L112" s="8">
        <v>21993</v>
      </c>
      <c r="M112" s="10">
        <f t="shared" si="34"/>
        <v>252</v>
      </c>
      <c r="O112" s="10">
        <v>803</v>
      </c>
      <c r="P112" s="10">
        <v>776</v>
      </c>
      <c r="Q112" s="10">
        <v>-223</v>
      </c>
      <c r="R112" s="10">
        <f t="shared" si="35"/>
        <v>-1026</v>
      </c>
      <c r="U112" s="14">
        <f t="shared" si="43"/>
        <v>11.674171855541719</v>
      </c>
      <c r="V112" s="14">
        <f t="shared" si="44"/>
        <v>10.297255154639176</v>
      </c>
      <c r="W112" s="14">
        <f t="shared" si="45"/>
        <v>-52.408071748878925</v>
      </c>
      <c r="X112" s="14">
        <f t="shared" si="46"/>
        <v>0.43118347822087305</v>
      </c>
      <c r="Y112" s="14">
        <f t="shared" si="47"/>
        <v>0.531396353385168</v>
      </c>
      <c r="Z112" s="15">
        <f t="shared" si="48"/>
        <v>3.6934823605169954E-2</v>
      </c>
      <c r="AA112" s="15">
        <f t="shared" si="49"/>
        <v>-1.0139589869503933E-2</v>
      </c>
    </row>
    <row r="113" spans="1:27" x14ac:dyDescent="0.2">
      <c r="A113" s="5" t="s">
        <v>33</v>
      </c>
      <c r="B113" s="5">
        <v>4</v>
      </c>
      <c r="C113" s="5">
        <v>4</v>
      </c>
      <c r="D113" s="5">
        <v>3</v>
      </c>
      <c r="E113" s="8">
        <v>3433.13</v>
      </c>
      <c r="F113" s="8">
        <v>2978.77</v>
      </c>
      <c r="G113" s="8">
        <v>5317.44</v>
      </c>
      <c r="H113" s="12">
        <f t="shared" si="32"/>
        <v>0.54886066067990424</v>
      </c>
      <c r="I113" s="13">
        <f t="shared" si="33"/>
        <v>0.7851126471664478</v>
      </c>
      <c r="J113" s="8">
        <v>3090</v>
      </c>
      <c r="K113" s="8">
        <v>3105</v>
      </c>
      <c r="L113" s="8">
        <v>3843</v>
      </c>
      <c r="M113" s="10">
        <f t="shared" si="34"/>
        <v>753</v>
      </c>
      <c r="O113" s="10">
        <v>114</v>
      </c>
      <c r="P113" s="10">
        <v>106</v>
      </c>
      <c r="Q113" s="10">
        <v>66</v>
      </c>
      <c r="R113" s="10">
        <f t="shared" si="35"/>
        <v>-48</v>
      </c>
      <c r="U113" s="14">
        <f t="shared" si="43"/>
        <v>30.115175438596491</v>
      </c>
      <c r="V113" s="14">
        <f t="shared" si="44"/>
        <v>28.101603773584905</v>
      </c>
      <c r="W113" s="14">
        <f t="shared" si="45"/>
        <v>80.567272727272723</v>
      </c>
      <c r="X113" s="14">
        <f t="shared" si="46"/>
        <v>1.1110453074433657</v>
      </c>
      <c r="Y113" s="14">
        <f t="shared" si="47"/>
        <v>1.3836690085870413</v>
      </c>
      <c r="Z113" s="15">
        <f t="shared" si="48"/>
        <v>3.6893203883495145E-2</v>
      </c>
      <c r="AA113" s="15">
        <f t="shared" si="49"/>
        <v>1.7174082747853241E-2</v>
      </c>
    </row>
    <row r="114" spans="1:27" x14ac:dyDescent="0.2">
      <c r="A114" s="5" t="s">
        <v>51</v>
      </c>
      <c r="B114" s="5">
        <v>16</v>
      </c>
      <c r="C114" s="5">
        <v>16</v>
      </c>
      <c r="D114" s="5">
        <v>15</v>
      </c>
      <c r="E114" s="8">
        <v>54384.34</v>
      </c>
      <c r="F114" s="8">
        <v>48773.23</v>
      </c>
      <c r="G114" s="8">
        <v>61800.56</v>
      </c>
      <c r="H114" s="12">
        <f t="shared" si="32"/>
        <v>0.13636682912764964</v>
      </c>
      <c r="I114" s="13">
        <f t="shared" si="33"/>
        <v>0.26710000547431445</v>
      </c>
      <c r="J114" s="8">
        <v>54177</v>
      </c>
      <c r="K114" s="8">
        <v>53691</v>
      </c>
      <c r="L114" s="8">
        <v>55691</v>
      </c>
      <c r="M114" s="10">
        <f t="shared" si="34"/>
        <v>1514</v>
      </c>
      <c r="O114" s="10">
        <v>2730</v>
      </c>
      <c r="P114" s="10">
        <v>2685</v>
      </c>
      <c r="Q114" s="10">
        <v>3105</v>
      </c>
      <c r="R114" s="10">
        <f t="shared" si="35"/>
        <v>375</v>
      </c>
      <c r="U114" s="14">
        <f t="shared" si="43"/>
        <v>19.921003663003663</v>
      </c>
      <c r="V114" s="14">
        <f t="shared" si="44"/>
        <v>18.165076350093113</v>
      </c>
      <c r="W114" s="14">
        <f t="shared" si="45"/>
        <v>19.903561996779388</v>
      </c>
      <c r="X114" s="14">
        <f t="shared" si="46"/>
        <v>1.0038270852944975</v>
      </c>
      <c r="Y114" s="14">
        <f t="shared" si="47"/>
        <v>1.109704620136108</v>
      </c>
      <c r="Z114" s="15">
        <f t="shared" si="48"/>
        <v>5.0390387064621518E-2</v>
      </c>
      <c r="AA114" s="15">
        <f t="shared" si="49"/>
        <v>5.5754071573503795E-2</v>
      </c>
    </row>
    <row r="115" spans="1:27" x14ac:dyDescent="0.2">
      <c r="A115" s="5" t="s">
        <v>74</v>
      </c>
      <c r="B115" s="5">
        <v>5</v>
      </c>
      <c r="C115" s="5">
        <v>5</v>
      </c>
      <c r="D115" s="5">
        <v>5</v>
      </c>
      <c r="E115" s="8">
        <v>12394.11</v>
      </c>
      <c r="F115" s="8">
        <v>10755.87</v>
      </c>
      <c r="G115" s="8">
        <v>17178.86</v>
      </c>
      <c r="H115" s="12">
        <f t="shared" si="32"/>
        <v>0.38605030938082674</v>
      </c>
      <c r="I115" s="13">
        <f t="shared" si="33"/>
        <v>0.59716136398078445</v>
      </c>
      <c r="J115" s="8">
        <v>10961</v>
      </c>
      <c r="K115" s="8">
        <v>11067</v>
      </c>
      <c r="L115" s="8">
        <v>10730</v>
      </c>
      <c r="M115" s="10">
        <f t="shared" si="34"/>
        <v>-231</v>
      </c>
      <c r="O115" s="10">
        <v>197</v>
      </c>
      <c r="P115" s="10">
        <v>206</v>
      </c>
      <c r="Q115" s="10">
        <v>306</v>
      </c>
      <c r="R115" s="10">
        <f t="shared" si="35"/>
        <v>109</v>
      </c>
      <c r="U115" s="14">
        <f t="shared" si="43"/>
        <v>62.914263959390865</v>
      </c>
      <c r="V115" s="14">
        <f t="shared" si="44"/>
        <v>52.212961165048547</v>
      </c>
      <c r="W115" s="14">
        <f t="shared" si="45"/>
        <v>56.140065359477127</v>
      </c>
      <c r="X115" s="14">
        <f t="shared" si="46"/>
        <v>1.1307462822735153</v>
      </c>
      <c r="Y115" s="14">
        <f t="shared" si="47"/>
        <v>1.6010121155638397</v>
      </c>
      <c r="Z115" s="15">
        <f t="shared" si="48"/>
        <v>1.7972812699571208E-2</v>
      </c>
      <c r="AA115" s="15">
        <f t="shared" si="49"/>
        <v>2.8518173345759554E-2</v>
      </c>
    </row>
    <row r="116" spans="1:27" x14ac:dyDescent="0.2">
      <c r="A116" s="5" t="s">
        <v>47</v>
      </c>
      <c r="B116" s="5">
        <v>16</v>
      </c>
      <c r="C116" s="5">
        <v>16</v>
      </c>
      <c r="D116" s="5">
        <v>15</v>
      </c>
      <c r="E116" s="8">
        <v>147993.32</v>
      </c>
      <c r="F116" s="8">
        <v>134919.88</v>
      </c>
      <c r="G116" s="8">
        <v>168780</v>
      </c>
      <c r="H116" s="12">
        <f t="shared" si="32"/>
        <v>0.1404568800808037</v>
      </c>
      <c r="I116" s="13">
        <f t="shared" si="33"/>
        <v>0.2509646465739519</v>
      </c>
      <c r="J116" s="8">
        <v>66126</v>
      </c>
      <c r="K116" s="8">
        <v>66125</v>
      </c>
      <c r="L116" s="8">
        <v>70044</v>
      </c>
      <c r="M116" s="10">
        <f t="shared" si="34"/>
        <v>3918</v>
      </c>
      <c r="O116" s="10">
        <v>4143</v>
      </c>
      <c r="P116" s="10">
        <v>4084</v>
      </c>
      <c r="Q116" s="10">
        <v>5212</v>
      </c>
      <c r="R116" s="10">
        <f t="shared" si="35"/>
        <v>1069</v>
      </c>
      <c r="U116" s="14">
        <f t="shared" si="43"/>
        <v>35.721293748491433</v>
      </c>
      <c r="V116" s="14">
        <f t="shared" si="44"/>
        <v>33.036209598432912</v>
      </c>
      <c r="W116" s="14">
        <f t="shared" si="45"/>
        <v>32.382962394474291</v>
      </c>
      <c r="X116" s="14">
        <f t="shared" si="46"/>
        <v>2.2380503886519674</v>
      </c>
      <c r="Y116" s="14">
        <f t="shared" si="47"/>
        <v>2.4096282336816857</v>
      </c>
      <c r="Z116" s="15">
        <f t="shared" si="48"/>
        <v>6.2653116777061979E-2</v>
      </c>
      <c r="AA116" s="15">
        <f t="shared" si="49"/>
        <v>7.4410370624179087E-2</v>
      </c>
    </row>
    <row r="117" spans="1:27" x14ac:dyDescent="0.2">
      <c r="A117" s="5" t="s">
        <v>34</v>
      </c>
      <c r="B117" s="5">
        <v>10</v>
      </c>
      <c r="C117" s="5">
        <v>10</v>
      </c>
      <c r="D117" s="5">
        <v>9</v>
      </c>
      <c r="E117" s="8">
        <v>110614.74</v>
      </c>
      <c r="F117" s="8">
        <v>95283.92</v>
      </c>
      <c r="G117" s="8">
        <v>101951.44</v>
      </c>
      <c r="H117" s="12">
        <f t="shared" si="32"/>
        <v>-7.8319580193381144E-2</v>
      </c>
      <c r="I117" s="13">
        <f t="shared" si="33"/>
        <v>6.9975290689131997E-2</v>
      </c>
      <c r="J117" s="8">
        <v>171899</v>
      </c>
      <c r="K117" s="8">
        <v>171590</v>
      </c>
      <c r="L117" s="8">
        <v>181078</v>
      </c>
      <c r="M117" s="10">
        <f t="shared" si="34"/>
        <v>9179</v>
      </c>
      <c r="O117" s="10">
        <v>10508</v>
      </c>
      <c r="P117" s="10">
        <v>10051</v>
      </c>
      <c r="Q117" s="10">
        <v>10385</v>
      </c>
      <c r="R117" s="10">
        <f t="shared" si="35"/>
        <v>-123</v>
      </c>
      <c r="U117" s="14">
        <f t="shared" si="43"/>
        <v>10.526716787209745</v>
      </c>
      <c r="V117" s="14">
        <f t="shared" si="44"/>
        <v>9.4800437767386327</v>
      </c>
      <c r="W117" s="14">
        <f t="shared" si="45"/>
        <v>9.8171824747231593</v>
      </c>
      <c r="X117" s="14">
        <f t="shared" si="46"/>
        <v>0.64348681493202409</v>
      </c>
      <c r="Y117" s="14">
        <f t="shared" si="47"/>
        <v>0.56302499475364209</v>
      </c>
      <c r="Z117" s="15">
        <f t="shared" si="48"/>
        <v>6.1128918725530688E-2</v>
      </c>
      <c r="AA117" s="15">
        <f t="shared" si="49"/>
        <v>5.7350975822573695E-2</v>
      </c>
    </row>
    <row r="118" spans="1:27" x14ac:dyDescent="0.2">
      <c r="A118" s="5" t="s">
        <v>68</v>
      </c>
      <c r="B118" s="5">
        <v>12</v>
      </c>
      <c r="C118" s="5">
        <v>12</v>
      </c>
      <c r="D118" s="5">
        <v>12</v>
      </c>
      <c r="E118" s="8">
        <v>18860.2</v>
      </c>
      <c r="F118" s="8">
        <v>17017.88</v>
      </c>
      <c r="G118" s="8">
        <v>33232.339999999997</v>
      </c>
      <c r="H118" s="12">
        <f t="shared" si="32"/>
        <v>0.76203539729165093</v>
      </c>
      <c r="I118" s="13">
        <f t="shared" si="33"/>
        <v>0.95278965417549033</v>
      </c>
      <c r="J118" s="8">
        <v>14732</v>
      </c>
      <c r="K118" s="8">
        <v>14716</v>
      </c>
      <c r="L118" s="8">
        <v>15802</v>
      </c>
      <c r="M118" s="10">
        <f t="shared" si="34"/>
        <v>1070</v>
      </c>
      <c r="O118" s="10">
        <v>796</v>
      </c>
      <c r="P118" s="10">
        <v>794</v>
      </c>
      <c r="Q118" s="10">
        <v>871</v>
      </c>
      <c r="R118" s="10">
        <f t="shared" si="35"/>
        <v>75</v>
      </c>
      <c r="U118" s="14">
        <f t="shared" si="43"/>
        <v>23.693718592964824</v>
      </c>
      <c r="V118" s="14">
        <f t="shared" si="44"/>
        <v>21.43309823677582</v>
      </c>
      <c r="W118" s="14">
        <f t="shared" si="45"/>
        <v>38.154236509758896</v>
      </c>
      <c r="X118" s="14">
        <f t="shared" si="46"/>
        <v>1.2802199294053762</v>
      </c>
      <c r="Y118" s="14">
        <f t="shared" si="47"/>
        <v>2.1030464498164787</v>
      </c>
      <c r="Z118" s="15">
        <f t="shared" si="48"/>
        <v>5.4032039098560955E-2</v>
      </c>
      <c r="AA118" s="15">
        <f t="shared" si="49"/>
        <v>5.51196051132768E-2</v>
      </c>
    </row>
    <row r="119" spans="1:27" x14ac:dyDescent="0.2">
      <c r="A119" s="5" t="s">
        <v>78</v>
      </c>
      <c r="B119" s="5">
        <v>14</v>
      </c>
      <c r="C119" s="5">
        <v>14</v>
      </c>
      <c r="D119" s="5">
        <v>14</v>
      </c>
      <c r="E119" s="8">
        <v>7477</v>
      </c>
      <c r="F119" s="8">
        <v>6553.05</v>
      </c>
      <c r="G119" s="8">
        <v>7228.29</v>
      </c>
      <c r="H119" s="12">
        <f t="shared" si="32"/>
        <v>-3.3263340912130568E-2</v>
      </c>
      <c r="I119" s="13">
        <f t="shared" si="33"/>
        <v>0.10304209490237359</v>
      </c>
      <c r="J119" s="8">
        <v>7463</v>
      </c>
      <c r="K119" s="8">
        <v>7514</v>
      </c>
      <c r="L119" s="8">
        <v>7645</v>
      </c>
      <c r="M119" s="10">
        <f t="shared" si="34"/>
        <v>182</v>
      </c>
      <c r="O119" s="10">
        <v>-863</v>
      </c>
      <c r="P119" s="10">
        <v>-937</v>
      </c>
      <c r="Q119" s="10">
        <v>-1128</v>
      </c>
      <c r="R119" s="10">
        <f t="shared" si="35"/>
        <v>-265</v>
      </c>
      <c r="U119" s="14">
        <f t="shared" si="43"/>
        <v>-8.6639629200463499</v>
      </c>
      <c r="V119" s="14">
        <f t="shared" si="44"/>
        <v>-6.9936499466382074</v>
      </c>
      <c r="W119" s="14">
        <f t="shared" si="45"/>
        <v>-6.4080585106382975</v>
      </c>
      <c r="X119" s="14">
        <f t="shared" si="46"/>
        <v>1.0018759212113091</v>
      </c>
      <c r="Y119" s="14">
        <f t="shared" si="47"/>
        <v>0.94549247874427733</v>
      </c>
      <c r="Z119" s="15">
        <f t="shared" si="48"/>
        <v>-0.11563714323998392</v>
      </c>
      <c r="AA119" s="15">
        <f t="shared" si="49"/>
        <v>-0.14754741661216481</v>
      </c>
    </row>
    <row r="120" spans="1:27" x14ac:dyDescent="0.2">
      <c r="A120" s="5" t="s">
        <v>62</v>
      </c>
      <c r="B120" s="5">
        <v>3</v>
      </c>
      <c r="C120" s="5">
        <v>3</v>
      </c>
      <c r="D120" s="5">
        <v>3</v>
      </c>
      <c r="E120" s="8">
        <v>15719.66</v>
      </c>
      <c r="F120" s="8">
        <v>14128.72</v>
      </c>
      <c r="G120" s="8">
        <v>12284.76</v>
      </c>
      <c r="H120" s="12">
        <f t="shared" si="32"/>
        <v>-0.218509815097782</v>
      </c>
      <c r="I120" s="13">
        <f t="shared" si="33"/>
        <v>-0.1305114688379414</v>
      </c>
      <c r="J120" s="8">
        <v>29062</v>
      </c>
      <c r="K120" s="8">
        <v>28593</v>
      </c>
      <c r="L120" s="8">
        <v>27046</v>
      </c>
      <c r="M120" s="10">
        <f t="shared" si="34"/>
        <v>-2016</v>
      </c>
      <c r="O120" s="10">
        <v>431</v>
      </c>
      <c r="P120" s="10">
        <v>432</v>
      </c>
      <c r="Q120" s="10">
        <v>252</v>
      </c>
      <c r="R120" s="10">
        <f t="shared" si="35"/>
        <v>-179</v>
      </c>
      <c r="U120" s="14">
        <f t="shared" si="43"/>
        <v>36.472529002320186</v>
      </c>
      <c r="V120" s="14">
        <f t="shared" si="44"/>
        <v>32.705370370370368</v>
      </c>
      <c r="W120" s="14">
        <f t="shared" si="45"/>
        <v>48.749047619047623</v>
      </c>
      <c r="X120" s="14">
        <f t="shared" si="46"/>
        <v>0.54090083270249811</v>
      </c>
      <c r="Y120" s="14">
        <f t="shared" si="47"/>
        <v>0.45421725948384234</v>
      </c>
      <c r="Z120" s="15">
        <f t="shared" si="48"/>
        <v>1.4830362672906201E-2</v>
      </c>
      <c r="AA120" s="15">
        <f t="shared" si="49"/>
        <v>9.3174591436811366E-3</v>
      </c>
    </row>
    <row r="121" spans="1:27" x14ac:dyDescent="0.2">
      <c r="A121" s="5" t="s">
        <v>75</v>
      </c>
      <c r="B121" s="5">
        <v>4</v>
      </c>
      <c r="C121" s="5">
        <v>4</v>
      </c>
      <c r="D121" s="5">
        <v>4</v>
      </c>
      <c r="E121" s="8">
        <v>7307.03</v>
      </c>
      <c r="F121" s="8">
        <v>6329.31</v>
      </c>
      <c r="G121" s="8">
        <v>5432.67</v>
      </c>
      <c r="H121" s="12">
        <f t="shared" si="32"/>
        <v>-0.25651461674579135</v>
      </c>
      <c r="I121" s="13">
        <f t="shared" si="33"/>
        <v>-0.14166473122662659</v>
      </c>
      <c r="J121" s="8">
        <v>9179</v>
      </c>
      <c r="K121" s="8">
        <v>9150</v>
      </c>
      <c r="L121" s="8">
        <v>9373</v>
      </c>
      <c r="M121" s="10">
        <f t="shared" si="34"/>
        <v>194</v>
      </c>
      <c r="O121" s="10">
        <v>-116</v>
      </c>
      <c r="P121" s="10">
        <v>-119</v>
      </c>
      <c r="Q121" s="10">
        <v>-468</v>
      </c>
      <c r="R121" s="10">
        <f t="shared" si="35"/>
        <v>-352</v>
      </c>
      <c r="U121" s="14">
        <f t="shared" si="43"/>
        <v>-62.991637931034482</v>
      </c>
      <c r="V121" s="14">
        <f t="shared" si="44"/>
        <v>-53.187478991596642</v>
      </c>
      <c r="W121" s="14">
        <f t="shared" si="45"/>
        <v>-11.608269230769231</v>
      </c>
      <c r="X121" s="14">
        <f t="shared" si="46"/>
        <v>0.79605948360387835</v>
      </c>
      <c r="Y121" s="14">
        <f t="shared" si="47"/>
        <v>0.5796084498026246</v>
      </c>
      <c r="Z121" s="15">
        <f t="shared" si="48"/>
        <v>-1.2637542215927661E-2</v>
      </c>
      <c r="AA121" s="15">
        <f t="shared" si="49"/>
        <v>-4.9930651872399444E-2</v>
      </c>
    </row>
    <row r="122" spans="1:27" x14ac:dyDescent="0.2">
      <c r="A122" s="5" t="s">
        <v>84</v>
      </c>
      <c r="B122" s="5">
        <v>2</v>
      </c>
      <c r="C122" s="5">
        <v>2</v>
      </c>
      <c r="D122" s="5">
        <v>2</v>
      </c>
      <c r="E122" s="8">
        <v>46.07</v>
      </c>
      <c r="F122" s="8">
        <v>43.59</v>
      </c>
      <c r="G122" s="8">
        <v>10.17</v>
      </c>
      <c r="H122" s="12">
        <f t="shared" si="32"/>
        <v>-0.77924896896027784</v>
      </c>
      <c r="I122" s="13">
        <f t="shared" si="33"/>
        <v>-0.76668960770818995</v>
      </c>
      <c r="J122" s="8">
        <v>442</v>
      </c>
      <c r="K122" s="8">
        <v>420</v>
      </c>
      <c r="L122" s="8">
        <v>288</v>
      </c>
      <c r="M122" s="10">
        <f t="shared" si="34"/>
        <v>-154</v>
      </c>
      <c r="O122" s="10">
        <v>-65</v>
      </c>
      <c r="P122" s="10">
        <v>-69</v>
      </c>
      <c r="Q122" s="10">
        <v>-115</v>
      </c>
      <c r="R122" s="10">
        <f t="shared" si="35"/>
        <v>-50</v>
      </c>
      <c r="U122" s="14">
        <f t="shared" si="43"/>
        <v>-0.70876923076923082</v>
      </c>
      <c r="V122" s="14">
        <f t="shared" si="44"/>
        <v>-0.63173913043478269</v>
      </c>
      <c r="W122" s="14">
        <f t="shared" si="45"/>
        <v>-8.8434782608695653E-2</v>
      </c>
      <c r="X122" s="14">
        <f t="shared" si="46"/>
        <v>0.10423076923076924</v>
      </c>
      <c r="Y122" s="14">
        <f t="shared" si="47"/>
        <v>3.5312499999999997E-2</v>
      </c>
      <c r="Z122" s="15">
        <f t="shared" si="48"/>
        <v>-0.14705882352941177</v>
      </c>
      <c r="AA122" s="15">
        <f t="shared" si="49"/>
        <v>-0.39930555555555558</v>
      </c>
    </row>
    <row r="123" spans="1:27" x14ac:dyDescent="0.2">
      <c r="A123" s="5" t="s">
        <v>72</v>
      </c>
      <c r="B123" s="5">
        <v>12</v>
      </c>
      <c r="C123" s="5">
        <v>12</v>
      </c>
      <c r="D123" s="5">
        <v>11</v>
      </c>
      <c r="E123" s="8">
        <v>29620.44</v>
      </c>
      <c r="F123" s="8">
        <v>25720.18</v>
      </c>
      <c r="G123" s="8">
        <v>26792.05</v>
      </c>
      <c r="H123" s="12">
        <f t="shared" si="32"/>
        <v>-9.5487778034357373E-2</v>
      </c>
      <c r="I123" s="13">
        <f t="shared" si="33"/>
        <v>4.167428066211043E-2</v>
      </c>
      <c r="J123" s="8">
        <v>15509</v>
      </c>
      <c r="K123" s="8">
        <v>15515</v>
      </c>
      <c r="L123" s="8">
        <v>12917</v>
      </c>
      <c r="M123" s="10">
        <f t="shared" si="34"/>
        <v>-2592</v>
      </c>
      <c r="O123" s="10">
        <v>1510</v>
      </c>
      <c r="P123" s="10">
        <v>1461</v>
      </c>
      <c r="Q123" s="10">
        <v>1046</v>
      </c>
      <c r="R123" s="10">
        <f t="shared" si="35"/>
        <v>-464</v>
      </c>
      <c r="U123" s="14">
        <f t="shared" si="43"/>
        <v>19.616185430463574</v>
      </c>
      <c r="V123" s="14">
        <f t="shared" si="44"/>
        <v>17.604503764544834</v>
      </c>
      <c r="W123" s="14">
        <f t="shared" si="45"/>
        <v>25.613814531548755</v>
      </c>
      <c r="X123" s="14">
        <f t="shared" si="46"/>
        <v>1.9098871622928622</v>
      </c>
      <c r="Y123" s="14">
        <f t="shared" si="47"/>
        <v>2.0741696988464815</v>
      </c>
      <c r="Z123" s="15">
        <f t="shared" si="48"/>
        <v>9.7362821587465342E-2</v>
      </c>
      <c r="AA123" s="15">
        <f t="shared" si="49"/>
        <v>8.0978555392118914E-2</v>
      </c>
    </row>
    <row r="124" spans="1:27" x14ac:dyDescent="0.2">
      <c r="A124" s="5" t="s">
        <v>77</v>
      </c>
      <c r="B124" s="5">
        <v>5</v>
      </c>
      <c r="C124" s="5">
        <v>5</v>
      </c>
      <c r="D124" s="5">
        <v>5</v>
      </c>
      <c r="E124" s="8">
        <v>13938.51</v>
      </c>
      <c r="F124" s="8">
        <v>13170.62</v>
      </c>
      <c r="G124" s="8">
        <v>10928.65</v>
      </c>
      <c r="H124" s="12">
        <f t="shared" si="32"/>
        <v>-0.21593843244363997</v>
      </c>
      <c r="I124" s="13">
        <f t="shared" si="33"/>
        <v>-0.17022509190911295</v>
      </c>
      <c r="J124" s="8">
        <v>9110</v>
      </c>
      <c r="K124" s="8">
        <v>9078</v>
      </c>
      <c r="L124" s="8">
        <v>8976</v>
      </c>
      <c r="M124" s="10">
        <f t="shared" si="34"/>
        <v>-134</v>
      </c>
      <c r="O124" s="10">
        <v>970</v>
      </c>
      <c r="P124" s="10">
        <v>958</v>
      </c>
      <c r="Q124" s="10">
        <v>753</v>
      </c>
      <c r="R124" s="10">
        <f t="shared" si="35"/>
        <v>-217</v>
      </c>
      <c r="U124" s="14">
        <f t="shared" si="43"/>
        <v>14.369597938144331</v>
      </c>
      <c r="V124" s="14">
        <f t="shared" si="44"/>
        <v>13.748037578288102</v>
      </c>
      <c r="W124" s="14">
        <f t="shared" si="45"/>
        <v>14.51347941567065</v>
      </c>
      <c r="X124" s="14">
        <f t="shared" si="46"/>
        <v>1.5300230515916575</v>
      </c>
      <c r="Y124" s="14">
        <f t="shared" si="47"/>
        <v>1.2175412210338681</v>
      </c>
      <c r="Z124" s="15">
        <f t="shared" si="48"/>
        <v>0.10647639956092206</v>
      </c>
      <c r="AA124" s="15">
        <f t="shared" si="49"/>
        <v>8.3890374331550804E-2</v>
      </c>
    </row>
    <row r="125" spans="1:27" x14ac:dyDescent="0.2">
      <c r="A125" s="5" t="s">
        <v>80</v>
      </c>
      <c r="B125" s="5">
        <v>7</v>
      </c>
      <c r="C125" s="5">
        <v>7</v>
      </c>
      <c r="D125" s="5">
        <v>7</v>
      </c>
      <c r="E125" s="8">
        <v>6740.35</v>
      </c>
      <c r="F125" s="8">
        <v>5951.92</v>
      </c>
      <c r="G125" s="8">
        <v>7101.26</v>
      </c>
      <c r="H125" s="12">
        <f t="shared" si="32"/>
        <v>5.3544697233823157E-2</v>
      </c>
      <c r="I125" s="13">
        <f t="shared" si="33"/>
        <v>0.19310407397948892</v>
      </c>
      <c r="J125" s="8">
        <v>7912</v>
      </c>
      <c r="K125" s="8">
        <v>7915</v>
      </c>
      <c r="L125" s="8">
        <v>5145</v>
      </c>
      <c r="M125" s="10">
        <f t="shared" si="34"/>
        <v>-2767</v>
      </c>
      <c r="O125" s="10">
        <v>162</v>
      </c>
      <c r="P125" s="10">
        <v>146</v>
      </c>
      <c r="Q125" s="10">
        <v>-172</v>
      </c>
      <c r="R125" s="10">
        <f t="shared" si="35"/>
        <v>-334</v>
      </c>
      <c r="U125" s="14">
        <f t="shared" si="43"/>
        <v>41.607098765432099</v>
      </c>
      <c r="V125" s="14">
        <f t="shared" si="44"/>
        <v>40.766575342465757</v>
      </c>
      <c r="W125" s="14">
        <f t="shared" si="45"/>
        <v>-41.28639534883721</v>
      </c>
      <c r="X125" s="14">
        <f t="shared" si="46"/>
        <v>0.85191481294236604</v>
      </c>
      <c r="Y125" s="14">
        <f t="shared" si="47"/>
        <v>1.3802254616132168</v>
      </c>
      <c r="Z125" s="15">
        <f t="shared" si="48"/>
        <v>2.0475227502527806E-2</v>
      </c>
      <c r="AA125" s="15">
        <f t="shared" si="49"/>
        <v>-3.3430515063168124E-2</v>
      </c>
    </row>
    <row r="126" spans="1:27" x14ac:dyDescent="0.2">
      <c r="A126" s="5" t="s">
        <v>76</v>
      </c>
      <c r="B126" s="5">
        <v>3</v>
      </c>
      <c r="C126" s="5">
        <v>3</v>
      </c>
      <c r="D126" s="5">
        <v>3</v>
      </c>
      <c r="E126" s="8">
        <v>28978.65</v>
      </c>
      <c r="F126" s="8">
        <v>26028.959999999999</v>
      </c>
      <c r="G126" s="8">
        <v>37643.72</v>
      </c>
      <c r="H126" s="12">
        <f t="shared" si="32"/>
        <v>0.29901565462849367</v>
      </c>
      <c r="I126" s="13">
        <f t="shared" si="33"/>
        <v>0.44622451300397725</v>
      </c>
      <c r="J126" s="8">
        <v>9574</v>
      </c>
      <c r="K126" s="8">
        <v>9560</v>
      </c>
      <c r="L126" s="8">
        <v>9037</v>
      </c>
      <c r="M126" s="10">
        <f t="shared" si="34"/>
        <v>-537</v>
      </c>
      <c r="O126" s="10">
        <v>334</v>
      </c>
      <c r="P126" s="10">
        <v>337</v>
      </c>
      <c r="Q126" s="10">
        <v>266</v>
      </c>
      <c r="R126" s="10">
        <f t="shared" si="35"/>
        <v>-68</v>
      </c>
      <c r="U126" s="14">
        <f t="shared" si="43"/>
        <v>86.762425149700604</v>
      </c>
      <c r="V126" s="14">
        <f t="shared" si="44"/>
        <v>77.237270029673581</v>
      </c>
      <c r="W126" s="14">
        <f t="shared" si="45"/>
        <v>141.51774436090227</v>
      </c>
      <c r="X126" s="14">
        <f t="shared" si="46"/>
        <v>3.0268069772299979</v>
      </c>
      <c r="Y126" s="14">
        <f t="shared" si="47"/>
        <v>4.1655106783224527</v>
      </c>
      <c r="Z126" s="15">
        <f t="shared" si="48"/>
        <v>3.4886149989555047E-2</v>
      </c>
      <c r="AA126" s="15">
        <f t="shared" si="49"/>
        <v>2.9434546862896978E-2</v>
      </c>
    </row>
    <row r="127" spans="1:27" x14ac:dyDescent="0.2">
      <c r="A127" s="5" t="s">
        <v>45</v>
      </c>
      <c r="B127" s="5">
        <v>16</v>
      </c>
      <c r="C127" s="5">
        <v>15</v>
      </c>
      <c r="D127" s="5">
        <v>13</v>
      </c>
      <c r="E127" s="8">
        <v>222145.4</v>
      </c>
      <c r="F127" s="8">
        <v>196180.46</v>
      </c>
      <c r="G127" s="8">
        <v>248692.78</v>
      </c>
      <c r="H127" s="12">
        <f t="shared" si="32"/>
        <v>0.11950452271350209</v>
      </c>
      <c r="I127" s="13">
        <f t="shared" si="33"/>
        <v>0.26767354913939956</v>
      </c>
      <c r="J127" s="8">
        <v>58601</v>
      </c>
      <c r="K127" s="8">
        <v>58170</v>
      </c>
      <c r="L127" s="8">
        <v>57065</v>
      </c>
      <c r="M127" s="10">
        <f t="shared" si="34"/>
        <v>-1536</v>
      </c>
      <c r="O127" s="10">
        <v>14952</v>
      </c>
      <c r="P127" s="10">
        <v>14842</v>
      </c>
      <c r="Q127" s="10">
        <v>12348</v>
      </c>
      <c r="R127" s="10">
        <f t="shared" si="35"/>
        <v>-2604</v>
      </c>
      <c r="U127" s="14">
        <f t="shared" si="43"/>
        <v>14.857236490101657</v>
      </c>
      <c r="V127" s="14">
        <f t="shared" si="44"/>
        <v>13.217926155504648</v>
      </c>
      <c r="W127" s="14">
        <f t="shared" si="45"/>
        <v>20.140328798185941</v>
      </c>
      <c r="X127" s="14">
        <f t="shared" si="46"/>
        <v>3.7908124434736608</v>
      </c>
      <c r="Y127" s="14">
        <f t="shared" si="47"/>
        <v>4.3580615088057479</v>
      </c>
      <c r="Z127" s="15">
        <f t="shared" si="48"/>
        <v>0.25514922953533214</v>
      </c>
      <c r="AA127" s="15">
        <f t="shared" si="49"/>
        <v>0.21638482432314027</v>
      </c>
    </row>
    <row r="128" spans="1:27" x14ac:dyDescent="0.2">
      <c r="A128" s="5" t="s">
        <v>46</v>
      </c>
      <c r="B128" s="5">
        <v>10</v>
      </c>
      <c r="C128" s="5">
        <v>10</v>
      </c>
      <c r="D128" s="5">
        <v>11</v>
      </c>
      <c r="E128" s="8">
        <v>71389.17</v>
      </c>
      <c r="F128" s="8">
        <v>62611.98</v>
      </c>
      <c r="G128" s="8">
        <v>82949.45</v>
      </c>
      <c r="H128" s="12">
        <f t="shared" si="32"/>
        <v>0.16193324561694711</v>
      </c>
      <c r="I128" s="13">
        <f t="shared" si="33"/>
        <v>0.32481755089042053</v>
      </c>
      <c r="J128" s="8">
        <v>63816</v>
      </c>
      <c r="K128" s="8">
        <v>63137</v>
      </c>
      <c r="L128" s="8">
        <v>76234</v>
      </c>
      <c r="M128" s="10">
        <f t="shared" si="34"/>
        <v>12418</v>
      </c>
      <c r="O128" s="10">
        <v>5163</v>
      </c>
      <c r="P128" s="10">
        <v>4993</v>
      </c>
      <c r="Q128" s="10">
        <v>5266</v>
      </c>
      <c r="R128" s="10">
        <f t="shared" si="35"/>
        <v>103</v>
      </c>
      <c r="U128" s="14">
        <f t="shared" si="43"/>
        <v>13.827071470075538</v>
      </c>
      <c r="V128" s="14">
        <f t="shared" si="44"/>
        <v>12.539951932705788</v>
      </c>
      <c r="W128" s="14">
        <f t="shared" si="45"/>
        <v>15.751889479680973</v>
      </c>
      <c r="X128" s="14">
        <f t="shared" si="46"/>
        <v>1.1186719631440392</v>
      </c>
      <c r="Y128" s="14">
        <f t="shared" si="47"/>
        <v>1.0880899598604297</v>
      </c>
      <c r="Z128" s="15">
        <f t="shared" si="48"/>
        <v>8.0904475366679204E-2</v>
      </c>
      <c r="AA128" s="15">
        <f t="shared" si="49"/>
        <v>6.9076789883778897E-2</v>
      </c>
    </row>
    <row r="129" spans="1:27" x14ac:dyDescent="0.2">
      <c r="A129" s="5" t="s">
        <v>49</v>
      </c>
      <c r="B129" s="5">
        <v>27</v>
      </c>
      <c r="C129" s="5">
        <v>27</v>
      </c>
      <c r="D129" s="5">
        <v>26</v>
      </c>
      <c r="E129" s="8">
        <v>66514.210000000006</v>
      </c>
      <c r="F129" s="8">
        <v>59986.35</v>
      </c>
      <c r="G129" s="8">
        <v>61393.59</v>
      </c>
      <c r="H129" s="12">
        <f t="shared" si="32"/>
        <v>-7.6985353956696034E-2</v>
      </c>
      <c r="I129" s="13">
        <f t="shared" si="33"/>
        <v>2.3459336999167357E-2</v>
      </c>
      <c r="J129" s="8">
        <v>61150</v>
      </c>
      <c r="K129" s="8">
        <v>61330</v>
      </c>
      <c r="L129" s="8">
        <v>63444</v>
      </c>
      <c r="M129" s="10">
        <f t="shared" si="34"/>
        <v>2294</v>
      </c>
      <c r="O129" s="10">
        <v>4814</v>
      </c>
      <c r="P129" s="10">
        <v>4808</v>
      </c>
      <c r="Q129" s="10">
        <v>3789</v>
      </c>
      <c r="R129" s="10">
        <f t="shared" si="35"/>
        <v>-1025</v>
      </c>
      <c r="U129" s="14">
        <f t="shared" si="43"/>
        <v>13.816828001661822</v>
      </c>
      <c r="V129" s="14">
        <f t="shared" si="44"/>
        <v>12.476362312811979</v>
      </c>
      <c r="W129" s="14">
        <f t="shared" si="45"/>
        <v>16.203111638954869</v>
      </c>
      <c r="X129" s="14">
        <f t="shared" si="46"/>
        <v>1.0877221586263288</v>
      </c>
      <c r="Y129" s="14">
        <f t="shared" si="47"/>
        <v>0.96768157745413275</v>
      </c>
      <c r="Z129" s="15">
        <f t="shared" si="48"/>
        <v>7.8724448078495504E-2</v>
      </c>
      <c r="AA129" s="15">
        <f t="shared" si="49"/>
        <v>5.972195952335918E-2</v>
      </c>
    </row>
    <row r="130" spans="1:27" x14ac:dyDescent="0.2">
      <c r="A130" s="5" t="s">
        <v>82</v>
      </c>
      <c r="B130" s="5">
        <v>5</v>
      </c>
      <c r="C130" s="5">
        <v>5</v>
      </c>
      <c r="D130" s="5">
        <v>5</v>
      </c>
      <c r="E130" s="8">
        <v>12508.74</v>
      </c>
      <c r="F130" s="8">
        <v>11281.03</v>
      </c>
      <c r="G130" s="8">
        <v>13121.71</v>
      </c>
      <c r="H130" s="12">
        <f t="shared" si="32"/>
        <v>4.9003336866862535E-2</v>
      </c>
      <c r="I130" s="13">
        <f t="shared" si="33"/>
        <v>0.16316595204515894</v>
      </c>
      <c r="J130" s="8">
        <v>2716</v>
      </c>
      <c r="K130" s="8">
        <v>2719</v>
      </c>
      <c r="L130" s="8">
        <v>2941</v>
      </c>
      <c r="M130" s="10">
        <f t="shared" si="34"/>
        <v>225</v>
      </c>
      <c r="O130" s="10">
        <v>65</v>
      </c>
      <c r="P130" s="10">
        <v>65</v>
      </c>
      <c r="Q130" s="10">
        <v>-77</v>
      </c>
      <c r="R130" s="10">
        <f t="shared" si="35"/>
        <v>-142</v>
      </c>
      <c r="U130" s="14">
        <f t="shared" si="43"/>
        <v>192.44215384615384</v>
      </c>
      <c r="V130" s="14">
        <f t="shared" si="44"/>
        <v>173.5543076923077</v>
      </c>
      <c r="W130" s="14">
        <f t="shared" si="45"/>
        <v>-170.41181818181818</v>
      </c>
      <c r="X130" s="14">
        <f t="shared" si="46"/>
        <v>4.605574374079529</v>
      </c>
      <c r="Y130" s="14">
        <f t="shared" si="47"/>
        <v>4.4616490989459363</v>
      </c>
      <c r="Z130" s="15">
        <f t="shared" si="48"/>
        <v>2.3932253313696614E-2</v>
      </c>
      <c r="AA130" s="15">
        <f t="shared" si="49"/>
        <v>-2.6181570894253655E-2</v>
      </c>
    </row>
    <row r="131" spans="1:27" x14ac:dyDescent="0.2">
      <c r="A131" s="5" t="s">
        <v>42</v>
      </c>
      <c r="B131" s="5">
        <v>23</v>
      </c>
      <c r="C131" s="5">
        <v>23</v>
      </c>
      <c r="D131" s="5">
        <v>23</v>
      </c>
      <c r="E131" s="8">
        <v>191806.72</v>
      </c>
      <c r="F131" s="8">
        <v>156284.87</v>
      </c>
      <c r="G131" s="8">
        <v>207646.5</v>
      </c>
      <c r="H131" s="12">
        <f t="shared" si="32"/>
        <v>8.2581986699944654E-2</v>
      </c>
      <c r="I131" s="13">
        <f t="shared" si="33"/>
        <v>0.32864108982526585</v>
      </c>
      <c r="J131" s="8">
        <v>95936</v>
      </c>
      <c r="K131" s="8">
        <v>95913</v>
      </c>
      <c r="L131" s="8">
        <v>109143</v>
      </c>
      <c r="M131" s="10">
        <f t="shared" si="34"/>
        <v>13207</v>
      </c>
      <c r="O131" s="10">
        <v>11595</v>
      </c>
      <c r="P131" s="10">
        <v>11012</v>
      </c>
      <c r="Q131" s="10">
        <v>9218</v>
      </c>
      <c r="R131" s="10">
        <f t="shared" si="35"/>
        <v>-2377</v>
      </c>
      <c r="U131" s="14">
        <f t="shared" si="43"/>
        <v>16.542192324277707</v>
      </c>
      <c r="V131" s="14">
        <f t="shared" si="44"/>
        <v>14.192233018525245</v>
      </c>
      <c r="W131" s="14">
        <f t="shared" si="45"/>
        <v>22.526198741592538</v>
      </c>
      <c r="X131" s="14">
        <f t="shared" si="46"/>
        <v>1.9993195463642428</v>
      </c>
      <c r="Y131" s="14">
        <f t="shared" si="47"/>
        <v>1.9025177977515737</v>
      </c>
      <c r="Z131" s="15">
        <f t="shared" si="48"/>
        <v>0.12086182454969981</v>
      </c>
      <c r="AA131" s="15">
        <f t="shared" si="49"/>
        <v>8.4458004636119591E-2</v>
      </c>
    </row>
    <row r="132" spans="1:27" x14ac:dyDescent="0.2">
      <c r="A132" s="5" t="s">
        <v>41</v>
      </c>
      <c r="B132" s="5">
        <v>50</v>
      </c>
      <c r="C132" s="5">
        <v>49</v>
      </c>
      <c r="D132" s="5">
        <v>47</v>
      </c>
      <c r="E132" s="8">
        <v>143337.54999999999</v>
      </c>
      <c r="F132" s="8">
        <v>128258.76</v>
      </c>
      <c r="G132" s="8">
        <v>169412.05</v>
      </c>
      <c r="H132" s="12">
        <f t="shared" si="32"/>
        <v>0.18190976474761844</v>
      </c>
      <c r="I132" s="13">
        <f t="shared" si="33"/>
        <v>0.3208614366769178</v>
      </c>
      <c r="J132" s="8">
        <v>89941</v>
      </c>
      <c r="K132" s="8">
        <v>89664</v>
      </c>
      <c r="L132" s="8">
        <v>94547</v>
      </c>
      <c r="M132" s="10">
        <f t="shared" si="34"/>
        <v>4606</v>
      </c>
      <c r="O132" s="10">
        <v>6840</v>
      </c>
      <c r="P132" s="10">
        <v>6802</v>
      </c>
      <c r="Q132" s="10">
        <v>4839</v>
      </c>
      <c r="R132" s="10">
        <f t="shared" si="35"/>
        <v>-2001</v>
      </c>
      <c r="U132" s="14">
        <f t="shared" si="43"/>
        <v>20.95578216374269</v>
      </c>
      <c r="V132" s="14">
        <f t="shared" si="44"/>
        <v>18.856036459864743</v>
      </c>
      <c r="W132" s="14">
        <f t="shared" si="45"/>
        <v>35.009723083281671</v>
      </c>
      <c r="X132" s="14">
        <f t="shared" si="46"/>
        <v>1.5936841929709475</v>
      </c>
      <c r="Y132" s="14">
        <f t="shared" si="47"/>
        <v>1.7918289316424634</v>
      </c>
      <c r="Z132" s="15">
        <f t="shared" si="48"/>
        <v>7.6049854904882086E-2</v>
      </c>
      <c r="AA132" s="15">
        <f t="shared" si="49"/>
        <v>5.1180894158460874E-2</v>
      </c>
    </row>
    <row r="133" spans="1:27" x14ac:dyDescent="0.2">
      <c r="A133" s="5" t="s">
        <v>67</v>
      </c>
      <c r="B133" s="5">
        <v>17</v>
      </c>
      <c r="C133" s="5">
        <v>17</v>
      </c>
      <c r="D133" s="5">
        <v>14</v>
      </c>
      <c r="E133" s="8">
        <v>28524.86</v>
      </c>
      <c r="F133" s="8">
        <v>24769.59</v>
      </c>
      <c r="G133" s="8">
        <v>34430.78</v>
      </c>
      <c r="H133" s="12">
        <f t="shared" si="32"/>
        <v>0.20704466209474814</v>
      </c>
      <c r="I133" s="13">
        <f t="shared" si="33"/>
        <v>0.39004238665234259</v>
      </c>
      <c r="J133" s="8">
        <v>19428</v>
      </c>
      <c r="K133" s="8">
        <v>19631</v>
      </c>
      <c r="L133" s="8">
        <v>20304</v>
      </c>
      <c r="M133" s="10">
        <f t="shared" si="34"/>
        <v>876</v>
      </c>
      <c r="O133" s="10">
        <v>549</v>
      </c>
      <c r="P133" s="10">
        <v>510</v>
      </c>
      <c r="Q133" s="10">
        <v>-153</v>
      </c>
      <c r="R133" s="10">
        <f t="shared" si="35"/>
        <v>-702</v>
      </c>
      <c r="U133" s="14">
        <f t="shared" si="43"/>
        <v>51.957850637522768</v>
      </c>
      <c r="V133" s="14">
        <f t="shared" si="44"/>
        <v>48.567823529411768</v>
      </c>
      <c r="W133" s="14">
        <f t="shared" si="45"/>
        <v>-225.03777777777776</v>
      </c>
      <c r="X133" s="14">
        <f t="shared" si="46"/>
        <v>1.4682345068972618</v>
      </c>
      <c r="Y133" s="14">
        <f t="shared" si="47"/>
        <v>1.6957633963750984</v>
      </c>
      <c r="Z133" s="15">
        <f t="shared" si="48"/>
        <v>2.8258184064237184E-2</v>
      </c>
      <c r="AA133" s="15">
        <f t="shared" si="49"/>
        <v>-7.535460992907801E-3</v>
      </c>
    </row>
    <row r="134" spans="1:27" x14ac:dyDescent="0.2">
      <c r="A134" s="5" t="s">
        <v>63</v>
      </c>
      <c r="B134" s="5">
        <v>55</v>
      </c>
      <c r="C134" s="5">
        <v>55</v>
      </c>
      <c r="D134" s="5">
        <v>56</v>
      </c>
      <c r="E134" s="8">
        <v>35274.160000000003</v>
      </c>
      <c r="F134" s="8">
        <v>31265.7</v>
      </c>
      <c r="G134" s="8">
        <v>36046.78</v>
      </c>
      <c r="H134" s="12">
        <f t="shared" si="32"/>
        <v>2.1903285577884679E-2</v>
      </c>
      <c r="I134" s="13">
        <f t="shared" si="33"/>
        <v>0.15291773413037291</v>
      </c>
      <c r="J134" s="8">
        <v>23734</v>
      </c>
      <c r="K134" s="8">
        <v>23823</v>
      </c>
      <c r="L134" s="8">
        <v>26105</v>
      </c>
      <c r="M134" s="10">
        <f t="shared" si="34"/>
        <v>2371</v>
      </c>
      <c r="O134" s="10">
        <v>-834</v>
      </c>
      <c r="P134" s="10">
        <v>-961</v>
      </c>
      <c r="Q134" s="10">
        <v>-2165</v>
      </c>
      <c r="R134" s="10">
        <f t="shared" si="35"/>
        <v>-1331</v>
      </c>
      <c r="U134" s="14">
        <f t="shared" si="43"/>
        <v>-42.295155875299763</v>
      </c>
      <c r="V134" s="14">
        <f t="shared" si="44"/>
        <v>-32.534547346514046</v>
      </c>
      <c r="W134" s="14">
        <f t="shared" si="45"/>
        <v>-16.649782909930714</v>
      </c>
      <c r="X134" s="14">
        <f t="shared" si="46"/>
        <v>1.4862290385101544</v>
      </c>
      <c r="Y134" s="14">
        <f t="shared" si="47"/>
        <v>1.3808381536104195</v>
      </c>
      <c r="Z134" s="15">
        <f t="shared" si="48"/>
        <v>-3.5139462374652396E-2</v>
      </c>
      <c r="AA134" s="15">
        <f t="shared" si="49"/>
        <v>-8.2934303773223514E-2</v>
      </c>
    </row>
    <row r="135" spans="1:27" x14ac:dyDescent="0.2">
      <c r="A135" s="5" t="s">
        <v>57</v>
      </c>
      <c r="B135" s="5">
        <v>6</v>
      </c>
      <c r="C135" s="5">
        <v>6</v>
      </c>
      <c r="D135" s="5">
        <v>5</v>
      </c>
      <c r="E135" s="8">
        <v>11957.86</v>
      </c>
      <c r="F135" s="8">
        <v>10098.42</v>
      </c>
      <c r="G135" s="8">
        <v>15089.67</v>
      </c>
      <c r="H135" s="12">
        <f t="shared" si="32"/>
        <v>0.26190388581234436</v>
      </c>
      <c r="I135" s="13">
        <f t="shared" si="33"/>
        <v>0.49426048827440328</v>
      </c>
      <c r="J135" s="8">
        <v>18478</v>
      </c>
      <c r="K135" s="8">
        <v>18495</v>
      </c>
      <c r="L135" s="8">
        <v>18827</v>
      </c>
      <c r="M135" s="10">
        <f t="shared" si="34"/>
        <v>349</v>
      </c>
      <c r="O135" s="10">
        <v>386</v>
      </c>
      <c r="P135" s="10">
        <v>381</v>
      </c>
      <c r="Q135" s="10">
        <v>413</v>
      </c>
      <c r="R135" s="10">
        <f t="shared" si="35"/>
        <v>27</v>
      </c>
      <c r="U135" s="14">
        <f t="shared" si="43"/>
        <v>30.978911917098447</v>
      </c>
      <c r="V135" s="14">
        <f t="shared" si="44"/>
        <v>26.505039370078741</v>
      </c>
      <c r="W135" s="14">
        <f t="shared" si="45"/>
        <v>36.536731234866828</v>
      </c>
      <c r="X135" s="14">
        <f t="shared" si="46"/>
        <v>0.64714038315835054</v>
      </c>
      <c r="Y135" s="14">
        <f t="shared" si="47"/>
        <v>0.8014909438572263</v>
      </c>
      <c r="Z135" s="15">
        <f t="shared" si="48"/>
        <v>2.0889706678211929E-2</v>
      </c>
      <c r="AA135" s="15">
        <f t="shared" si="49"/>
        <v>2.1936580442980826E-2</v>
      </c>
    </row>
    <row r="136" spans="1:27" x14ac:dyDescent="0.2">
      <c r="A136" s="5" t="s">
        <v>31</v>
      </c>
      <c r="B136" s="5">
        <v>49</v>
      </c>
      <c r="C136" s="5">
        <v>50</v>
      </c>
      <c r="D136" s="5">
        <v>51</v>
      </c>
      <c r="E136" s="8">
        <v>195501.89</v>
      </c>
      <c r="F136" s="8">
        <v>170072.4</v>
      </c>
      <c r="G136" s="8">
        <v>182805.7</v>
      </c>
      <c r="H136" s="12">
        <f t="shared" si="32"/>
        <v>-6.4941520514200657E-2</v>
      </c>
      <c r="I136" s="13">
        <f t="shared" si="33"/>
        <v>7.4869878945672763E-2</v>
      </c>
      <c r="J136" s="8">
        <v>168730</v>
      </c>
      <c r="K136" s="8">
        <v>172257</v>
      </c>
      <c r="L136" s="8">
        <v>144518</v>
      </c>
      <c r="M136" s="10">
        <f t="shared" si="34"/>
        <v>-24212</v>
      </c>
      <c r="O136" s="10">
        <v>3225</v>
      </c>
      <c r="P136" s="10">
        <v>3116</v>
      </c>
      <c r="Q136" s="10">
        <v>-874</v>
      </c>
      <c r="R136" s="10">
        <f t="shared" si="35"/>
        <v>-4099</v>
      </c>
      <c r="U136" s="14">
        <f t="shared" si="43"/>
        <v>60.62074108527132</v>
      </c>
      <c r="V136" s="14">
        <f t="shared" si="44"/>
        <v>54.5803594351733</v>
      </c>
      <c r="W136" s="14">
        <f t="shared" si="45"/>
        <v>-209.15983981693364</v>
      </c>
      <c r="X136" s="14">
        <f t="shared" si="46"/>
        <v>1.1586670420197951</v>
      </c>
      <c r="Y136" s="14">
        <f t="shared" si="47"/>
        <v>1.2649337798751714</v>
      </c>
      <c r="Z136" s="15">
        <f t="shared" si="48"/>
        <v>1.9113376400165947E-2</v>
      </c>
      <c r="AA136" s="15">
        <f t="shared" si="49"/>
        <v>-6.0476895611619313E-3</v>
      </c>
    </row>
    <row r="137" spans="1:27" x14ac:dyDescent="0.2">
      <c r="A137" s="5" t="s">
        <v>81</v>
      </c>
      <c r="B137" s="5">
        <v>10</v>
      </c>
      <c r="C137" s="5">
        <v>10</v>
      </c>
      <c r="D137" s="5">
        <v>6</v>
      </c>
      <c r="E137" s="8">
        <v>20462.66</v>
      </c>
      <c r="F137" s="8">
        <v>18390.810000000001</v>
      </c>
      <c r="G137" s="8">
        <v>12268.36</v>
      </c>
      <c r="H137" s="12">
        <f t="shared" si="32"/>
        <v>-0.40045135871875892</v>
      </c>
      <c r="I137" s="13">
        <f t="shared" si="33"/>
        <v>-0.33290812095823952</v>
      </c>
      <c r="J137" s="8">
        <v>14284</v>
      </c>
      <c r="K137" s="8">
        <v>14263</v>
      </c>
      <c r="L137" s="8">
        <v>3424</v>
      </c>
      <c r="M137" s="10">
        <f t="shared" si="34"/>
        <v>-10860</v>
      </c>
      <c r="O137" s="10">
        <v>814</v>
      </c>
      <c r="P137" s="10">
        <v>786</v>
      </c>
      <c r="Q137" s="10">
        <v>238</v>
      </c>
      <c r="R137" s="10">
        <f t="shared" si="35"/>
        <v>-576</v>
      </c>
      <c r="U137" s="14">
        <f t="shared" si="43"/>
        <v>25.138402948402948</v>
      </c>
      <c r="V137" s="14">
        <f t="shared" si="44"/>
        <v>23.397977099236641</v>
      </c>
      <c r="W137" s="14">
        <f t="shared" si="45"/>
        <v>51.547731092436976</v>
      </c>
      <c r="X137" s="14">
        <f t="shared" si="46"/>
        <v>1.4325581069728368</v>
      </c>
      <c r="Y137" s="14">
        <f t="shared" si="47"/>
        <v>3.5830490654205609</v>
      </c>
      <c r="Z137" s="15">
        <f t="shared" si="48"/>
        <v>5.6986838420610475E-2</v>
      </c>
      <c r="AA137" s="15">
        <f t="shared" si="49"/>
        <v>6.9509345794392524E-2</v>
      </c>
    </row>
    <row r="138" spans="1:27" x14ac:dyDescent="0.2">
      <c r="A138" s="5" t="s">
        <v>73</v>
      </c>
      <c r="B138" s="5">
        <v>4</v>
      </c>
      <c r="C138" s="5">
        <v>4</v>
      </c>
      <c r="D138" s="5">
        <v>4</v>
      </c>
      <c r="E138" s="8">
        <v>5273.55</v>
      </c>
      <c r="F138" s="8">
        <v>4699.66</v>
      </c>
      <c r="G138" s="8">
        <v>7113.02</v>
      </c>
      <c r="H138" s="12">
        <f t="shared" si="32"/>
        <v>0.34881057352257971</v>
      </c>
      <c r="I138" s="13">
        <f t="shared" si="33"/>
        <v>0.51351799917440855</v>
      </c>
      <c r="J138" s="8">
        <v>12348</v>
      </c>
      <c r="K138" s="8">
        <v>12036</v>
      </c>
      <c r="L138" s="8">
        <v>12575</v>
      </c>
      <c r="M138" s="10">
        <f t="shared" si="34"/>
        <v>227</v>
      </c>
      <c r="O138" s="10">
        <v>462</v>
      </c>
      <c r="P138" s="10">
        <v>463</v>
      </c>
      <c r="Q138" s="10">
        <v>469</v>
      </c>
      <c r="R138" s="10">
        <f t="shared" si="35"/>
        <v>7</v>
      </c>
      <c r="U138" s="14">
        <f t="shared" si="43"/>
        <v>11.41461038961039</v>
      </c>
      <c r="V138" s="14">
        <f t="shared" si="44"/>
        <v>10.150453563714903</v>
      </c>
      <c r="W138" s="14">
        <f t="shared" si="45"/>
        <v>15.1663539445629</v>
      </c>
      <c r="X138" s="14">
        <f t="shared" si="46"/>
        <v>0.42707725947521868</v>
      </c>
      <c r="Y138" s="14">
        <f t="shared" si="47"/>
        <v>0.56564771371769385</v>
      </c>
      <c r="Z138" s="15">
        <f t="shared" si="48"/>
        <v>3.7414965986394558E-2</v>
      </c>
      <c r="AA138" s="15">
        <f t="shared" si="49"/>
        <v>3.7296222664015902E-2</v>
      </c>
    </row>
    <row r="139" spans="1:27" x14ac:dyDescent="0.2">
      <c r="A139" s="5" t="s">
        <v>50</v>
      </c>
      <c r="B139" s="5">
        <v>25</v>
      </c>
      <c r="C139" s="5">
        <v>25</v>
      </c>
      <c r="D139" s="5">
        <v>25</v>
      </c>
      <c r="E139" s="8">
        <v>52629.43</v>
      </c>
      <c r="F139" s="8">
        <v>47340.34</v>
      </c>
      <c r="G139" s="8">
        <v>61387.86</v>
      </c>
      <c r="H139" s="12">
        <f t="shared" si="32"/>
        <v>0.16641696480467294</v>
      </c>
      <c r="I139" s="13">
        <f t="shared" si="33"/>
        <v>0.29673466645993685</v>
      </c>
      <c r="J139" s="8">
        <v>58160</v>
      </c>
      <c r="K139" s="8">
        <v>58182</v>
      </c>
      <c r="L139" s="8">
        <v>55786</v>
      </c>
      <c r="M139" s="10">
        <f t="shared" si="34"/>
        <v>-2374</v>
      </c>
      <c r="O139" s="10">
        <v>2535</v>
      </c>
      <c r="P139" s="10">
        <v>2468</v>
      </c>
      <c r="Q139" s="10">
        <v>2722</v>
      </c>
      <c r="R139" s="10">
        <f t="shared" si="35"/>
        <v>187</v>
      </c>
      <c r="U139" s="14">
        <f t="shared" si="43"/>
        <v>20.761116370808679</v>
      </c>
      <c r="V139" s="14">
        <f t="shared" si="44"/>
        <v>19.181661264181521</v>
      </c>
      <c r="W139" s="14">
        <f t="shared" si="45"/>
        <v>22.552483468038208</v>
      </c>
      <c r="X139" s="14">
        <f t="shared" si="46"/>
        <v>0.90490766850068771</v>
      </c>
      <c r="Y139" s="14">
        <f t="shared" si="47"/>
        <v>1.1004169504893702</v>
      </c>
      <c r="Z139" s="15">
        <f t="shared" si="48"/>
        <v>4.358665749656121E-2</v>
      </c>
      <c r="AA139" s="15">
        <f t="shared" si="49"/>
        <v>4.8793604130068474E-2</v>
      </c>
    </row>
    <row r="140" spans="1:27" x14ac:dyDescent="0.2">
      <c r="A140" s="5" t="s">
        <v>48</v>
      </c>
      <c r="B140" s="5">
        <v>10</v>
      </c>
      <c r="C140" s="5">
        <v>10</v>
      </c>
      <c r="D140" s="5">
        <v>11</v>
      </c>
      <c r="E140" s="8">
        <v>21547.7</v>
      </c>
      <c r="F140" s="8">
        <v>19258.12</v>
      </c>
      <c r="G140" s="8">
        <v>53781.53</v>
      </c>
      <c r="H140" s="12">
        <f t="shared" si="32"/>
        <v>1.4959290318688305</v>
      </c>
      <c r="I140" s="13">
        <f t="shared" si="33"/>
        <v>1.792667716267216</v>
      </c>
      <c r="J140" s="8">
        <v>45602</v>
      </c>
      <c r="K140" s="8">
        <v>45122</v>
      </c>
      <c r="L140" s="8">
        <v>68126</v>
      </c>
      <c r="M140" s="10">
        <f t="shared" si="34"/>
        <v>22524</v>
      </c>
      <c r="O140" s="10">
        <v>1016</v>
      </c>
      <c r="P140" s="10">
        <v>1075</v>
      </c>
      <c r="Q140" s="10">
        <v>668</v>
      </c>
      <c r="R140" s="10">
        <f t="shared" si="35"/>
        <v>-348</v>
      </c>
      <c r="U140" s="14">
        <f t="shared" si="43"/>
        <v>21.208366141732284</v>
      </c>
      <c r="V140" s="14">
        <f t="shared" si="44"/>
        <v>17.914530232558139</v>
      </c>
      <c r="W140" s="14">
        <f t="shared" si="45"/>
        <v>80.511272455089824</v>
      </c>
      <c r="X140" s="14">
        <f t="shared" si="46"/>
        <v>0.47251655629139072</v>
      </c>
      <c r="Y140" s="14">
        <f t="shared" si="47"/>
        <v>0.78944206323576904</v>
      </c>
      <c r="Z140" s="15">
        <f t="shared" si="48"/>
        <v>2.2279724573483619E-2</v>
      </c>
      <c r="AA140" s="15">
        <f t="shared" si="49"/>
        <v>9.8053606552564367E-3</v>
      </c>
    </row>
    <row r="141" spans="1:27" x14ac:dyDescent="0.2">
      <c r="A141" s="5" t="s">
        <v>83</v>
      </c>
      <c r="B141" s="5">
        <v>1</v>
      </c>
      <c r="C141" s="5">
        <v>1</v>
      </c>
      <c r="D141" s="5">
        <v>1</v>
      </c>
      <c r="E141" s="8">
        <v>74.099999999999994</v>
      </c>
      <c r="F141" s="8">
        <v>61.31</v>
      </c>
      <c r="G141" s="8">
        <v>39.409999999999997</v>
      </c>
      <c r="H141" s="12">
        <f t="shared" si="32"/>
        <v>-0.46815114709851557</v>
      </c>
      <c r="I141" s="13">
        <f t="shared" si="33"/>
        <v>-0.35720110911759917</v>
      </c>
      <c r="J141" s="8">
        <v>371</v>
      </c>
      <c r="K141" s="8">
        <v>383</v>
      </c>
      <c r="L141" s="8">
        <v>328</v>
      </c>
      <c r="M141" s="10">
        <f t="shared" si="34"/>
        <v>-43</v>
      </c>
      <c r="O141" s="10">
        <v>-5</v>
      </c>
      <c r="P141" s="10">
        <v>-5</v>
      </c>
      <c r="Q141" s="10">
        <v>-17</v>
      </c>
      <c r="R141" s="10">
        <f t="shared" si="35"/>
        <v>-12</v>
      </c>
      <c r="U141" s="14">
        <f t="shared" si="43"/>
        <v>-14.819999999999999</v>
      </c>
      <c r="V141" s="14">
        <f t="shared" si="44"/>
        <v>-12.262</v>
      </c>
      <c r="W141" s="14">
        <f t="shared" si="45"/>
        <v>-2.3182352941176467</v>
      </c>
      <c r="X141" s="14">
        <f t="shared" si="46"/>
        <v>0.19973045822102425</v>
      </c>
      <c r="Y141" s="14">
        <f t="shared" si="47"/>
        <v>0.12015243902439024</v>
      </c>
      <c r="Z141" s="15">
        <f t="shared" si="48"/>
        <v>-1.3477088948787063E-2</v>
      </c>
      <c r="AA141" s="15">
        <f t="shared" si="49"/>
        <v>-5.1829268292682924E-2</v>
      </c>
    </row>
    <row r="142" spans="1:27" x14ac:dyDescent="0.2">
      <c r="A142" s="5" t="s">
        <v>55</v>
      </c>
      <c r="B142" s="5">
        <v>20</v>
      </c>
      <c r="C142" s="5">
        <v>20</v>
      </c>
      <c r="D142" s="5">
        <v>22</v>
      </c>
      <c r="E142" s="8">
        <v>44175.89</v>
      </c>
      <c r="F142" s="8">
        <v>40173.550000000003</v>
      </c>
      <c r="G142" s="8">
        <v>52299.67</v>
      </c>
      <c r="H142" s="12">
        <f t="shared" si="32"/>
        <v>0.18389623842326652</v>
      </c>
      <c r="I142" s="13">
        <f t="shared" si="33"/>
        <v>0.30184337704783348</v>
      </c>
      <c r="J142" s="8">
        <v>49386</v>
      </c>
      <c r="K142" s="8">
        <v>49012</v>
      </c>
      <c r="L142" s="8">
        <v>50355</v>
      </c>
      <c r="M142" s="10">
        <f t="shared" si="34"/>
        <v>969</v>
      </c>
      <c r="O142" s="10">
        <v>2640</v>
      </c>
      <c r="P142" s="10">
        <v>2597</v>
      </c>
      <c r="Q142" s="10">
        <v>1942</v>
      </c>
      <c r="R142" s="10">
        <f t="shared" si="35"/>
        <v>-698</v>
      </c>
      <c r="U142" s="14">
        <f t="shared" si="43"/>
        <v>16.733291666666666</v>
      </c>
      <c r="V142" s="14">
        <f t="shared" si="44"/>
        <v>15.46921447824413</v>
      </c>
      <c r="W142" s="14">
        <f t="shared" si="45"/>
        <v>26.930829042224509</v>
      </c>
      <c r="X142" s="14">
        <f t="shared" si="46"/>
        <v>0.89450228809784149</v>
      </c>
      <c r="Y142" s="14">
        <f t="shared" si="47"/>
        <v>1.0386192036540562</v>
      </c>
      <c r="Z142" s="15">
        <f t="shared" si="48"/>
        <v>5.3456445146397767E-2</v>
      </c>
      <c r="AA142" s="15">
        <f t="shared" si="49"/>
        <v>3.8566180121139909E-2</v>
      </c>
    </row>
    <row r="144" spans="1:27" x14ac:dyDescent="0.2">
      <c r="A144" s="5" t="s">
        <v>25</v>
      </c>
      <c r="B144" s="5" t="s">
        <v>26</v>
      </c>
      <c r="C144" s="5" t="s">
        <v>4</v>
      </c>
      <c r="D144" s="5" t="s">
        <v>3</v>
      </c>
      <c r="E144" s="5" t="s">
        <v>1</v>
      </c>
      <c r="F144" s="5" t="s">
        <v>2</v>
      </c>
    </row>
    <row r="145" spans="1:6" x14ac:dyDescent="0.2">
      <c r="A145" s="16" t="s">
        <v>27</v>
      </c>
      <c r="B145" s="16"/>
      <c r="C145" s="16">
        <v>11</v>
      </c>
      <c r="D145" s="8">
        <v>618846.98</v>
      </c>
      <c r="E145" s="8">
        <v>832789</v>
      </c>
      <c r="F145" s="8">
        <v>22207</v>
      </c>
    </row>
    <row r="146" spans="1:6" x14ac:dyDescent="0.2">
      <c r="A146" s="16" t="s">
        <v>28</v>
      </c>
      <c r="B146" s="16"/>
      <c r="C146" s="5">
        <v>3</v>
      </c>
      <c r="D146" s="5">
        <v>59000</v>
      </c>
      <c r="E146" s="5">
        <v>532680</v>
      </c>
      <c r="F146" s="5">
        <v>-4058</v>
      </c>
    </row>
    <row r="147" spans="1:6" x14ac:dyDescent="0.2">
      <c r="A147" s="16" t="s">
        <v>29</v>
      </c>
      <c r="B147" s="16"/>
      <c r="C147" s="5">
        <v>26</v>
      </c>
      <c r="D147" s="5">
        <v>571494.74</v>
      </c>
      <c r="E147" s="5">
        <v>303321</v>
      </c>
      <c r="F147" s="5">
        <v>30206</v>
      </c>
    </row>
    <row r="148" spans="1:6" x14ac:dyDescent="0.2">
      <c r="A148" s="16" t="s">
        <v>30</v>
      </c>
      <c r="B148" s="16"/>
      <c r="C148" s="5">
        <v>11</v>
      </c>
      <c r="D148" s="5">
        <v>915721.48</v>
      </c>
      <c r="E148" s="5">
        <v>293144</v>
      </c>
      <c r="F148" s="5">
        <v>10360</v>
      </c>
    </row>
    <row r="149" spans="1:6" x14ac:dyDescent="0.2">
      <c r="A149" s="16" t="s">
        <v>31</v>
      </c>
      <c r="B149" s="16"/>
      <c r="C149" s="5">
        <v>52</v>
      </c>
      <c r="D149" s="5">
        <v>727375.7</v>
      </c>
      <c r="E149" s="5">
        <v>207620</v>
      </c>
      <c r="F149" s="5">
        <v>21044</v>
      </c>
    </row>
    <row r="150" spans="1:6" x14ac:dyDescent="0.2">
      <c r="A150" s="16" t="s">
        <v>32</v>
      </c>
      <c r="B150" s="16"/>
      <c r="C150" s="5">
        <v>13</v>
      </c>
      <c r="D150" s="5">
        <v>195402.11</v>
      </c>
      <c r="E150" s="5">
        <v>196427</v>
      </c>
      <c r="F150" s="5">
        <v>6028</v>
      </c>
    </row>
    <row r="151" spans="1:6" x14ac:dyDescent="0.2">
      <c r="A151" s="16" t="s">
        <v>33</v>
      </c>
      <c r="B151" s="16"/>
      <c r="C151" s="5">
        <v>5</v>
      </c>
      <c r="D151" s="5">
        <v>328727.44</v>
      </c>
      <c r="E151" s="5">
        <v>186508</v>
      </c>
      <c r="F151" s="5">
        <v>13943</v>
      </c>
    </row>
    <row r="152" spans="1:6" x14ac:dyDescent="0.2">
      <c r="A152" s="16" t="s">
        <v>34</v>
      </c>
      <c r="B152" s="16"/>
      <c r="C152" s="5">
        <v>9</v>
      </c>
      <c r="D152" s="5">
        <v>101951.44</v>
      </c>
      <c r="E152" s="5">
        <v>181078</v>
      </c>
      <c r="F152" s="5">
        <v>10385</v>
      </c>
    </row>
    <row r="153" spans="1:6" x14ac:dyDescent="0.2">
      <c r="A153" s="16" t="s">
        <v>35</v>
      </c>
      <c r="B153" s="16"/>
      <c r="C153" s="5">
        <v>5</v>
      </c>
      <c r="D153" s="5">
        <v>53171.21</v>
      </c>
      <c r="E153" s="5">
        <v>159848</v>
      </c>
      <c r="F153" s="5">
        <v>3392</v>
      </c>
    </row>
    <row r="154" spans="1:6" x14ac:dyDescent="0.2">
      <c r="A154" s="16" t="s">
        <v>36</v>
      </c>
      <c r="B154" s="16"/>
      <c r="C154" s="5">
        <v>10</v>
      </c>
      <c r="D154" s="5">
        <v>41019.839999999997</v>
      </c>
      <c r="E154" s="5">
        <v>159025</v>
      </c>
      <c r="F154" s="5">
        <v>2361</v>
      </c>
    </row>
    <row r="155" spans="1:6" x14ac:dyDescent="0.2">
      <c r="A155" s="16" t="s">
        <v>37</v>
      </c>
      <c r="B155" s="16"/>
      <c r="C155" s="5">
        <v>17</v>
      </c>
      <c r="D155" s="5">
        <v>343011.21</v>
      </c>
      <c r="E155" s="5">
        <v>139572</v>
      </c>
      <c r="F155" s="5">
        <v>12206</v>
      </c>
    </row>
    <row r="156" spans="1:6" x14ac:dyDescent="0.2">
      <c r="A156" s="16" t="s">
        <v>38</v>
      </c>
      <c r="B156" s="16"/>
      <c r="C156" s="5">
        <v>72</v>
      </c>
      <c r="D156" s="5">
        <v>551155.41</v>
      </c>
      <c r="E156" s="5">
        <v>135103</v>
      </c>
      <c r="F156" s="5">
        <v>13102</v>
      </c>
    </row>
    <row r="157" spans="1:6" x14ac:dyDescent="0.2">
      <c r="A157" s="16" t="s">
        <v>39</v>
      </c>
      <c r="B157" s="16"/>
      <c r="C157" s="5">
        <v>8</v>
      </c>
      <c r="D157" s="5">
        <v>57212.3</v>
      </c>
      <c r="E157" s="5">
        <v>134159</v>
      </c>
      <c r="F157" s="5">
        <v>1740</v>
      </c>
    </row>
    <row r="158" spans="1:6" x14ac:dyDescent="0.2">
      <c r="A158" s="16" t="s">
        <v>40</v>
      </c>
      <c r="B158" s="16"/>
      <c r="C158" s="5">
        <v>17</v>
      </c>
      <c r="D158" s="5">
        <v>82570.38</v>
      </c>
      <c r="E158" s="5">
        <v>127111</v>
      </c>
      <c r="F158" s="5">
        <v>2616</v>
      </c>
    </row>
    <row r="159" spans="1:6" x14ac:dyDescent="0.2">
      <c r="A159" s="16" t="s">
        <v>41</v>
      </c>
      <c r="B159" s="16"/>
      <c r="C159" s="5">
        <v>48</v>
      </c>
      <c r="D159" s="5">
        <v>318552.05</v>
      </c>
      <c r="E159" s="5">
        <v>115435</v>
      </c>
      <c r="F159" s="5">
        <v>10627</v>
      </c>
    </row>
    <row r="160" spans="1:6" x14ac:dyDescent="0.2">
      <c r="A160" s="16" t="s">
        <v>42</v>
      </c>
      <c r="B160" s="16"/>
      <c r="C160" s="5">
        <v>23</v>
      </c>
      <c r="D160" s="5">
        <v>207646.5</v>
      </c>
      <c r="E160" s="5">
        <v>109143</v>
      </c>
      <c r="F160" s="5">
        <v>9218</v>
      </c>
    </row>
    <row r="161" spans="1:6" x14ac:dyDescent="0.2">
      <c r="A161" s="16" t="s">
        <v>43</v>
      </c>
      <c r="B161" s="16"/>
      <c r="C161" s="5">
        <v>30</v>
      </c>
      <c r="D161" s="5">
        <v>74475.460000000006</v>
      </c>
      <c r="E161" s="5">
        <v>105146</v>
      </c>
      <c r="F161" s="5">
        <v>3290</v>
      </c>
    </row>
    <row r="162" spans="1:6" x14ac:dyDescent="0.2">
      <c r="A162" s="16" t="s">
        <v>44</v>
      </c>
      <c r="B162" s="29"/>
      <c r="C162" s="5">
        <v>5</v>
      </c>
      <c r="D162" s="5">
        <v>86715.77</v>
      </c>
      <c r="E162" s="5">
        <v>104945</v>
      </c>
      <c r="F162" s="5">
        <v>4585</v>
      </c>
    </row>
    <row r="163" spans="1:6" x14ac:dyDescent="0.2">
      <c r="A163" s="16" t="s">
        <v>45</v>
      </c>
      <c r="B163" s="29"/>
      <c r="C163" s="5">
        <v>14</v>
      </c>
      <c r="D163" s="5">
        <v>372492.78</v>
      </c>
      <c r="E163" s="5">
        <v>79331</v>
      </c>
      <c r="F163" s="5">
        <v>18285</v>
      </c>
    </row>
    <row r="164" spans="1:6" x14ac:dyDescent="0.2">
      <c r="A164" s="16" t="s">
        <v>46</v>
      </c>
      <c r="B164" s="29"/>
      <c r="C164" s="5">
        <v>11</v>
      </c>
      <c r="D164" s="5">
        <v>82949.45</v>
      </c>
      <c r="E164" s="5">
        <v>76234</v>
      </c>
      <c r="F164" s="5">
        <v>5266</v>
      </c>
    </row>
    <row r="165" spans="1:6" x14ac:dyDescent="0.2">
      <c r="A165" s="16" t="s">
        <v>47</v>
      </c>
      <c r="B165" s="29"/>
      <c r="C165" s="5">
        <v>15</v>
      </c>
      <c r="D165" s="5">
        <v>168780</v>
      </c>
      <c r="E165" s="5">
        <v>70044</v>
      </c>
      <c r="F165" s="5">
        <v>5212</v>
      </c>
    </row>
    <row r="166" spans="1:6" x14ac:dyDescent="0.2">
      <c r="A166" s="16" t="s">
        <v>48</v>
      </c>
      <c r="B166" s="29"/>
      <c r="C166" s="5">
        <v>11</v>
      </c>
      <c r="D166" s="5">
        <v>53781.53</v>
      </c>
      <c r="E166" s="5">
        <v>68126</v>
      </c>
      <c r="F166" s="5">
        <v>668</v>
      </c>
    </row>
    <row r="167" spans="1:6" x14ac:dyDescent="0.2">
      <c r="A167" s="16" t="s">
        <v>49</v>
      </c>
      <c r="B167" s="29"/>
      <c r="C167" s="5">
        <v>26</v>
      </c>
      <c r="D167" s="5">
        <v>61393.59</v>
      </c>
      <c r="E167" s="5">
        <v>63444</v>
      </c>
      <c r="F167" s="5">
        <v>3789</v>
      </c>
    </row>
    <row r="168" spans="1:6" x14ac:dyDescent="0.2">
      <c r="A168" s="16" t="s">
        <v>50</v>
      </c>
      <c r="B168" s="29"/>
      <c r="C168" s="5">
        <v>25</v>
      </c>
      <c r="D168" s="5">
        <v>61387.86</v>
      </c>
      <c r="E168" s="5">
        <v>55786</v>
      </c>
      <c r="F168" s="5">
        <v>2722</v>
      </c>
    </row>
    <row r="169" spans="1:6" x14ac:dyDescent="0.2">
      <c r="A169" s="16" t="s">
        <v>51</v>
      </c>
      <c r="B169" s="29"/>
      <c r="C169" s="5">
        <v>15</v>
      </c>
      <c r="D169" s="5">
        <v>61800.56</v>
      </c>
      <c r="E169" s="5">
        <v>55691</v>
      </c>
      <c r="F169" s="5">
        <v>3105</v>
      </c>
    </row>
    <row r="170" spans="1:6" x14ac:dyDescent="0.2">
      <c r="A170" s="16" t="s">
        <v>52</v>
      </c>
      <c r="B170" s="29"/>
      <c r="C170" s="5">
        <v>7</v>
      </c>
      <c r="D170" s="5">
        <v>22618.15</v>
      </c>
      <c r="E170" s="5">
        <v>54814</v>
      </c>
      <c r="F170" s="5">
        <v>411</v>
      </c>
    </row>
    <row r="171" spans="1:6" x14ac:dyDescent="0.2">
      <c r="A171" s="16" t="s">
        <v>53</v>
      </c>
      <c r="B171" s="29"/>
      <c r="C171" s="5">
        <v>3</v>
      </c>
      <c r="D171" s="5">
        <v>22712.25</v>
      </c>
      <c r="E171" s="5">
        <v>52339</v>
      </c>
      <c r="F171" s="5">
        <v>502</v>
      </c>
    </row>
    <row r="172" spans="1:6" x14ac:dyDescent="0.2">
      <c r="A172" s="16" t="s">
        <v>54</v>
      </c>
      <c r="B172" s="29"/>
      <c r="C172" s="5">
        <v>5</v>
      </c>
      <c r="D172" s="5">
        <v>89080</v>
      </c>
      <c r="E172" s="5">
        <v>50732</v>
      </c>
      <c r="F172" s="5">
        <v>4119</v>
      </c>
    </row>
    <row r="173" spans="1:6" x14ac:dyDescent="0.2">
      <c r="A173" s="16" t="s">
        <v>55</v>
      </c>
      <c r="B173" s="29"/>
      <c r="C173" s="5">
        <v>22</v>
      </c>
      <c r="D173" s="5">
        <v>52299.67</v>
      </c>
      <c r="E173" s="5">
        <v>50355</v>
      </c>
      <c r="F173" s="5">
        <v>1942</v>
      </c>
    </row>
    <row r="174" spans="1:6" x14ac:dyDescent="0.2">
      <c r="A174" s="16" t="s">
        <v>56</v>
      </c>
      <c r="B174" s="29"/>
      <c r="C174" s="5">
        <v>5</v>
      </c>
      <c r="D174" s="5">
        <v>43326.35</v>
      </c>
      <c r="E174" s="5">
        <v>45881</v>
      </c>
      <c r="F174" s="5">
        <v>2799</v>
      </c>
    </row>
    <row r="175" spans="1:6" x14ac:dyDescent="0.2">
      <c r="A175" s="16" t="s">
        <v>57</v>
      </c>
      <c r="B175" s="29"/>
      <c r="C175" s="5">
        <v>6</v>
      </c>
      <c r="D175" s="5">
        <v>117539.67</v>
      </c>
      <c r="E175" s="5">
        <v>45368</v>
      </c>
      <c r="F175" s="5">
        <v>3812</v>
      </c>
    </row>
    <row r="176" spans="1:6" x14ac:dyDescent="0.2">
      <c r="A176" s="16" t="s">
        <v>58</v>
      </c>
      <c r="B176" s="29"/>
      <c r="C176" s="5">
        <v>2</v>
      </c>
      <c r="D176" s="5">
        <v>17135.46</v>
      </c>
      <c r="E176" s="5">
        <v>41201</v>
      </c>
      <c r="F176" s="5">
        <v>1706</v>
      </c>
    </row>
    <row r="177" spans="1:6" x14ac:dyDescent="0.2">
      <c r="A177" s="16" t="s">
        <v>59</v>
      </c>
      <c r="C177" s="5">
        <v>14</v>
      </c>
      <c r="D177" s="5">
        <v>95964.29</v>
      </c>
      <c r="E177" s="5">
        <v>39528</v>
      </c>
      <c r="F177" s="5">
        <v>2526</v>
      </c>
    </row>
    <row r="178" spans="1:6" x14ac:dyDescent="0.2">
      <c r="A178" s="16" t="s">
        <v>60</v>
      </c>
      <c r="C178" s="5">
        <v>4</v>
      </c>
      <c r="D178" s="5">
        <v>6460.25</v>
      </c>
      <c r="E178" s="5">
        <v>39378</v>
      </c>
      <c r="F178" s="5">
        <v>366</v>
      </c>
    </row>
    <row r="179" spans="1:6" x14ac:dyDescent="0.2">
      <c r="A179" s="16" t="s">
        <v>61</v>
      </c>
      <c r="C179" s="5">
        <v>21</v>
      </c>
      <c r="D179" s="5">
        <v>113729.58</v>
      </c>
      <c r="E179" s="5">
        <v>34610</v>
      </c>
      <c r="F179" s="5">
        <v>-461</v>
      </c>
    </row>
    <row r="180" spans="1:6" x14ac:dyDescent="0.2">
      <c r="A180" s="16" t="s">
        <v>62</v>
      </c>
      <c r="C180" s="5">
        <v>3</v>
      </c>
      <c r="D180" s="5">
        <v>12284.76</v>
      </c>
      <c r="E180" s="5">
        <v>27046</v>
      </c>
      <c r="F180" s="5">
        <v>252</v>
      </c>
    </row>
    <row r="181" spans="1:6" x14ac:dyDescent="0.2">
      <c r="A181" s="16" t="s">
        <v>63</v>
      </c>
      <c r="C181" s="5">
        <v>56</v>
      </c>
      <c r="D181" s="5">
        <v>36046.78</v>
      </c>
      <c r="E181" s="5">
        <v>26105</v>
      </c>
      <c r="F181" s="5">
        <v>-2165</v>
      </c>
    </row>
    <row r="182" spans="1:6" x14ac:dyDescent="0.2">
      <c r="A182" s="16" t="s">
        <v>64</v>
      </c>
      <c r="C182" s="5">
        <v>4</v>
      </c>
      <c r="D182" s="5">
        <v>40820</v>
      </c>
      <c r="E182" s="5">
        <v>23909</v>
      </c>
      <c r="F182" s="5">
        <v>3341</v>
      </c>
    </row>
    <row r="183" spans="1:6" x14ac:dyDescent="0.2">
      <c r="A183" s="16" t="s">
        <v>65</v>
      </c>
      <c r="C183" s="5">
        <v>35</v>
      </c>
      <c r="D183" s="5">
        <v>84039.2</v>
      </c>
      <c r="E183" s="5">
        <v>23851</v>
      </c>
      <c r="F183" s="5">
        <v>661</v>
      </c>
    </row>
    <row r="184" spans="1:6" x14ac:dyDescent="0.2">
      <c r="A184" s="16" t="s">
        <v>66</v>
      </c>
      <c r="C184" s="5">
        <v>5</v>
      </c>
      <c r="D184" s="5">
        <v>11687</v>
      </c>
      <c r="E184" s="5">
        <v>21993</v>
      </c>
      <c r="F184" s="5">
        <v>-223</v>
      </c>
    </row>
    <row r="185" spans="1:6" x14ac:dyDescent="0.2">
      <c r="A185" s="16" t="s">
        <v>67</v>
      </c>
      <c r="C185" s="5">
        <v>14</v>
      </c>
      <c r="D185" s="5">
        <v>34430.78</v>
      </c>
      <c r="E185" s="5">
        <v>20304</v>
      </c>
      <c r="F185" s="5">
        <v>-153</v>
      </c>
    </row>
    <row r="186" spans="1:6" x14ac:dyDescent="0.2">
      <c r="A186" s="16" t="s">
        <v>68</v>
      </c>
      <c r="C186" s="5">
        <v>12</v>
      </c>
      <c r="D186" s="5">
        <v>33232.339999999997</v>
      </c>
      <c r="E186" s="5">
        <v>15802</v>
      </c>
      <c r="F186" s="5">
        <v>871</v>
      </c>
    </row>
    <row r="187" spans="1:6" x14ac:dyDescent="0.2">
      <c r="A187" s="16" t="s">
        <v>69</v>
      </c>
      <c r="C187" s="5">
        <v>1</v>
      </c>
      <c r="D187" s="5">
        <v>677.06</v>
      </c>
      <c r="E187" s="5">
        <v>13541</v>
      </c>
      <c r="F187" s="5">
        <v>80</v>
      </c>
    </row>
    <row r="188" spans="1:6" x14ac:dyDescent="0.2">
      <c r="A188" s="16" t="s">
        <v>70</v>
      </c>
      <c r="C188" s="5">
        <v>9</v>
      </c>
      <c r="D188" s="5">
        <v>28535.31</v>
      </c>
      <c r="E188" s="5">
        <v>13112</v>
      </c>
      <c r="F188" s="5">
        <v>2125</v>
      </c>
    </row>
    <row r="189" spans="1:6" x14ac:dyDescent="0.2">
      <c r="A189" s="16" t="s">
        <v>71</v>
      </c>
      <c r="C189" s="5">
        <v>10</v>
      </c>
      <c r="D189" s="5">
        <v>20017.93</v>
      </c>
      <c r="E189" s="5">
        <v>13013</v>
      </c>
      <c r="F189" s="5">
        <v>123</v>
      </c>
    </row>
    <row r="190" spans="1:6" x14ac:dyDescent="0.2">
      <c r="A190" s="16" t="s">
        <v>72</v>
      </c>
      <c r="C190" s="5">
        <v>11</v>
      </c>
      <c r="D190" s="5">
        <v>26792.05</v>
      </c>
      <c r="E190" s="5">
        <v>12917</v>
      </c>
      <c r="F190" s="5">
        <v>1046</v>
      </c>
    </row>
    <row r="191" spans="1:6" x14ac:dyDescent="0.2">
      <c r="A191" s="16" t="s">
        <v>73</v>
      </c>
      <c r="C191" s="5">
        <v>4</v>
      </c>
      <c r="D191" s="5">
        <v>7113.02</v>
      </c>
      <c r="E191" s="5">
        <v>12575</v>
      </c>
      <c r="F191" s="5">
        <v>469</v>
      </c>
    </row>
    <row r="192" spans="1:6" x14ac:dyDescent="0.2">
      <c r="A192" s="16" t="s">
        <v>74</v>
      </c>
      <c r="C192" s="5">
        <v>5</v>
      </c>
      <c r="D192" s="5">
        <v>17178.86</v>
      </c>
      <c r="E192" s="5">
        <v>10730</v>
      </c>
      <c r="F192" s="5">
        <v>306</v>
      </c>
    </row>
    <row r="193" spans="1:6" x14ac:dyDescent="0.2">
      <c r="A193" s="16" t="s">
        <v>75</v>
      </c>
      <c r="C193" s="5">
        <v>4</v>
      </c>
      <c r="D193" s="5">
        <v>5432.67</v>
      </c>
      <c r="E193" s="5">
        <v>9373</v>
      </c>
      <c r="F193" s="5">
        <v>-468</v>
      </c>
    </row>
    <row r="194" spans="1:6" x14ac:dyDescent="0.2">
      <c r="A194" s="16" t="s">
        <v>76</v>
      </c>
      <c r="C194" s="5">
        <v>3</v>
      </c>
      <c r="D194" s="5">
        <v>37643.72</v>
      </c>
      <c r="E194" s="5">
        <v>9037</v>
      </c>
      <c r="F194" s="5">
        <v>266</v>
      </c>
    </row>
    <row r="195" spans="1:6" x14ac:dyDescent="0.2">
      <c r="A195" s="16" t="s">
        <v>77</v>
      </c>
      <c r="C195" s="5">
        <v>5</v>
      </c>
      <c r="D195" s="5">
        <v>10928.65</v>
      </c>
      <c r="E195" s="5">
        <v>8976</v>
      </c>
      <c r="F195" s="5">
        <v>753</v>
      </c>
    </row>
    <row r="196" spans="1:6" x14ac:dyDescent="0.2">
      <c r="A196" s="16" t="s">
        <v>78</v>
      </c>
      <c r="C196" s="5">
        <v>14</v>
      </c>
      <c r="D196" s="5">
        <v>7228.29</v>
      </c>
      <c r="E196" s="5">
        <v>7645</v>
      </c>
      <c r="F196" s="5">
        <v>-1128</v>
      </c>
    </row>
    <row r="197" spans="1:6" x14ac:dyDescent="0.2">
      <c r="A197" s="16" t="s">
        <v>79</v>
      </c>
      <c r="C197" s="5">
        <v>4</v>
      </c>
      <c r="D197" s="5">
        <v>5639.34</v>
      </c>
      <c r="E197" s="5">
        <v>7575</v>
      </c>
      <c r="F197" s="5">
        <v>-42</v>
      </c>
    </row>
    <row r="198" spans="1:6" x14ac:dyDescent="0.2">
      <c r="A198" s="16" t="s">
        <v>80</v>
      </c>
      <c r="C198" s="5">
        <v>7</v>
      </c>
      <c r="D198" s="5">
        <v>7101.26</v>
      </c>
      <c r="E198" s="5">
        <v>5145</v>
      </c>
      <c r="F198" s="5">
        <v>-172</v>
      </c>
    </row>
    <row r="199" spans="1:6" x14ac:dyDescent="0.2">
      <c r="A199" s="16" t="s">
        <v>81</v>
      </c>
      <c r="C199" s="5">
        <v>6</v>
      </c>
      <c r="D199" s="5">
        <v>12268.36</v>
      </c>
      <c r="E199" s="5">
        <v>3424</v>
      </c>
      <c r="F199" s="5">
        <v>238</v>
      </c>
    </row>
    <row r="200" spans="1:6" x14ac:dyDescent="0.2">
      <c r="A200" s="16" t="s">
        <v>82</v>
      </c>
      <c r="C200" s="5">
        <v>5</v>
      </c>
      <c r="D200" s="5">
        <v>13121.71</v>
      </c>
      <c r="E200" s="5">
        <v>2941</v>
      </c>
      <c r="F200" s="5">
        <v>-77</v>
      </c>
    </row>
    <row r="201" spans="1:6" x14ac:dyDescent="0.2">
      <c r="A201" s="16" t="s">
        <v>83</v>
      </c>
      <c r="C201" s="5">
        <v>1</v>
      </c>
      <c r="D201" s="5">
        <v>39.409999999999997</v>
      </c>
      <c r="E201" s="5">
        <v>328</v>
      </c>
      <c r="F201" s="5">
        <v>-17</v>
      </c>
    </row>
    <row r="202" spans="1:6" x14ac:dyDescent="0.2">
      <c r="A202" s="16" t="s">
        <v>84</v>
      </c>
      <c r="C202" s="5">
        <v>2</v>
      </c>
      <c r="D202" s="5">
        <v>10.17</v>
      </c>
      <c r="E202" s="5">
        <v>288</v>
      </c>
      <c r="F202" s="5">
        <v>-115</v>
      </c>
    </row>
    <row r="203" spans="1:6" x14ac:dyDescent="0.2">
      <c r="A203" s="16" t="s">
        <v>85</v>
      </c>
      <c r="C203" s="5">
        <v>1</v>
      </c>
      <c r="D203" s="5">
        <v>308.38</v>
      </c>
      <c r="E203" s="5">
        <v>241</v>
      </c>
      <c r="F203" s="5">
        <v>3</v>
      </c>
    </row>
  </sheetData>
  <sortState ref="A2:AA18">
    <sortCondition descending="1" ref="G2:G18"/>
  </sortState>
  <pageMargins left="0.7" right="0.7" top="0.75" bottom="0.75" header="0.3" footer="0.3"/>
  <ignoredErrors>
    <ignoredError sqref="B77:D78 E77:M78 O77:R77 O78:Q78 B79:C79 D79" formulaRange="1"/>
    <ignoredError sqref="N77:N78 R78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tabSelected="1" workbookViewId="0">
      <selection activeCell="K43" sqref="K43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14</v>
      </c>
      <c r="C2" s="8">
        <v>403773.53</v>
      </c>
      <c r="D2" s="8">
        <v>710585.03529399994</v>
      </c>
      <c r="E2" s="8">
        <v>21580.796600000001</v>
      </c>
      <c r="F2" s="8">
        <v>27045.918086000001</v>
      </c>
    </row>
    <row r="3" spans="1:6" x14ac:dyDescent="0.2">
      <c r="A3" s="7">
        <v>41789</v>
      </c>
      <c r="B3" s="8">
        <v>14</v>
      </c>
      <c r="C3" s="8">
        <v>391224.37</v>
      </c>
      <c r="D3" s="8">
        <v>712566.25755800004</v>
      </c>
      <c r="E3" s="8">
        <v>21447.809600000001</v>
      </c>
      <c r="F3" s="8">
        <v>26416.130175999999</v>
      </c>
    </row>
    <row r="4" spans="1:6" x14ac:dyDescent="0.2">
      <c r="A4" s="7">
        <v>41820</v>
      </c>
      <c r="B4" s="8">
        <v>13</v>
      </c>
      <c r="C4" s="8">
        <v>379354.17</v>
      </c>
      <c r="D4" s="8">
        <v>710079.37652699999</v>
      </c>
      <c r="E4" s="8">
        <v>21370.881300000001</v>
      </c>
      <c r="F4" s="8">
        <v>25971.713483</v>
      </c>
    </row>
    <row r="5" spans="1:6" x14ac:dyDescent="0.2">
      <c r="A5" s="7">
        <v>41851</v>
      </c>
      <c r="B5" s="8">
        <v>13</v>
      </c>
      <c r="C5" s="8">
        <v>375963.67</v>
      </c>
      <c r="D5" s="8">
        <v>709106.60635400005</v>
      </c>
      <c r="E5" s="8">
        <v>21335.286400000001</v>
      </c>
      <c r="F5" s="8">
        <v>25969.518338999998</v>
      </c>
    </row>
    <row r="6" spans="1:6" x14ac:dyDescent="0.2">
      <c r="A6" s="7">
        <v>41880</v>
      </c>
      <c r="B6" s="8">
        <v>13</v>
      </c>
      <c r="C6" s="8">
        <v>387376.85</v>
      </c>
      <c r="D6" s="8">
        <v>713773.38312899997</v>
      </c>
      <c r="E6" s="8">
        <v>20850.8891</v>
      </c>
      <c r="F6" s="8">
        <v>25189.395404999999</v>
      </c>
    </row>
    <row r="7" spans="1:6" x14ac:dyDescent="0.2">
      <c r="A7" s="7">
        <v>41912</v>
      </c>
      <c r="B7" s="8">
        <v>13</v>
      </c>
      <c r="C7" s="8">
        <v>394005.32</v>
      </c>
      <c r="D7" s="8">
        <v>720039.77173799998</v>
      </c>
      <c r="E7" s="8">
        <v>20939.193200000002</v>
      </c>
      <c r="F7" s="8">
        <v>25103.210814999999</v>
      </c>
    </row>
    <row r="8" spans="1:6" x14ac:dyDescent="0.2">
      <c r="A8" s="7">
        <v>41943</v>
      </c>
      <c r="B8" s="8">
        <v>13</v>
      </c>
      <c r="C8" s="8">
        <v>398121.89</v>
      </c>
      <c r="D8" s="8">
        <v>720915.66030400002</v>
      </c>
      <c r="E8" s="8">
        <v>20943.404500000001</v>
      </c>
      <c r="F8" s="8">
        <v>24882.018322</v>
      </c>
    </row>
    <row r="9" spans="1:6" x14ac:dyDescent="0.2">
      <c r="A9" s="7">
        <v>41971</v>
      </c>
      <c r="B9" s="8">
        <v>12</v>
      </c>
      <c r="C9" s="8">
        <v>448793.3</v>
      </c>
      <c r="D9" s="8">
        <v>726122.12436500005</v>
      </c>
      <c r="E9" s="8">
        <v>20947.005000000001</v>
      </c>
      <c r="F9" s="8">
        <v>24733.006576</v>
      </c>
    </row>
    <row r="10" spans="1:6" x14ac:dyDescent="0.2">
      <c r="A10" s="7">
        <v>42004</v>
      </c>
      <c r="B10" s="8">
        <v>12</v>
      </c>
      <c r="C10" s="8">
        <v>445531.76</v>
      </c>
      <c r="D10" s="8">
        <v>726164.93396000005</v>
      </c>
      <c r="E10" s="8">
        <v>21140.616699999999</v>
      </c>
      <c r="F10" s="8">
        <v>24704.350678999999</v>
      </c>
    </row>
    <row r="11" spans="1:6" x14ac:dyDescent="0.2">
      <c r="A11" s="7">
        <v>42034</v>
      </c>
      <c r="B11" s="8">
        <v>12</v>
      </c>
      <c r="C11" s="8">
        <v>439837.07</v>
      </c>
      <c r="D11" s="8">
        <v>722066.69452799996</v>
      </c>
      <c r="E11" s="8">
        <v>21103.5573</v>
      </c>
      <c r="F11" s="8">
        <v>25139.530178000001</v>
      </c>
    </row>
    <row r="12" spans="1:6" x14ac:dyDescent="0.2">
      <c r="A12" s="7">
        <v>42062</v>
      </c>
      <c r="B12" s="8">
        <v>12</v>
      </c>
      <c r="C12" s="8">
        <v>444031.56</v>
      </c>
      <c r="D12" s="8">
        <v>724814.16047500004</v>
      </c>
      <c r="E12" s="8">
        <v>21759.090700000001</v>
      </c>
      <c r="F12" s="8">
        <v>25642.453269000001</v>
      </c>
    </row>
    <row r="13" spans="1:6" x14ac:dyDescent="0.2">
      <c r="A13" s="7">
        <v>42094</v>
      </c>
      <c r="B13" s="8">
        <v>12</v>
      </c>
      <c r="C13" s="8">
        <v>445636.78</v>
      </c>
      <c r="D13" s="8">
        <v>723772.13404000003</v>
      </c>
      <c r="E13" s="8">
        <v>22957.075000000001</v>
      </c>
      <c r="F13" s="8">
        <v>25532.703165999999</v>
      </c>
    </row>
    <row r="14" spans="1:6" x14ac:dyDescent="0.2">
      <c r="A14" s="7">
        <v>42124</v>
      </c>
      <c r="B14" s="8">
        <v>12</v>
      </c>
      <c r="C14" s="8">
        <v>423670.44</v>
      </c>
      <c r="D14" s="8">
        <v>727879.03766000003</v>
      </c>
      <c r="E14" s="8">
        <v>22875.884699999999</v>
      </c>
      <c r="F14" s="8">
        <v>25523.130886999999</v>
      </c>
    </row>
    <row r="15" spans="1:6" x14ac:dyDescent="0.2">
      <c r="A15" s="7">
        <v>42153</v>
      </c>
      <c r="B15" s="8">
        <v>12</v>
      </c>
      <c r="C15" s="8">
        <v>411035.89</v>
      </c>
      <c r="D15" s="8">
        <v>732497.55991199997</v>
      </c>
      <c r="E15" s="8">
        <v>22804.109700000001</v>
      </c>
      <c r="F15" s="8">
        <v>25047.631197999999</v>
      </c>
    </row>
    <row r="16" spans="1:6" x14ac:dyDescent="0.2">
      <c r="A16" s="7">
        <v>42185</v>
      </c>
      <c r="B16" s="8">
        <v>12</v>
      </c>
      <c r="C16" s="8">
        <v>400093.16</v>
      </c>
      <c r="D16" s="8">
        <v>731323.77567500004</v>
      </c>
      <c r="E16" s="8">
        <v>22657.557700000001</v>
      </c>
      <c r="F16" s="8">
        <v>24936.256056999999</v>
      </c>
    </row>
    <row r="17" spans="1:28" x14ac:dyDescent="0.2">
      <c r="A17" s="7">
        <v>42216</v>
      </c>
      <c r="B17" s="8">
        <v>12</v>
      </c>
      <c r="C17" s="8">
        <v>403313.65</v>
      </c>
      <c r="D17" s="8">
        <v>717304.26137299999</v>
      </c>
      <c r="E17" s="8">
        <v>22525.446599999999</v>
      </c>
      <c r="F17" s="8">
        <v>24813.420834</v>
      </c>
    </row>
    <row r="18" spans="1:28" x14ac:dyDescent="0.2">
      <c r="A18" s="7">
        <v>42247</v>
      </c>
      <c r="B18" s="8">
        <v>12</v>
      </c>
      <c r="C18" s="8">
        <v>371866.86</v>
      </c>
      <c r="D18" s="8">
        <v>721054.10552600003</v>
      </c>
      <c r="E18" s="8">
        <v>22553.477900000002</v>
      </c>
      <c r="F18" s="8">
        <v>23962.708259999999</v>
      </c>
    </row>
    <row r="19" spans="1:28" x14ac:dyDescent="0.2">
      <c r="A19" s="7">
        <v>42277</v>
      </c>
      <c r="B19" s="8">
        <v>12</v>
      </c>
      <c r="C19" s="8">
        <v>370185.19</v>
      </c>
      <c r="D19" s="8">
        <v>720059.49225999997</v>
      </c>
      <c r="E19" s="8">
        <v>22264.981800000001</v>
      </c>
      <c r="F19" s="8">
        <v>23815.924773999999</v>
      </c>
    </row>
    <row r="20" spans="1:28" x14ac:dyDescent="0.2">
      <c r="A20" s="7">
        <v>42307</v>
      </c>
      <c r="B20" s="8">
        <v>11</v>
      </c>
      <c r="C20" s="8">
        <v>346690.55</v>
      </c>
      <c r="D20" s="8">
        <v>717806.66587699996</v>
      </c>
      <c r="E20" s="8">
        <v>22314.215700000001</v>
      </c>
      <c r="F20" s="8">
        <v>22148.407394000002</v>
      </c>
    </row>
    <row r="21" spans="1:28" x14ac:dyDescent="0.2">
      <c r="A21" s="7">
        <v>42338</v>
      </c>
      <c r="B21" s="8">
        <v>11</v>
      </c>
      <c r="C21" s="8">
        <v>351530.33</v>
      </c>
      <c r="D21" s="8">
        <v>722811.84670300002</v>
      </c>
      <c r="E21" s="8">
        <v>21819.616300000002</v>
      </c>
      <c r="F21" s="8">
        <v>22099.049662000001</v>
      </c>
    </row>
    <row r="22" spans="1:28" x14ac:dyDescent="0.2">
      <c r="A22" s="7">
        <v>42369</v>
      </c>
      <c r="B22" s="8">
        <v>11</v>
      </c>
      <c r="C22" s="8">
        <v>360654.83</v>
      </c>
      <c r="D22" s="8">
        <v>717967.78132499999</v>
      </c>
      <c r="E22" s="8">
        <v>21796.1806</v>
      </c>
      <c r="F22" s="8">
        <v>22060.019957</v>
      </c>
    </row>
    <row r="23" spans="1:28" x14ac:dyDescent="0.2">
      <c r="A23" s="7">
        <v>42398</v>
      </c>
      <c r="B23" s="8">
        <v>11</v>
      </c>
      <c r="C23" s="8">
        <v>374982.97</v>
      </c>
      <c r="D23" s="8">
        <v>723458.98964699998</v>
      </c>
      <c r="E23" s="8">
        <v>21799.256700000002</v>
      </c>
      <c r="F23" s="8">
        <v>22032.651932000001</v>
      </c>
    </row>
    <row r="24" spans="1:28" x14ac:dyDescent="0.2">
      <c r="A24" s="7">
        <v>42429</v>
      </c>
      <c r="B24" s="8">
        <v>11</v>
      </c>
      <c r="C24" s="8">
        <v>377792.14</v>
      </c>
      <c r="D24" s="8">
        <v>722356.67815000005</v>
      </c>
      <c r="E24" s="8">
        <v>21979.666000000001</v>
      </c>
      <c r="F24" s="8">
        <v>22981.690947999999</v>
      </c>
    </row>
    <row r="25" spans="1:28" x14ac:dyDescent="0.2">
      <c r="A25" s="7">
        <v>42460</v>
      </c>
      <c r="B25" s="8">
        <v>11</v>
      </c>
      <c r="C25" s="8">
        <v>392889.59999999998</v>
      </c>
      <c r="D25" s="8">
        <v>731181.14231499995</v>
      </c>
      <c r="E25" s="8">
        <v>21877.449100000002</v>
      </c>
      <c r="F25" s="8">
        <v>23248.848967999998</v>
      </c>
    </row>
    <row r="26" spans="1:28" x14ac:dyDescent="0.2">
      <c r="A26" s="7">
        <v>42489</v>
      </c>
      <c r="B26" s="8">
        <v>11</v>
      </c>
      <c r="C26" s="8">
        <v>377129.93</v>
      </c>
      <c r="D26" s="8">
        <v>730489.05366700003</v>
      </c>
      <c r="E26" s="8">
        <v>21657.936900000001</v>
      </c>
      <c r="F26" s="8">
        <v>23004.087735000001</v>
      </c>
    </row>
    <row r="27" spans="1:28" x14ac:dyDescent="0.2">
      <c r="A27" s="7">
        <v>42521</v>
      </c>
      <c r="B27" s="8">
        <v>11</v>
      </c>
      <c r="C27" s="8">
        <v>386568.17</v>
      </c>
      <c r="D27" s="8">
        <v>726373.47564900003</v>
      </c>
      <c r="E27" s="8">
        <v>21477.948499999999</v>
      </c>
      <c r="F27" s="8">
        <v>22978.834051999998</v>
      </c>
    </row>
    <row r="28" spans="1:28" ht="24" x14ac:dyDescent="0.2">
      <c r="A28" s="7">
        <v>42551</v>
      </c>
      <c r="B28" s="8">
        <v>11</v>
      </c>
      <c r="C28" s="8">
        <v>398633.41</v>
      </c>
      <c r="D28" s="8">
        <v>732585.55151699996</v>
      </c>
      <c r="E28" s="8">
        <v>21573.1538</v>
      </c>
      <c r="F28" s="8">
        <v>22873.699225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11</v>
      </c>
      <c r="C29" s="8">
        <v>407782.05</v>
      </c>
      <c r="D29" s="8">
        <v>730698.50011999998</v>
      </c>
      <c r="E29" s="8">
        <v>21623.531599999998</v>
      </c>
      <c r="F29" s="8">
        <v>22905.914430000001</v>
      </c>
      <c r="H29" s="5" t="s">
        <v>86</v>
      </c>
      <c r="I29" s="5">
        <v>120.29</v>
      </c>
      <c r="J29" s="8">
        <v>338090</v>
      </c>
      <c r="K29" s="10">
        <v>520138.46153799997</v>
      </c>
      <c r="L29" s="10">
        <v>14555.8</v>
      </c>
      <c r="M29" s="6">
        <v>23.227167000000001</v>
      </c>
      <c r="N29" s="10">
        <v>14674.045139</v>
      </c>
      <c r="O29" s="6">
        <v>23.04</v>
      </c>
      <c r="P29" s="10">
        <v>118.24513899999999</v>
      </c>
      <c r="Q29" s="6">
        <v>2.2733396499999999E-2</v>
      </c>
      <c r="S29" s="7">
        <v>43447</v>
      </c>
      <c r="T29" s="5">
        <v>11</v>
      </c>
      <c r="U29" s="8">
        <v>482844.91</v>
      </c>
      <c r="V29" s="10">
        <v>792944.80298100004</v>
      </c>
      <c r="W29" s="10">
        <v>14368.1893</v>
      </c>
      <c r="X29" s="6">
        <v>33.605133000000002</v>
      </c>
      <c r="Y29" s="10">
        <v>24892.080279999998</v>
      </c>
      <c r="Z29" s="6">
        <v>19.397531000000001</v>
      </c>
      <c r="AA29" s="10">
        <v>10523.89098</v>
      </c>
      <c r="AB29" s="6">
        <v>1.3271908638000001</v>
      </c>
    </row>
    <row r="30" spans="1:28" x14ac:dyDescent="0.2">
      <c r="A30" s="7">
        <v>42613</v>
      </c>
      <c r="B30" s="8">
        <v>11</v>
      </c>
      <c r="C30" s="8">
        <v>388166.67</v>
      </c>
      <c r="D30" s="8">
        <v>731584.87132499996</v>
      </c>
      <c r="E30" s="8">
        <v>22177.417700000002</v>
      </c>
      <c r="F30" s="8">
        <v>22839.103798</v>
      </c>
      <c r="H30" s="5" t="s">
        <v>87</v>
      </c>
      <c r="I30" s="5">
        <v>291.87</v>
      </c>
      <c r="J30" s="8">
        <v>128340</v>
      </c>
      <c r="K30" s="10">
        <v>152785.714286</v>
      </c>
      <c r="L30" s="10">
        <v>3513.4427000000001</v>
      </c>
      <c r="M30" s="6">
        <v>36.528275000000001</v>
      </c>
      <c r="N30" s="10">
        <v>4088.5632369999998</v>
      </c>
      <c r="O30" s="6">
        <v>31.39</v>
      </c>
      <c r="P30" s="10">
        <v>575.12053700000001</v>
      </c>
      <c r="Q30" s="6">
        <v>0.37642297870000002</v>
      </c>
      <c r="S30" s="7">
        <v>43448</v>
      </c>
      <c r="T30" s="5">
        <v>11</v>
      </c>
      <c r="U30" s="8">
        <v>470520.25</v>
      </c>
      <c r="V30" s="10">
        <v>796629.42616100004</v>
      </c>
      <c r="W30" s="10">
        <v>14368.1893</v>
      </c>
      <c r="X30" s="6">
        <v>32.747359000000003</v>
      </c>
      <c r="Y30" s="10">
        <v>24894.985184000001</v>
      </c>
      <c r="Z30" s="6">
        <v>18.900202</v>
      </c>
      <c r="AA30" s="10">
        <v>10526.795883999999</v>
      </c>
      <c r="AB30" s="6">
        <v>1.3214169021</v>
      </c>
    </row>
    <row r="31" spans="1:28" x14ac:dyDescent="0.2">
      <c r="A31" s="7">
        <v>42643</v>
      </c>
      <c r="B31" s="8">
        <v>11</v>
      </c>
      <c r="C31" s="8">
        <v>380354.8</v>
      </c>
      <c r="D31" s="8">
        <v>732733.89775200002</v>
      </c>
      <c r="E31" s="8">
        <v>21999.790099999998</v>
      </c>
      <c r="F31" s="8">
        <v>22548.321980000001</v>
      </c>
      <c r="H31" s="5" t="s">
        <v>88</v>
      </c>
      <c r="I31" s="5">
        <v>127.22</v>
      </c>
      <c r="J31" s="8">
        <v>64840</v>
      </c>
      <c r="K31" s="10">
        <v>78120.481927999994</v>
      </c>
      <c r="L31" s="10">
        <v>3180.5279999999998</v>
      </c>
      <c r="M31" s="6">
        <v>20.386551999999998</v>
      </c>
      <c r="N31" s="10">
        <v>3531.5904139999998</v>
      </c>
      <c r="O31" s="6">
        <v>18.36</v>
      </c>
      <c r="P31" s="10">
        <v>351.06241399999999</v>
      </c>
      <c r="Q31" s="6">
        <v>0.44938587839999999</v>
      </c>
      <c r="S31" s="7">
        <v>43451</v>
      </c>
      <c r="T31" s="5">
        <v>11</v>
      </c>
      <c r="U31" s="8">
        <v>463397.01</v>
      </c>
      <c r="V31" s="10">
        <v>798241.57817700005</v>
      </c>
      <c r="W31" s="10">
        <v>14306.7901</v>
      </c>
      <c r="X31" s="6">
        <v>32.390005000000002</v>
      </c>
      <c r="Y31" s="10">
        <v>24734.139879999999</v>
      </c>
      <c r="Z31" s="6">
        <v>18.735116999999999</v>
      </c>
      <c r="AA31" s="10">
        <v>10427.34978</v>
      </c>
      <c r="AB31" s="6">
        <v>1.3062899834999999</v>
      </c>
    </row>
    <row r="32" spans="1:28" x14ac:dyDescent="0.2">
      <c r="A32" s="7">
        <v>42674</v>
      </c>
      <c r="B32" s="8">
        <v>11</v>
      </c>
      <c r="C32" s="8">
        <v>369923.57</v>
      </c>
      <c r="D32" s="8">
        <v>729761.63096600003</v>
      </c>
      <c r="E32" s="8">
        <v>21997.383300000001</v>
      </c>
      <c r="F32" s="8">
        <v>22426.760151999999</v>
      </c>
      <c r="H32" s="5" t="s">
        <v>89</v>
      </c>
      <c r="I32" s="5">
        <v>154.63</v>
      </c>
      <c r="J32" s="8">
        <v>39850</v>
      </c>
      <c r="K32" s="10">
        <v>27294.520548</v>
      </c>
      <c r="L32" s="10">
        <v>1633.818</v>
      </c>
      <c r="M32" s="6">
        <v>24.390722</v>
      </c>
      <c r="N32" s="10">
        <v>1910.354746</v>
      </c>
      <c r="O32" s="6">
        <v>20.86</v>
      </c>
      <c r="P32" s="10">
        <v>276.53674599999999</v>
      </c>
      <c r="Q32" s="6">
        <v>1.0131584669</v>
      </c>
      <c r="S32" s="7">
        <v>43452</v>
      </c>
      <c r="T32" s="5">
        <v>11</v>
      </c>
      <c r="U32" s="8">
        <v>465922.35</v>
      </c>
      <c r="V32" s="10">
        <v>798193.818248</v>
      </c>
      <c r="W32" s="10">
        <v>14306.7901</v>
      </c>
      <c r="X32" s="6">
        <v>32.566519</v>
      </c>
      <c r="Y32" s="10">
        <v>24734.123843000001</v>
      </c>
      <c r="Z32" s="6">
        <v>18.837229000000001</v>
      </c>
      <c r="AA32" s="10">
        <v>10427.333742999999</v>
      </c>
      <c r="AB32" s="6">
        <v>1.3063661363000001</v>
      </c>
    </row>
    <row r="33" spans="1:28" x14ac:dyDescent="0.2">
      <c r="A33" s="7">
        <v>42704</v>
      </c>
      <c r="B33" s="8">
        <v>11</v>
      </c>
      <c r="C33" s="8">
        <v>383282.75</v>
      </c>
      <c r="D33" s="8">
        <v>732543.75083100004</v>
      </c>
      <c r="E33" s="8">
        <v>22104.6751</v>
      </c>
      <c r="F33" s="8">
        <v>22444.140114999998</v>
      </c>
      <c r="H33" s="5" t="s">
        <v>90</v>
      </c>
      <c r="I33" s="5">
        <v>93.59</v>
      </c>
      <c r="J33" s="8">
        <v>22150</v>
      </c>
      <c r="K33" s="10">
        <v>23563.829786999999</v>
      </c>
      <c r="L33" s="10">
        <v>-1592.991</v>
      </c>
      <c r="M33" s="6">
        <v>-13.904661000000001</v>
      </c>
      <c r="N33" s="10">
        <v>1273.7205289999999</v>
      </c>
      <c r="O33" s="6">
        <v>17.39</v>
      </c>
      <c r="P33" s="10">
        <v>2866.7115290000002</v>
      </c>
      <c r="Q33" s="6">
        <v>12.1657283851</v>
      </c>
      <c r="S33" s="7">
        <v>43453</v>
      </c>
      <c r="T33" s="5">
        <v>11</v>
      </c>
      <c r="U33" s="8">
        <v>461924.63</v>
      </c>
      <c r="V33" s="10">
        <v>796176.900929</v>
      </c>
      <c r="W33" s="10">
        <v>14306.7901</v>
      </c>
      <c r="X33" s="6">
        <v>32.287090999999997</v>
      </c>
      <c r="Y33" s="10">
        <v>24731.51829</v>
      </c>
      <c r="Z33" s="6">
        <v>18.677568999999998</v>
      </c>
      <c r="AA33" s="10">
        <v>10424.72819</v>
      </c>
      <c r="AB33" s="6">
        <v>1.3093482338</v>
      </c>
    </row>
    <row r="34" spans="1:28" x14ac:dyDescent="0.2">
      <c r="A34" s="7">
        <v>42734</v>
      </c>
      <c r="B34" s="8">
        <v>11</v>
      </c>
      <c r="C34" s="8">
        <v>375779.79</v>
      </c>
      <c r="D34" s="8">
        <v>731523.88901799999</v>
      </c>
      <c r="E34" s="8">
        <v>22076.6656</v>
      </c>
      <c r="F34" s="8">
        <v>22284.279553</v>
      </c>
      <c r="H34" s="5" t="s">
        <v>91</v>
      </c>
      <c r="I34" s="5">
        <v>23.6</v>
      </c>
      <c r="J34" s="8">
        <v>3230</v>
      </c>
      <c r="K34" s="10">
        <v>12920</v>
      </c>
      <c r="L34" s="10">
        <v>205.11</v>
      </c>
      <c r="M34" s="6">
        <v>15.747648</v>
      </c>
      <c r="N34" s="10">
        <v>222.912353</v>
      </c>
      <c r="O34" s="6">
        <v>14.49</v>
      </c>
      <c r="P34" s="10">
        <v>17.802353</v>
      </c>
      <c r="Q34" s="6">
        <v>0.13778911260000001</v>
      </c>
      <c r="S34" s="7">
        <v>43454</v>
      </c>
      <c r="T34" s="5">
        <v>11</v>
      </c>
      <c r="U34" s="8">
        <v>447881.2</v>
      </c>
      <c r="V34" s="10">
        <v>797103.36832400004</v>
      </c>
      <c r="W34" s="10">
        <v>14306.7901</v>
      </c>
      <c r="X34" s="6">
        <v>31.305499000000001</v>
      </c>
      <c r="Y34" s="10">
        <v>24737.174553000001</v>
      </c>
      <c r="Z34" s="6">
        <v>18.105592000000001</v>
      </c>
      <c r="AA34" s="10">
        <v>10430.384453000001</v>
      </c>
      <c r="AB34" s="6">
        <v>1.3085359901</v>
      </c>
    </row>
    <row r="35" spans="1:28" x14ac:dyDescent="0.2">
      <c r="A35" s="7">
        <v>42766</v>
      </c>
      <c r="B35" s="8">
        <v>11</v>
      </c>
      <c r="C35" s="8">
        <v>365249.14</v>
      </c>
      <c r="D35" s="8">
        <v>738670.30205699999</v>
      </c>
      <c r="E35" s="8">
        <v>22012.9676</v>
      </c>
      <c r="F35" s="8">
        <v>22203.771116</v>
      </c>
      <c r="H35" s="5" t="s">
        <v>92</v>
      </c>
      <c r="I35" s="5">
        <v>225.9</v>
      </c>
      <c r="J35" s="8">
        <v>14950</v>
      </c>
      <c r="K35" s="10">
        <v>7085.3080570000002</v>
      </c>
      <c r="L35" s="10">
        <v>432.68639999999999</v>
      </c>
      <c r="M35" s="6">
        <v>34.551583000000001</v>
      </c>
      <c r="N35" s="10">
        <v>546.01899200000003</v>
      </c>
      <c r="O35" s="6">
        <v>27.38</v>
      </c>
      <c r="P35" s="10">
        <v>113.33259200000001</v>
      </c>
      <c r="Q35" s="6">
        <v>1.5995436057000001</v>
      </c>
      <c r="S35" s="7">
        <v>43455</v>
      </c>
      <c r="T35" s="5">
        <v>11</v>
      </c>
      <c r="U35" s="8">
        <v>445077.04</v>
      </c>
      <c r="V35" s="10">
        <v>795438.89281400002</v>
      </c>
      <c r="W35" s="10">
        <v>14306.7901</v>
      </c>
      <c r="X35" s="6">
        <v>31.109497000000001</v>
      </c>
      <c r="Y35" s="10">
        <v>24733.807400000002</v>
      </c>
      <c r="Z35" s="6">
        <v>17.994683999999999</v>
      </c>
      <c r="AA35" s="10">
        <v>10427.0173</v>
      </c>
      <c r="AB35" s="6">
        <v>1.3108508264000001</v>
      </c>
    </row>
    <row r="36" spans="1:28" x14ac:dyDescent="0.2">
      <c r="A36" s="7">
        <v>42794</v>
      </c>
      <c r="B36" s="8">
        <v>11</v>
      </c>
      <c r="C36" s="8">
        <v>377804.61</v>
      </c>
      <c r="D36" s="8">
        <v>736652.21351100004</v>
      </c>
      <c r="E36" s="8">
        <v>21184.838400000001</v>
      </c>
      <c r="F36" s="8">
        <v>22639.873556999999</v>
      </c>
      <c r="H36" s="5" t="s">
        <v>93</v>
      </c>
      <c r="I36" s="5">
        <v>26.73</v>
      </c>
      <c r="J36" s="8">
        <v>792.54</v>
      </c>
      <c r="K36" s="10">
        <v>5283.6</v>
      </c>
      <c r="L36" s="10">
        <v>91.025499999999994</v>
      </c>
      <c r="M36" s="6">
        <v>8.7067910000000008</v>
      </c>
      <c r="N36" s="10">
        <v>114.86087000000001</v>
      </c>
      <c r="O36" s="6">
        <v>6.9</v>
      </c>
      <c r="P36" s="10">
        <v>23.835370000000001</v>
      </c>
      <c r="Q36" s="6">
        <v>0.45111987219999999</v>
      </c>
      <c r="S36" s="7">
        <v>43458</v>
      </c>
      <c r="T36" s="5">
        <v>11</v>
      </c>
      <c r="U36" s="8">
        <v>438952.71</v>
      </c>
      <c r="V36" s="10">
        <v>799514.38072200003</v>
      </c>
      <c r="W36" s="10">
        <v>14306.7901</v>
      </c>
      <c r="X36" s="6">
        <v>30.681425000000001</v>
      </c>
      <c r="Y36" s="10">
        <v>24738.017881</v>
      </c>
      <c r="Z36" s="6">
        <v>17.744053000000001</v>
      </c>
      <c r="AA36" s="10">
        <v>10431.227781</v>
      </c>
      <c r="AB36" s="6">
        <v>1.3046954542</v>
      </c>
    </row>
    <row r="37" spans="1:28" x14ac:dyDescent="0.2">
      <c r="A37" s="7">
        <v>42825</v>
      </c>
      <c r="B37" s="8">
        <v>11</v>
      </c>
      <c r="C37" s="8">
        <v>378988.92</v>
      </c>
      <c r="D37" s="8">
        <v>734150.796111</v>
      </c>
      <c r="E37" s="8">
        <v>21014.0877</v>
      </c>
      <c r="F37" s="8">
        <v>22313.758613999998</v>
      </c>
      <c r="H37" s="5" t="s">
        <v>94</v>
      </c>
      <c r="I37" s="5">
        <v>71.959999999999994</v>
      </c>
      <c r="J37" s="8">
        <v>2180</v>
      </c>
      <c r="K37" s="10">
        <v>3205.882353</v>
      </c>
      <c r="L37" s="10">
        <v>70.226399999999998</v>
      </c>
      <c r="M37" s="6">
        <v>31.042456999999999</v>
      </c>
      <c r="N37" s="10">
        <v>97.234611999999998</v>
      </c>
      <c r="O37" s="6">
        <v>22.42</v>
      </c>
      <c r="P37" s="10">
        <v>27.008212</v>
      </c>
      <c r="Q37" s="6">
        <v>0.84245798750000001</v>
      </c>
      <c r="S37" s="7">
        <v>43459</v>
      </c>
      <c r="T37" s="5">
        <v>11</v>
      </c>
      <c r="U37" s="8">
        <v>438952.71</v>
      </c>
      <c r="V37" s="10">
        <v>799514.38072200003</v>
      </c>
      <c r="W37" s="10">
        <v>14306.7901</v>
      </c>
      <c r="X37" s="6">
        <v>30.681425000000001</v>
      </c>
      <c r="Y37" s="10">
        <v>24738.017881</v>
      </c>
      <c r="Z37" s="6">
        <v>17.744053000000001</v>
      </c>
      <c r="AA37" s="10">
        <v>10431.227781</v>
      </c>
      <c r="AB37" s="6">
        <v>1.3046954542</v>
      </c>
    </row>
    <row r="38" spans="1:28" x14ac:dyDescent="0.2">
      <c r="A38" s="7">
        <v>42853</v>
      </c>
      <c r="B38" s="8">
        <v>11</v>
      </c>
      <c r="C38" s="8">
        <v>388855.11</v>
      </c>
      <c r="D38" s="8">
        <v>742364.06941</v>
      </c>
      <c r="E38" s="8">
        <v>20648.868900000001</v>
      </c>
      <c r="F38" s="8">
        <v>21954.923855000001</v>
      </c>
      <c r="H38" s="5" t="s">
        <v>95</v>
      </c>
      <c r="I38" s="5">
        <v>68.959999999999994</v>
      </c>
      <c r="J38" s="8">
        <v>4340</v>
      </c>
      <c r="K38" s="10">
        <v>1335.3846149999999</v>
      </c>
      <c r="L38" s="10">
        <v>132.30000000000001</v>
      </c>
      <c r="M38" s="6">
        <v>32.804233000000004</v>
      </c>
      <c r="N38" s="10">
        <v>143.946932</v>
      </c>
      <c r="O38" s="6">
        <v>30.15</v>
      </c>
      <c r="P38" s="10">
        <v>11.646932</v>
      </c>
      <c r="Q38" s="6">
        <v>0.87217808809999997</v>
      </c>
      <c r="S38" s="7">
        <v>43460</v>
      </c>
      <c r="T38" s="5">
        <v>11</v>
      </c>
      <c r="U38" s="8">
        <v>462513.26</v>
      </c>
      <c r="V38" s="10">
        <v>795136.71403899998</v>
      </c>
      <c r="W38" s="10">
        <v>14306.7901</v>
      </c>
      <c r="X38" s="6">
        <v>32.328234000000002</v>
      </c>
      <c r="Y38" s="10">
        <v>24731.217259000001</v>
      </c>
      <c r="Z38" s="6">
        <v>18.701597</v>
      </c>
      <c r="AA38" s="10">
        <v>10424.427159000001</v>
      </c>
      <c r="AB38" s="6">
        <v>1.311023246</v>
      </c>
    </row>
    <row r="39" spans="1:28" x14ac:dyDescent="0.2">
      <c r="A39" s="7">
        <v>42886</v>
      </c>
      <c r="B39" s="8">
        <v>11</v>
      </c>
      <c r="C39" s="8">
        <v>402210.15</v>
      </c>
      <c r="D39" s="8">
        <v>741145.85446599999</v>
      </c>
      <c r="E39" s="8">
        <v>21122.268899999999</v>
      </c>
      <c r="F39" s="8">
        <v>22363.941788</v>
      </c>
      <c r="H39" s="5" t="s">
        <v>96</v>
      </c>
      <c r="I39" s="5">
        <v>1.81</v>
      </c>
      <c r="J39" s="8">
        <v>84.44</v>
      </c>
      <c r="K39" s="10">
        <v>1055.5</v>
      </c>
      <c r="L39" s="10">
        <v>-14.461499999999999</v>
      </c>
      <c r="M39" s="6">
        <v>-5.8389519999999999</v>
      </c>
      <c r="N39" s="10">
        <v>-14.461499999999999</v>
      </c>
      <c r="O39" s="6">
        <v>-5.8389519999999999</v>
      </c>
      <c r="P39" s="10">
        <v>0</v>
      </c>
      <c r="Q39" s="6">
        <v>0</v>
      </c>
      <c r="S39" s="7">
        <v>43461</v>
      </c>
      <c r="T39" s="5">
        <v>11</v>
      </c>
      <c r="U39" s="8">
        <v>461974.78</v>
      </c>
      <c r="V39" s="10">
        <v>796468.40090300003</v>
      </c>
      <c r="W39" s="10">
        <v>14265.820299999999</v>
      </c>
      <c r="X39" s="6">
        <v>32.383330999999998</v>
      </c>
      <c r="Y39" s="10">
        <v>24539.389669</v>
      </c>
      <c r="Z39" s="6">
        <v>18.825845999999999</v>
      </c>
      <c r="AA39" s="10">
        <v>10273.569369000001</v>
      </c>
      <c r="AB39" s="6">
        <v>1.2898903907999999</v>
      </c>
    </row>
    <row r="40" spans="1:28" x14ac:dyDescent="0.2">
      <c r="A40" s="7">
        <v>42916</v>
      </c>
      <c r="B40" s="8">
        <v>11</v>
      </c>
      <c r="C40" s="8">
        <v>383396.01</v>
      </c>
      <c r="D40" s="8">
        <v>735795.15363900003</v>
      </c>
      <c r="E40" s="8">
        <v>21259.304700000001</v>
      </c>
      <c r="F40" s="8">
        <v>22559.742483999999</v>
      </c>
      <c r="J40" s="8"/>
      <c r="K40" s="10"/>
      <c r="L40" s="10"/>
      <c r="N40" s="10"/>
      <c r="P40" s="10"/>
      <c r="S40" s="7">
        <v>43462</v>
      </c>
      <c r="T40" s="5">
        <v>11</v>
      </c>
      <c r="U40" s="8">
        <v>464254.21</v>
      </c>
      <c r="V40" s="10">
        <v>800414.25707199995</v>
      </c>
      <c r="W40" s="10">
        <v>14265.820299999999</v>
      </c>
      <c r="X40" s="6">
        <v>32.543114000000003</v>
      </c>
      <c r="Y40" s="10">
        <v>24534.960693000001</v>
      </c>
      <c r="Z40" s="6">
        <v>18.922149999999998</v>
      </c>
      <c r="AA40" s="10">
        <v>10269.140393</v>
      </c>
      <c r="AB40" s="6">
        <v>1.2829781956999999</v>
      </c>
    </row>
    <row r="41" spans="1:28" x14ac:dyDescent="0.2">
      <c r="A41" s="7">
        <v>42947</v>
      </c>
      <c r="B41" s="8">
        <v>11</v>
      </c>
      <c r="C41" s="8">
        <v>394819.35</v>
      </c>
      <c r="D41" s="8">
        <v>739008.21533100004</v>
      </c>
      <c r="E41" s="8">
        <v>21048.920600000001</v>
      </c>
      <c r="F41" s="8">
        <v>22239.093820999999</v>
      </c>
      <c r="J41" s="8"/>
      <c r="K41" s="10"/>
      <c r="L41" s="10"/>
      <c r="N41" s="10"/>
      <c r="P41" s="10"/>
      <c r="S41" s="7">
        <v>43465</v>
      </c>
      <c r="T41" s="5">
        <v>11</v>
      </c>
      <c r="U41" s="8">
        <v>469924.98</v>
      </c>
      <c r="V41" s="10">
        <v>797414.70063700003</v>
      </c>
      <c r="W41" s="10">
        <v>14265.820299999999</v>
      </c>
      <c r="X41" s="6">
        <v>32.940621</v>
      </c>
      <c r="Y41" s="10">
        <v>24538.192536999999</v>
      </c>
      <c r="Z41" s="6">
        <v>19.150758</v>
      </c>
      <c r="AA41" s="10">
        <v>10272.372237</v>
      </c>
      <c r="AB41" s="6">
        <v>1.2882095387000001</v>
      </c>
    </row>
    <row r="42" spans="1:28" x14ac:dyDescent="0.2">
      <c r="A42" s="7">
        <v>42978</v>
      </c>
      <c r="B42" s="8">
        <v>11</v>
      </c>
      <c r="C42" s="8">
        <v>386285.03</v>
      </c>
      <c r="D42" s="8">
        <v>745168.83490400005</v>
      </c>
      <c r="E42" s="8">
        <v>20377.123299999999</v>
      </c>
      <c r="F42" s="8">
        <v>22378.687931</v>
      </c>
      <c r="J42" s="8"/>
      <c r="K42" s="10"/>
      <c r="L42" s="10"/>
      <c r="N42" s="10"/>
      <c r="P42" s="10"/>
      <c r="S42" s="7">
        <v>43466</v>
      </c>
      <c r="T42" s="5">
        <v>11</v>
      </c>
      <c r="U42" s="8">
        <v>469924.98</v>
      </c>
      <c r="V42" s="10">
        <v>797414.70063700003</v>
      </c>
      <c r="W42" s="10">
        <v>14265.820299999999</v>
      </c>
      <c r="X42" s="6">
        <v>32.940621</v>
      </c>
      <c r="Y42" s="10">
        <v>24538.192536999999</v>
      </c>
      <c r="Z42" s="6">
        <v>19.150758</v>
      </c>
      <c r="AA42" s="10">
        <v>10272.372237</v>
      </c>
      <c r="AB42" s="6">
        <v>1.2882095387000001</v>
      </c>
    </row>
    <row r="43" spans="1:28" x14ac:dyDescent="0.2">
      <c r="A43" s="7">
        <v>43007</v>
      </c>
      <c r="B43" s="8">
        <v>11</v>
      </c>
      <c r="C43" s="8">
        <v>396541.46</v>
      </c>
      <c r="D43" s="8">
        <v>742464.00257500005</v>
      </c>
      <c r="E43" s="8">
        <v>20305.577399999998</v>
      </c>
      <c r="F43" s="8">
        <v>22233.873978</v>
      </c>
      <c r="J43" s="8"/>
      <c r="K43" s="10"/>
      <c r="L43" s="10"/>
      <c r="N43" s="10"/>
      <c r="P43" s="10"/>
      <c r="S43" s="7">
        <v>43467</v>
      </c>
      <c r="T43" s="5">
        <v>11</v>
      </c>
      <c r="U43" s="8">
        <v>471089.96</v>
      </c>
      <c r="V43" s="10">
        <v>796832.24599900004</v>
      </c>
      <c r="W43" s="10">
        <v>14265.820299999999</v>
      </c>
      <c r="X43" s="6">
        <v>33.022283000000002</v>
      </c>
      <c r="Y43" s="10">
        <v>24539.517807</v>
      </c>
      <c r="Z43" s="6">
        <v>19.197196999999999</v>
      </c>
      <c r="AA43" s="10">
        <v>10273.697507000001</v>
      </c>
      <c r="AB43" s="6">
        <v>1.2893174892000001</v>
      </c>
    </row>
    <row r="44" spans="1:28" x14ac:dyDescent="0.2">
      <c r="A44" s="7">
        <v>43039</v>
      </c>
      <c r="B44" s="8">
        <v>11</v>
      </c>
      <c r="C44" s="8">
        <v>424059.74</v>
      </c>
      <c r="D44" s="8">
        <v>753823.31076400005</v>
      </c>
      <c r="E44" s="8">
        <v>20473.364600000001</v>
      </c>
      <c r="F44" s="8">
        <v>22588.852991</v>
      </c>
      <c r="J44" s="8"/>
      <c r="K44" s="10"/>
      <c r="L44" s="10"/>
      <c r="N44" s="10"/>
      <c r="P44" s="10"/>
      <c r="S44" s="7">
        <v>43468</v>
      </c>
      <c r="T44" s="5">
        <v>11</v>
      </c>
      <c r="U44" s="8">
        <v>467167.67</v>
      </c>
      <c r="V44" s="10">
        <v>795148.41948899999</v>
      </c>
      <c r="W44" s="10">
        <v>14265.820299999999</v>
      </c>
      <c r="X44" s="6">
        <v>32.747340000000001</v>
      </c>
      <c r="Y44" s="10">
        <v>24537.984383999999</v>
      </c>
      <c r="Z44" s="6">
        <v>19.038550999999998</v>
      </c>
      <c r="AA44" s="10">
        <v>10272.164084</v>
      </c>
      <c r="AB44" s="6">
        <v>1.2918549333</v>
      </c>
    </row>
    <row r="45" spans="1:28" x14ac:dyDescent="0.2">
      <c r="A45" s="7">
        <v>43069</v>
      </c>
      <c r="B45" s="8">
        <v>11</v>
      </c>
      <c r="C45" s="8">
        <v>469047.72</v>
      </c>
      <c r="D45" s="8">
        <v>751740.64658399997</v>
      </c>
      <c r="E45" s="8">
        <v>19188.2595</v>
      </c>
      <c r="F45" s="8">
        <v>22606.790179</v>
      </c>
      <c r="J45" s="8"/>
      <c r="K45" s="10"/>
      <c r="L45" s="10"/>
      <c r="N45" s="10"/>
      <c r="P45" s="10"/>
      <c r="S45" s="7">
        <v>43469</v>
      </c>
      <c r="T45" s="5">
        <v>11</v>
      </c>
      <c r="U45" s="8">
        <v>473224.45</v>
      </c>
      <c r="V45" s="10">
        <v>798977.29434699996</v>
      </c>
      <c r="W45" s="10">
        <v>14265.820299999999</v>
      </c>
      <c r="X45" s="6">
        <v>33.171906</v>
      </c>
      <c r="Y45" s="10">
        <v>24540.278213000001</v>
      </c>
      <c r="Z45" s="6">
        <v>19.283581000000002</v>
      </c>
      <c r="AA45" s="10">
        <v>10274.457913</v>
      </c>
      <c r="AB45" s="6">
        <v>1.2859511761</v>
      </c>
    </row>
    <row r="46" spans="1:28" x14ac:dyDescent="0.2">
      <c r="A46" s="7">
        <v>43098</v>
      </c>
      <c r="B46" s="8">
        <v>11</v>
      </c>
      <c r="C46" s="8">
        <v>476780.35</v>
      </c>
      <c r="D46" s="8">
        <v>759920.05150599999</v>
      </c>
      <c r="E46" s="8">
        <v>19112.099900000001</v>
      </c>
      <c r="F46" s="8">
        <v>22611.729893</v>
      </c>
      <c r="J46" s="8"/>
      <c r="K46" s="10"/>
      <c r="L46" s="10"/>
      <c r="N46" s="10"/>
      <c r="P46" s="10"/>
      <c r="S46" s="7">
        <v>43472</v>
      </c>
      <c r="T46" s="5">
        <v>11</v>
      </c>
      <c r="U46" s="8">
        <v>473109.73</v>
      </c>
      <c r="V46" s="10">
        <v>795212.05233800004</v>
      </c>
      <c r="W46" s="10">
        <v>14035.2927</v>
      </c>
      <c r="X46" s="6">
        <v>33.708576000000001</v>
      </c>
      <c r="Y46" s="10">
        <v>24126.120991</v>
      </c>
      <c r="Z46" s="6">
        <v>19.609855</v>
      </c>
      <c r="AA46" s="10">
        <v>10090.828291</v>
      </c>
      <c r="AB46" s="6">
        <v>1.2689481078</v>
      </c>
    </row>
    <row r="47" spans="1:28" x14ac:dyDescent="0.2">
      <c r="A47" s="7">
        <v>43131</v>
      </c>
      <c r="B47" s="8">
        <v>11</v>
      </c>
      <c r="C47" s="8">
        <v>508954.28</v>
      </c>
      <c r="D47" s="8">
        <v>758625.71426599997</v>
      </c>
      <c r="E47" s="8">
        <v>18907.328000000001</v>
      </c>
      <c r="F47" s="8">
        <v>23808.970297</v>
      </c>
      <c r="J47" s="8"/>
      <c r="K47" s="10"/>
      <c r="L47" s="10"/>
      <c r="N47" s="10"/>
      <c r="P47" s="10"/>
      <c r="S47" s="7">
        <v>43473</v>
      </c>
      <c r="T47" s="5">
        <v>11</v>
      </c>
      <c r="U47" s="8">
        <v>476027.38</v>
      </c>
      <c r="V47" s="10">
        <v>799548.58109800005</v>
      </c>
      <c r="W47" s="10">
        <v>14035.2927</v>
      </c>
      <c r="X47" s="6">
        <v>33.916454999999999</v>
      </c>
      <c r="Y47" s="10">
        <v>24124.726159999998</v>
      </c>
      <c r="Z47" s="6">
        <v>19.731929000000001</v>
      </c>
      <c r="AA47" s="10">
        <v>10089.43346</v>
      </c>
      <c r="AB47" s="6">
        <v>1.2618912345</v>
      </c>
    </row>
    <row r="48" spans="1:28" x14ac:dyDescent="0.2">
      <c r="A48" s="7">
        <v>43159</v>
      </c>
      <c r="B48" s="8">
        <v>11</v>
      </c>
      <c r="C48" s="8">
        <v>457997.27</v>
      </c>
      <c r="D48" s="8">
        <v>767934.56015699997</v>
      </c>
      <c r="E48" s="8">
        <v>17454.338599999999</v>
      </c>
      <c r="F48" s="8">
        <v>25305.045371</v>
      </c>
      <c r="J48" s="8"/>
      <c r="K48" s="10"/>
      <c r="L48" s="10"/>
      <c r="N48" s="10"/>
      <c r="P48" s="10"/>
      <c r="S48" s="7">
        <v>43474</v>
      </c>
      <c r="T48" s="5">
        <v>11</v>
      </c>
      <c r="U48" s="8">
        <v>476278.69</v>
      </c>
      <c r="V48" s="10">
        <v>795822.89170399995</v>
      </c>
      <c r="W48" s="10">
        <v>14035.2927</v>
      </c>
      <c r="X48" s="6">
        <v>33.934361000000003</v>
      </c>
      <c r="Y48" s="10">
        <v>24129.688191000001</v>
      </c>
      <c r="Z48" s="6">
        <v>19.738285999999999</v>
      </c>
      <c r="AA48" s="10">
        <v>10094.395490999999</v>
      </c>
      <c r="AB48" s="6">
        <v>1.2684223583000001</v>
      </c>
    </row>
    <row r="49" spans="1:28" x14ac:dyDescent="0.2">
      <c r="A49" s="7">
        <v>43189</v>
      </c>
      <c r="B49" s="8">
        <v>11</v>
      </c>
      <c r="C49" s="8">
        <v>457111.55</v>
      </c>
      <c r="D49" s="8">
        <v>771548.17187399999</v>
      </c>
      <c r="E49" s="8">
        <v>17997.311699999998</v>
      </c>
      <c r="F49" s="8">
        <v>26437.795959999999</v>
      </c>
      <c r="J49" s="8"/>
      <c r="K49" s="10"/>
      <c r="L49" s="10"/>
      <c r="N49" s="10"/>
      <c r="P49" s="10"/>
      <c r="S49" s="7">
        <v>43475</v>
      </c>
      <c r="T49" s="5">
        <v>11</v>
      </c>
      <c r="U49" s="8">
        <v>475851.9</v>
      </c>
      <c r="V49" s="10">
        <v>797747.52754499996</v>
      </c>
      <c r="W49" s="10">
        <v>14035.2927</v>
      </c>
      <c r="X49" s="6">
        <v>33.903953000000001</v>
      </c>
      <c r="Y49" s="10">
        <v>24132.389261</v>
      </c>
      <c r="Z49" s="6">
        <v>19.718392000000001</v>
      </c>
      <c r="AA49" s="10">
        <v>10097.096561</v>
      </c>
      <c r="AB49" s="6">
        <v>1.2657007652000001</v>
      </c>
    </row>
    <row r="50" spans="1:28" x14ac:dyDescent="0.2">
      <c r="A50" s="7">
        <v>43220</v>
      </c>
      <c r="B50" s="8">
        <v>11</v>
      </c>
      <c r="C50" s="8">
        <v>453009.91</v>
      </c>
      <c r="D50" s="8">
        <v>772699.53685300006</v>
      </c>
      <c r="E50" s="8">
        <v>17633.161400000001</v>
      </c>
      <c r="F50" s="8">
        <v>25856.775418000001</v>
      </c>
      <c r="J50" s="8"/>
      <c r="K50" s="10"/>
      <c r="L50" s="10"/>
      <c r="N50" s="10"/>
      <c r="P50" s="10"/>
      <c r="S50" s="7">
        <v>43476</v>
      </c>
      <c r="T50" s="5">
        <v>11</v>
      </c>
      <c r="U50" s="8">
        <v>476391.76</v>
      </c>
      <c r="V50" s="10">
        <v>796835.80462099996</v>
      </c>
      <c r="W50" s="10">
        <v>14035.2927</v>
      </c>
      <c r="X50" s="6">
        <v>33.942416999999999</v>
      </c>
      <c r="Y50" s="10">
        <v>24128.330860999999</v>
      </c>
      <c r="Z50" s="6">
        <v>19.744083</v>
      </c>
      <c r="AA50" s="10">
        <v>10093.038161</v>
      </c>
      <c r="AB50" s="6">
        <v>1.2666396391999999</v>
      </c>
    </row>
    <row r="51" spans="1:28" x14ac:dyDescent="0.2">
      <c r="A51" s="7">
        <v>43251</v>
      </c>
      <c r="B51" s="8">
        <v>11</v>
      </c>
      <c r="C51" s="8">
        <v>433388.51</v>
      </c>
      <c r="D51" s="8">
        <v>783318.329012</v>
      </c>
      <c r="E51" s="8">
        <v>16951.762500000001</v>
      </c>
      <c r="F51" s="8">
        <v>25296.104291</v>
      </c>
      <c r="J51" s="8"/>
      <c r="K51" s="10"/>
      <c r="L51" s="10"/>
      <c r="N51" s="10"/>
      <c r="P51" s="10"/>
      <c r="S51" s="7">
        <v>43479</v>
      </c>
      <c r="T51" s="5">
        <v>11</v>
      </c>
      <c r="U51" s="8">
        <v>476388.81</v>
      </c>
      <c r="V51" s="10">
        <v>797757.38242799998</v>
      </c>
      <c r="W51" s="10">
        <v>14093.485199999999</v>
      </c>
      <c r="X51" s="6">
        <v>33.802058000000002</v>
      </c>
      <c r="Y51" s="10">
        <v>24217.929285999999</v>
      </c>
      <c r="Z51" s="6">
        <v>19.670914</v>
      </c>
      <c r="AA51" s="10">
        <v>10124.444086</v>
      </c>
      <c r="AB51" s="6">
        <v>1.2691131801</v>
      </c>
    </row>
    <row r="52" spans="1:28" x14ac:dyDescent="0.2">
      <c r="A52" s="7">
        <v>43280</v>
      </c>
      <c r="B52" s="8">
        <v>11</v>
      </c>
      <c r="C52" s="8">
        <v>447853.94</v>
      </c>
      <c r="D52" s="8">
        <v>785343.35349500005</v>
      </c>
      <c r="E52" s="8">
        <v>16831.358</v>
      </c>
      <c r="F52" s="8">
        <v>24864.006439000001</v>
      </c>
      <c r="J52" s="8"/>
      <c r="K52" s="10"/>
      <c r="L52" s="10"/>
      <c r="N52" s="10"/>
      <c r="P52" s="10"/>
      <c r="S52" s="7">
        <v>43480</v>
      </c>
      <c r="T52" s="5">
        <v>11</v>
      </c>
      <c r="U52" s="8">
        <v>480184.68</v>
      </c>
      <c r="V52" s="10">
        <v>796320.36609899998</v>
      </c>
      <c r="W52" s="10">
        <v>14093.485199999999</v>
      </c>
      <c r="X52" s="6">
        <v>34.071393</v>
      </c>
      <c r="Y52" s="10">
        <v>24215.197690000001</v>
      </c>
      <c r="Z52" s="6">
        <v>19.829889000000001</v>
      </c>
      <c r="AA52" s="10">
        <v>10121.71249</v>
      </c>
      <c r="AB52" s="6">
        <v>1.2710603572000001</v>
      </c>
    </row>
    <row r="53" spans="1:28" x14ac:dyDescent="0.2">
      <c r="A53" s="7">
        <v>43286</v>
      </c>
      <c r="B53" s="8">
        <v>9</v>
      </c>
      <c r="C53" s="8">
        <v>451720</v>
      </c>
      <c r="D53" s="8">
        <v>780399.07735899999</v>
      </c>
      <c r="E53" s="8">
        <v>17206.3616</v>
      </c>
      <c r="F53" s="8">
        <v>25430.153935999999</v>
      </c>
      <c r="J53" s="8"/>
      <c r="K53" s="10"/>
      <c r="L53" s="10"/>
      <c r="N53" s="10"/>
      <c r="P53" s="10"/>
      <c r="S53" s="7">
        <v>43481</v>
      </c>
      <c r="T53" s="5">
        <v>11</v>
      </c>
      <c r="U53" s="8">
        <v>479436.04</v>
      </c>
      <c r="V53" s="10">
        <v>797608.60614199995</v>
      </c>
      <c r="W53" s="10">
        <v>14093.485199999999</v>
      </c>
      <c r="X53" s="6">
        <v>34.018273999999998</v>
      </c>
      <c r="Y53" s="10">
        <v>24218.474718000001</v>
      </c>
      <c r="Z53" s="6">
        <v>19.796294</v>
      </c>
      <c r="AA53" s="10">
        <v>10124.989518</v>
      </c>
      <c r="AB53" s="6">
        <v>1.2694182886000001</v>
      </c>
    </row>
    <row r="54" spans="1:28" x14ac:dyDescent="0.2">
      <c r="A54" s="7">
        <v>43343</v>
      </c>
      <c r="B54" s="8">
        <v>11</v>
      </c>
      <c r="C54" s="8">
        <v>501727.26</v>
      </c>
      <c r="D54" s="8">
        <v>784764.49920199998</v>
      </c>
      <c r="E54" s="8">
        <v>13391.8145</v>
      </c>
      <c r="F54" s="8">
        <v>24822.450267</v>
      </c>
      <c r="J54" s="8"/>
      <c r="K54" s="10"/>
      <c r="L54" s="10"/>
      <c r="N54" s="10"/>
      <c r="P54" s="10"/>
      <c r="S54" s="7">
        <v>43482</v>
      </c>
      <c r="T54" s="5">
        <v>11</v>
      </c>
      <c r="U54" s="8">
        <v>482386.72</v>
      </c>
      <c r="V54" s="10">
        <v>798900.66657500004</v>
      </c>
      <c r="W54" s="10">
        <v>14093.485199999999</v>
      </c>
      <c r="X54" s="6">
        <v>34.227639000000003</v>
      </c>
      <c r="Y54" s="10">
        <v>24214.105417999999</v>
      </c>
      <c r="Z54" s="6">
        <v>19.921724000000001</v>
      </c>
      <c r="AA54" s="10">
        <v>10120.620218</v>
      </c>
      <c r="AB54" s="6">
        <v>1.2668183469000001</v>
      </c>
    </row>
    <row r="55" spans="1:28" x14ac:dyDescent="0.2">
      <c r="A55" s="7">
        <v>43371</v>
      </c>
      <c r="B55" s="8">
        <v>11</v>
      </c>
      <c r="C55" s="8">
        <v>494151.3</v>
      </c>
      <c r="D55" s="8">
        <v>787424.35672899999</v>
      </c>
      <c r="E55" s="8">
        <v>13505.471299999999</v>
      </c>
      <c r="F55" s="8">
        <v>24414.586445000001</v>
      </c>
      <c r="J55" s="8"/>
      <c r="K55" s="10"/>
      <c r="L55" s="10"/>
      <c r="N55" s="10"/>
      <c r="P55" s="10"/>
      <c r="S55" s="7">
        <v>43483</v>
      </c>
      <c r="T55" s="5">
        <v>11</v>
      </c>
      <c r="U55" s="8">
        <v>484522.45</v>
      </c>
      <c r="V55" s="10">
        <v>799610.16525399999</v>
      </c>
      <c r="W55" s="10">
        <v>14093.485199999999</v>
      </c>
      <c r="X55" s="6">
        <v>34.379179000000001</v>
      </c>
      <c r="Y55" s="10">
        <v>24217.215486000001</v>
      </c>
      <c r="Z55" s="6">
        <v>20.007356000000001</v>
      </c>
      <c r="AA55" s="10">
        <v>10123.730286</v>
      </c>
      <c r="AB55" s="6">
        <v>1.2660832397999999</v>
      </c>
    </row>
    <row r="56" spans="1:28" x14ac:dyDescent="0.2">
      <c r="A56" s="7">
        <v>43404</v>
      </c>
      <c r="B56" s="8">
        <v>11</v>
      </c>
      <c r="C56" s="8">
        <v>515576.42</v>
      </c>
      <c r="D56" s="8">
        <v>789732.94048300001</v>
      </c>
      <c r="E56" s="8">
        <v>13852.9858</v>
      </c>
      <c r="F56" s="8">
        <v>24658.027296</v>
      </c>
      <c r="J56" s="8"/>
      <c r="K56" s="10"/>
      <c r="L56" s="10"/>
      <c r="N56" s="10"/>
      <c r="P56" s="10"/>
      <c r="S56" s="7">
        <v>43486</v>
      </c>
      <c r="T56" s="5">
        <v>11</v>
      </c>
      <c r="U56" s="8">
        <v>484066.5</v>
      </c>
      <c r="V56" s="10">
        <v>798198.91491299996</v>
      </c>
      <c r="W56" s="10">
        <v>14041.096799999999</v>
      </c>
      <c r="X56" s="6">
        <v>34.474978</v>
      </c>
      <c r="Y56" s="10">
        <v>24066.529353999998</v>
      </c>
      <c r="Z56" s="6">
        <v>20.113681</v>
      </c>
      <c r="AA56" s="10">
        <v>10025.432554000001</v>
      </c>
      <c r="AB56" s="6">
        <v>1.2560067881000001</v>
      </c>
    </row>
    <row r="57" spans="1:28" x14ac:dyDescent="0.2">
      <c r="A57" s="7">
        <v>43434</v>
      </c>
      <c r="B57" s="8">
        <v>11</v>
      </c>
      <c r="C57" s="8">
        <v>493434.03</v>
      </c>
      <c r="D57" s="8">
        <v>796596.42387699999</v>
      </c>
      <c r="E57" s="8">
        <v>13901.966700000001</v>
      </c>
      <c r="F57" s="8">
        <v>24375.428214</v>
      </c>
      <c r="J57" s="8"/>
      <c r="K57" s="10"/>
      <c r="L57" s="10"/>
      <c r="N57" s="10"/>
      <c r="P57" s="10"/>
      <c r="S57" s="7">
        <v>43487</v>
      </c>
      <c r="T57" s="5">
        <v>11</v>
      </c>
      <c r="U57" s="8">
        <v>482544.62</v>
      </c>
      <c r="V57" s="10">
        <v>798080.96906899998</v>
      </c>
      <c r="W57" s="10">
        <v>14041.096799999999</v>
      </c>
      <c r="X57" s="6">
        <v>34.366590000000002</v>
      </c>
      <c r="Y57" s="10">
        <v>24065.108286999999</v>
      </c>
      <c r="Z57" s="6">
        <v>20.051628999999998</v>
      </c>
      <c r="AA57" s="10">
        <v>10024.011487</v>
      </c>
      <c r="AB57" s="6">
        <v>1.2560143488</v>
      </c>
    </row>
    <row r="58" spans="1:28" x14ac:dyDescent="0.2">
      <c r="A58" s="7">
        <v>43465</v>
      </c>
      <c r="B58" s="8">
        <v>11</v>
      </c>
      <c r="C58" s="8">
        <v>469924.98</v>
      </c>
      <c r="D58" s="8">
        <v>797414.70063500002</v>
      </c>
      <c r="E58" s="8">
        <v>14265.820299999999</v>
      </c>
      <c r="F58" s="8">
        <v>24538.192535999999</v>
      </c>
      <c r="J58" s="8"/>
      <c r="K58" s="10"/>
      <c r="L58" s="10"/>
      <c r="N58" s="10"/>
      <c r="P58" s="10"/>
      <c r="S58" s="7">
        <v>43488</v>
      </c>
      <c r="T58" s="5">
        <v>11</v>
      </c>
      <c r="U58" s="8">
        <v>485927.83</v>
      </c>
      <c r="V58" s="10">
        <v>804136.85704799998</v>
      </c>
      <c r="W58" s="10">
        <v>14041.096799999999</v>
      </c>
      <c r="X58" s="6">
        <v>34.607540999999998</v>
      </c>
      <c r="Y58" s="10">
        <v>24064.118006000001</v>
      </c>
      <c r="Z58" s="6">
        <v>20.193045999999999</v>
      </c>
      <c r="AA58" s="10">
        <v>10023.021205999999</v>
      </c>
      <c r="AB58" s="6">
        <v>1.2464322606</v>
      </c>
    </row>
    <row r="59" spans="1:28" x14ac:dyDescent="0.2">
      <c r="A59" s="7">
        <v>43496</v>
      </c>
      <c r="B59" s="8">
        <v>11</v>
      </c>
      <c r="C59" s="8">
        <v>488589.41</v>
      </c>
      <c r="D59" s="8">
        <v>800030.99710299994</v>
      </c>
      <c r="E59" s="8">
        <v>14159.189700000001</v>
      </c>
      <c r="F59" s="8">
        <v>24415.016865000001</v>
      </c>
      <c r="J59" s="8"/>
      <c r="K59" s="10"/>
      <c r="L59" s="10"/>
      <c r="N59" s="10"/>
      <c r="P59" s="10"/>
      <c r="S59" s="7">
        <v>43489</v>
      </c>
      <c r="T59" s="5">
        <v>11</v>
      </c>
      <c r="U59" s="8">
        <v>484260.79</v>
      </c>
      <c r="V59" s="10">
        <v>801530.32577500003</v>
      </c>
      <c r="W59" s="10">
        <v>14041.096799999999</v>
      </c>
      <c r="X59" s="6">
        <v>34.488815000000002</v>
      </c>
      <c r="Y59" s="10">
        <v>24063.216415999999</v>
      </c>
      <c r="Z59" s="6">
        <v>20.124524999999998</v>
      </c>
      <c r="AA59" s="10">
        <v>10022.119616</v>
      </c>
      <c r="AB59" s="6">
        <v>1.2503731042999999</v>
      </c>
    </row>
    <row r="60" spans="1:28" x14ac:dyDescent="0.2">
      <c r="A60" s="7">
        <v>43524</v>
      </c>
      <c r="B60" s="8">
        <v>11</v>
      </c>
      <c r="C60" s="8">
        <v>495834.13</v>
      </c>
      <c r="D60" s="8">
        <v>799875.79766000004</v>
      </c>
      <c r="E60" s="8">
        <v>15797.0031</v>
      </c>
      <c r="F60" s="8">
        <v>25007.307652</v>
      </c>
      <c r="J60" s="8"/>
      <c r="K60" s="10"/>
      <c r="L60" s="10"/>
      <c r="N60" s="10"/>
      <c r="P60" s="10"/>
      <c r="S60" s="7">
        <v>43490</v>
      </c>
      <c r="T60" s="5">
        <v>11</v>
      </c>
      <c r="U60" s="8">
        <v>481468.75</v>
      </c>
      <c r="V60" s="10">
        <v>804026.03881099995</v>
      </c>
      <c r="W60" s="10">
        <v>14041.096799999999</v>
      </c>
      <c r="X60" s="6">
        <v>34.289966999999997</v>
      </c>
      <c r="Y60" s="10">
        <v>24067.051243999998</v>
      </c>
      <c r="Z60" s="6">
        <v>20.005306999999998</v>
      </c>
      <c r="AA60" s="10">
        <v>10025.954444000001</v>
      </c>
      <c r="AB60" s="6">
        <v>1.2469688741</v>
      </c>
    </row>
    <row r="61" spans="1:28" x14ac:dyDescent="0.2">
      <c r="A61" s="7">
        <v>43553</v>
      </c>
      <c r="B61" s="8">
        <v>11</v>
      </c>
      <c r="C61" s="8">
        <v>511294.62</v>
      </c>
      <c r="D61" s="8">
        <v>799937.96133299998</v>
      </c>
      <c r="E61" s="8">
        <v>13475.474399999999</v>
      </c>
      <c r="F61" s="8">
        <v>25851.967100999998</v>
      </c>
      <c r="J61" s="8"/>
      <c r="K61" s="10"/>
      <c r="L61" s="10"/>
      <c r="N61" s="10"/>
      <c r="P61" s="10"/>
      <c r="S61" s="7">
        <v>43493</v>
      </c>
      <c r="T61" s="5">
        <v>11</v>
      </c>
      <c r="U61" s="8">
        <v>489188.31</v>
      </c>
      <c r="V61" s="10">
        <v>799847.33721100003</v>
      </c>
      <c r="W61" s="10">
        <v>14159.189700000001</v>
      </c>
      <c r="X61" s="6">
        <v>34.549174000000001</v>
      </c>
      <c r="Y61" s="10">
        <v>24416.955359</v>
      </c>
      <c r="Z61" s="6">
        <v>20.034779</v>
      </c>
      <c r="AA61" s="10">
        <v>10257.765659000001</v>
      </c>
      <c r="AB61" s="6">
        <v>1.2824654383</v>
      </c>
    </row>
    <row r="62" spans="1:28" x14ac:dyDescent="0.2">
      <c r="A62" s="7">
        <v>43585</v>
      </c>
      <c r="B62" s="8">
        <v>11</v>
      </c>
      <c r="C62" s="8">
        <v>532319.86</v>
      </c>
      <c r="D62" s="8">
        <v>808643.16022900003</v>
      </c>
      <c r="E62" s="8">
        <v>13993.956399999999</v>
      </c>
      <c r="F62" s="8">
        <v>25927.86089</v>
      </c>
      <c r="J62" s="8"/>
      <c r="K62" s="10"/>
      <c r="L62" s="10"/>
      <c r="N62" s="10"/>
      <c r="P62" s="10"/>
      <c r="S62" s="7">
        <v>43494</v>
      </c>
      <c r="T62" s="5">
        <v>11</v>
      </c>
      <c r="U62" s="8">
        <v>488038.07</v>
      </c>
      <c r="V62" s="10">
        <v>797322.69072099996</v>
      </c>
      <c r="W62" s="10">
        <v>14159.189700000001</v>
      </c>
      <c r="X62" s="6">
        <v>34.467937999999997</v>
      </c>
      <c r="Y62" s="10">
        <v>24418.915121999999</v>
      </c>
      <c r="Z62" s="6">
        <v>19.986066999999998</v>
      </c>
      <c r="AA62" s="10">
        <v>10259.725422</v>
      </c>
      <c r="AB62" s="6">
        <v>1.2867720360999999</v>
      </c>
    </row>
    <row r="63" spans="1:28" x14ac:dyDescent="0.2">
      <c r="A63" s="7">
        <v>43616</v>
      </c>
      <c r="B63" s="8">
        <v>11</v>
      </c>
      <c r="C63" s="8">
        <v>512876.88</v>
      </c>
      <c r="D63" s="8">
        <v>805719.79529799998</v>
      </c>
      <c r="E63" s="8">
        <v>15611.8536</v>
      </c>
      <c r="F63" s="8">
        <v>25505.880646000001</v>
      </c>
      <c r="J63" s="8"/>
      <c r="K63" s="10"/>
      <c r="L63" s="10"/>
      <c r="N63" s="10"/>
      <c r="P63" s="10"/>
      <c r="S63" s="7">
        <v>43495</v>
      </c>
      <c r="T63" s="5">
        <v>11</v>
      </c>
      <c r="U63" s="8">
        <v>483355.98</v>
      </c>
      <c r="V63" s="10">
        <v>793901.84052700002</v>
      </c>
      <c r="W63" s="10">
        <v>14159.189700000001</v>
      </c>
      <c r="X63" s="6">
        <v>34.137262999999997</v>
      </c>
      <c r="Y63" s="10">
        <v>24417.003474000001</v>
      </c>
      <c r="Z63" s="6">
        <v>19.795876</v>
      </c>
      <c r="AA63" s="10">
        <v>10257.813774</v>
      </c>
      <c r="AB63" s="6">
        <v>1.2920758272999999</v>
      </c>
    </row>
    <row r="64" spans="1:28" x14ac:dyDescent="0.2">
      <c r="A64" s="7">
        <v>43627</v>
      </c>
      <c r="B64" s="8">
        <v>11</v>
      </c>
      <c r="C64" s="8">
        <v>545477.88</v>
      </c>
      <c r="D64" s="8">
        <v>813966.41188999999</v>
      </c>
      <c r="E64" s="8">
        <v>15827.8907</v>
      </c>
      <c r="F64" s="8">
        <v>25428.751443000001</v>
      </c>
      <c r="J64" s="8"/>
      <c r="K64" s="10"/>
      <c r="L64" s="10"/>
      <c r="N64" s="10"/>
      <c r="P64" s="10"/>
      <c r="S64" s="7">
        <v>43496</v>
      </c>
      <c r="T64" s="5">
        <v>11</v>
      </c>
      <c r="U64" s="8">
        <v>488589.41</v>
      </c>
      <c r="V64" s="10">
        <v>800030.99710299994</v>
      </c>
      <c r="W64" s="10">
        <v>14159.189700000001</v>
      </c>
      <c r="X64" s="6">
        <v>34.506875999999998</v>
      </c>
      <c r="Y64" s="10">
        <v>24415.016865000001</v>
      </c>
      <c r="Z64" s="6">
        <v>20.011839999999999</v>
      </c>
      <c r="AA64" s="10">
        <v>10255.827165000001</v>
      </c>
      <c r="AB64" s="6">
        <v>1.2819287256</v>
      </c>
    </row>
    <row r="65" spans="1:28" x14ac:dyDescent="0.2">
      <c r="A65" s="7">
        <v>43798</v>
      </c>
      <c r="B65" s="8">
        <v>11</v>
      </c>
      <c r="C65" s="8">
        <v>620371.66</v>
      </c>
      <c r="D65" s="8">
        <v>829502.84217099997</v>
      </c>
      <c r="E65" s="8">
        <v>22200.772300000001</v>
      </c>
      <c r="F65" s="8">
        <v>26832.832900000001</v>
      </c>
      <c r="J65" s="8"/>
      <c r="K65" s="10"/>
      <c r="L65" s="10"/>
      <c r="N65" s="10"/>
      <c r="P65" s="10"/>
      <c r="S65" s="7">
        <v>43497</v>
      </c>
      <c r="T65" s="5">
        <v>11</v>
      </c>
      <c r="U65" s="8">
        <v>479837.81</v>
      </c>
      <c r="V65" s="10">
        <v>799904.27364200004</v>
      </c>
      <c r="W65" s="10">
        <v>14159.189700000001</v>
      </c>
      <c r="X65" s="6">
        <v>33.88879</v>
      </c>
      <c r="Y65" s="10">
        <v>24417.498511000002</v>
      </c>
      <c r="Z65" s="6">
        <v>19.651391</v>
      </c>
      <c r="AA65" s="10">
        <v>10258.308811000001</v>
      </c>
      <c r="AB65" s="6">
        <v>1.2824420557</v>
      </c>
    </row>
    <row r="66" spans="1:28" x14ac:dyDescent="0.2">
      <c r="A66" s="7">
        <v>43812</v>
      </c>
      <c r="B66" s="8">
        <v>11</v>
      </c>
      <c r="C66" s="8">
        <v>618846.98</v>
      </c>
      <c r="D66" s="8">
        <v>832788.683112</v>
      </c>
      <c r="E66" s="8">
        <v>22207.484499999999</v>
      </c>
      <c r="F66" s="8">
        <v>26588.786324000001</v>
      </c>
      <c r="J66" s="8"/>
      <c r="K66" s="10"/>
      <c r="L66" s="10"/>
      <c r="N66" s="10"/>
      <c r="P66" s="10"/>
      <c r="S66" s="7">
        <v>43500</v>
      </c>
      <c r="T66" s="5">
        <v>11</v>
      </c>
      <c r="U66" s="8">
        <v>484821.07</v>
      </c>
      <c r="V66" s="10">
        <v>793613.80413800001</v>
      </c>
      <c r="W66" s="10">
        <v>14159.189700000001</v>
      </c>
      <c r="X66" s="6">
        <v>34.240735999999998</v>
      </c>
      <c r="Y66" s="10">
        <v>24418.182637999998</v>
      </c>
      <c r="Z66" s="6">
        <v>19.85492</v>
      </c>
      <c r="AA66" s="10">
        <v>10258.992937999999</v>
      </c>
      <c r="AB66" s="6">
        <v>1.2926933585</v>
      </c>
    </row>
    <row r="67" spans="1:28" x14ac:dyDescent="0.2">
      <c r="J67" s="8"/>
      <c r="K67" s="10"/>
      <c r="L67" s="10"/>
      <c r="N67" s="10"/>
      <c r="P67" s="10"/>
      <c r="S67" s="7">
        <v>43504</v>
      </c>
      <c r="T67" s="5">
        <v>11</v>
      </c>
      <c r="U67" s="8">
        <v>484203.34</v>
      </c>
      <c r="V67" s="10">
        <v>797606.97267100005</v>
      </c>
      <c r="W67" s="10">
        <v>14159.189700000001</v>
      </c>
      <c r="X67" s="6">
        <v>34.197108</v>
      </c>
      <c r="Y67" s="10">
        <v>24420.446246</v>
      </c>
      <c r="Z67" s="6">
        <v>19.827784000000001</v>
      </c>
      <c r="AA67" s="10">
        <v>10261.256546000001</v>
      </c>
      <c r="AB67" s="6">
        <v>1.2865053714000001</v>
      </c>
    </row>
    <row r="68" spans="1:28" x14ac:dyDescent="0.2">
      <c r="J68" s="8"/>
      <c r="K68" s="10"/>
      <c r="L68" s="10"/>
      <c r="N68" s="10"/>
      <c r="P68" s="10"/>
      <c r="S68" s="7">
        <v>43507</v>
      </c>
      <c r="T68" s="5">
        <v>11</v>
      </c>
      <c r="U68" s="8">
        <v>486950.69</v>
      </c>
      <c r="V68" s="10">
        <v>801615.56713400001</v>
      </c>
      <c r="W68" s="10">
        <v>14226.210999999999</v>
      </c>
      <c r="X68" s="6">
        <v>34.229120000000002</v>
      </c>
      <c r="Y68" s="10">
        <v>24491.007603999999</v>
      </c>
      <c r="Z68" s="6">
        <v>19.882836000000001</v>
      </c>
      <c r="AA68" s="10">
        <v>10264.796603999999</v>
      </c>
      <c r="AB68" s="6">
        <v>1.2805136308</v>
      </c>
    </row>
    <row r="69" spans="1:28" x14ac:dyDescent="0.2">
      <c r="J69" s="8"/>
      <c r="K69" s="10"/>
      <c r="L69" s="10"/>
      <c r="N69" s="10"/>
      <c r="P69" s="10"/>
      <c r="S69" s="7">
        <v>43508</v>
      </c>
      <c r="T69" s="5">
        <v>11</v>
      </c>
      <c r="U69" s="8">
        <v>491218.71</v>
      </c>
      <c r="V69" s="10">
        <v>795136.84491300001</v>
      </c>
      <c r="W69" s="10">
        <v>14226.210999999999</v>
      </c>
      <c r="X69" s="6">
        <v>34.529131</v>
      </c>
      <c r="Y69" s="10">
        <v>24484.617016</v>
      </c>
      <c r="Z69" s="6">
        <v>20.062339999999999</v>
      </c>
      <c r="AA69" s="10">
        <v>10258.406016000001</v>
      </c>
      <c r="AB69" s="6">
        <v>1.2901434617</v>
      </c>
    </row>
    <row r="70" spans="1:28" x14ac:dyDescent="0.2">
      <c r="J70" s="8"/>
      <c r="K70" s="10"/>
      <c r="L70" s="10"/>
      <c r="N70" s="10"/>
      <c r="P70" s="10"/>
      <c r="S70" s="7">
        <v>43509</v>
      </c>
      <c r="T70" s="5">
        <v>11</v>
      </c>
      <c r="U70" s="8">
        <v>495745.13</v>
      </c>
      <c r="V70" s="10">
        <v>801750.90939799999</v>
      </c>
      <c r="W70" s="10">
        <v>14226.210999999999</v>
      </c>
      <c r="X70" s="6">
        <v>34.847306000000003</v>
      </c>
      <c r="Y70" s="10">
        <v>24489.294567000001</v>
      </c>
      <c r="Z70" s="6">
        <v>20.243341000000001</v>
      </c>
      <c r="AA70" s="10">
        <v>10263.083567</v>
      </c>
      <c r="AB70" s="6">
        <v>1.2800838074000001</v>
      </c>
    </row>
    <row r="71" spans="1:28" x14ac:dyDescent="0.2">
      <c r="J71" s="8"/>
      <c r="K71" s="10"/>
      <c r="L71" s="10"/>
      <c r="N71" s="10"/>
      <c r="P71" s="10"/>
      <c r="S71" s="7">
        <v>43510</v>
      </c>
      <c r="T71" s="5">
        <v>11</v>
      </c>
      <c r="U71" s="8">
        <v>497534</v>
      </c>
      <c r="V71" s="10">
        <v>796163.67258999997</v>
      </c>
      <c r="W71" s="10">
        <v>14226.210999999999</v>
      </c>
      <c r="X71" s="6">
        <v>34.973050999999998</v>
      </c>
      <c r="Y71" s="10">
        <v>24484.297933999998</v>
      </c>
      <c r="Z71" s="6">
        <v>20.320533999999999</v>
      </c>
      <c r="AA71" s="10">
        <v>10258.086934000001</v>
      </c>
      <c r="AB71" s="6">
        <v>1.2884394612000001</v>
      </c>
    </row>
    <row r="72" spans="1:28" x14ac:dyDescent="0.2">
      <c r="J72" s="8"/>
      <c r="K72" s="10"/>
      <c r="L72" s="10"/>
      <c r="N72" s="10"/>
      <c r="P72" s="10"/>
      <c r="S72" s="7">
        <v>43511</v>
      </c>
      <c r="T72" s="5">
        <v>11</v>
      </c>
      <c r="U72" s="8">
        <v>503721.92</v>
      </c>
      <c r="V72" s="10">
        <v>803837.65313500003</v>
      </c>
      <c r="W72" s="10">
        <v>14226.210999999999</v>
      </c>
      <c r="X72" s="6">
        <v>35.408017000000001</v>
      </c>
      <c r="Y72" s="10">
        <v>24485.475697999998</v>
      </c>
      <c r="Z72" s="6">
        <v>20.572274</v>
      </c>
      <c r="AA72" s="10">
        <v>10259.264698000001</v>
      </c>
      <c r="AB72" s="6">
        <v>1.2762856601999999</v>
      </c>
    </row>
    <row r="73" spans="1:28" x14ac:dyDescent="0.2">
      <c r="J73" s="8"/>
      <c r="K73" s="10"/>
      <c r="L73" s="10"/>
      <c r="N73" s="10"/>
      <c r="P73" s="10"/>
      <c r="S73" s="7">
        <v>43514</v>
      </c>
      <c r="T73" s="5">
        <v>11</v>
      </c>
      <c r="U73" s="8">
        <v>494293.01</v>
      </c>
      <c r="V73" s="10">
        <v>797676.72829200001</v>
      </c>
      <c r="W73" s="10">
        <v>14020.854499999999</v>
      </c>
      <c r="X73" s="6">
        <v>35.254128999999999</v>
      </c>
      <c r="Y73" s="10">
        <v>24015.906645999999</v>
      </c>
      <c r="Z73" s="6">
        <v>20.581900999999998</v>
      </c>
      <c r="AA73" s="10">
        <v>9995.052146</v>
      </c>
      <c r="AB73" s="6">
        <v>1.2530204017</v>
      </c>
    </row>
    <row r="74" spans="1:28" x14ac:dyDescent="0.2">
      <c r="J74" s="8"/>
      <c r="K74" s="10"/>
      <c r="L74" s="10"/>
      <c r="N74" s="10"/>
      <c r="P74" s="10"/>
      <c r="S74" s="7">
        <v>43515</v>
      </c>
      <c r="T74" s="5">
        <v>11</v>
      </c>
      <c r="U74" s="8">
        <v>501685.6</v>
      </c>
      <c r="V74" s="10">
        <v>801253.94430600002</v>
      </c>
      <c r="W74" s="10">
        <v>14020.854499999999</v>
      </c>
      <c r="X74" s="6">
        <v>35.781385999999998</v>
      </c>
      <c r="Y74" s="10">
        <v>24015.362864999999</v>
      </c>
      <c r="Z74" s="6">
        <v>20.890194000000001</v>
      </c>
      <c r="AA74" s="10">
        <v>9994.5083649999997</v>
      </c>
      <c r="AB74" s="6">
        <v>1.2473583981</v>
      </c>
    </row>
    <row r="75" spans="1:28" x14ac:dyDescent="0.2">
      <c r="J75" s="8"/>
      <c r="K75" s="10"/>
      <c r="L75" s="10"/>
      <c r="N75" s="10"/>
      <c r="P75" s="10"/>
      <c r="S75" s="7">
        <v>43516</v>
      </c>
      <c r="T75" s="5">
        <v>11</v>
      </c>
      <c r="U75" s="8">
        <v>494392.48</v>
      </c>
      <c r="V75" s="10">
        <v>797283.88466700003</v>
      </c>
      <c r="W75" s="10">
        <v>14020.854499999999</v>
      </c>
      <c r="X75" s="6">
        <v>35.261223000000001</v>
      </c>
      <c r="Y75" s="10">
        <v>24013.382008</v>
      </c>
      <c r="Z75" s="6">
        <v>20.588207000000001</v>
      </c>
      <c r="AA75" s="10">
        <v>9992.5275079999992</v>
      </c>
      <c r="AB75" s="6">
        <v>1.2533211445000001</v>
      </c>
    </row>
    <row r="76" spans="1:28" x14ac:dyDescent="0.2">
      <c r="J76" s="8"/>
      <c r="K76" s="10"/>
      <c r="L76" s="10"/>
      <c r="N76" s="10"/>
      <c r="P76" s="10"/>
      <c r="S76" s="7">
        <v>43517</v>
      </c>
      <c r="T76" s="5">
        <v>11</v>
      </c>
      <c r="U76" s="8">
        <v>491251.53</v>
      </c>
      <c r="V76" s="10">
        <v>796344.01987399999</v>
      </c>
      <c r="W76" s="10">
        <v>14020.854499999999</v>
      </c>
      <c r="X76" s="6">
        <v>35.037202999999998</v>
      </c>
      <c r="Y76" s="10">
        <v>24008.370382000001</v>
      </c>
      <c r="Z76" s="6">
        <v>20.461677000000002</v>
      </c>
      <c r="AA76" s="10">
        <v>9987.5158819999997</v>
      </c>
      <c r="AB76" s="6">
        <v>1.2541710156999999</v>
      </c>
    </row>
    <row r="77" spans="1:28" x14ac:dyDescent="0.2">
      <c r="J77" s="8"/>
      <c r="K77" s="10"/>
      <c r="L77" s="10"/>
      <c r="N77" s="10"/>
      <c r="P77" s="10"/>
      <c r="S77" s="7">
        <v>43518</v>
      </c>
      <c r="T77" s="5">
        <v>11</v>
      </c>
      <c r="U77" s="8">
        <v>492216.87</v>
      </c>
      <c r="V77" s="10">
        <v>794353.67223999999</v>
      </c>
      <c r="W77" s="10">
        <v>14020.854499999999</v>
      </c>
      <c r="X77" s="6">
        <v>35.106054</v>
      </c>
      <c r="Y77" s="10">
        <v>24014.753173000001</v>
      </c>
      <c r="Z77" s="6">
        <v>20.496437</v>
      </c>
      <c r="AA77" s="10">
        <v>9993.8986729999997</v>
      </c>
      <c r="AB77" s="6">
        <v>1.2581170103999999</v>
      </c>
    </row>
    <row r="78" spans="1:28" x14ac:dyDescent="0.2">
      <c r="J78" s="8"/>
      <c r="K78" s="10"/>
      <c r="L78" s="10"/>
      <c r="N78" s="10"/>
      <c r="P78" s="10"/>
      <c r="S78" s="7">
        <v>43521</v>
      </c>
      <c r="T78" s="5">
        <v>11</v>
      </c>
      <c r="U78" s="8">
        <v>495607.15</v>
      </c>
      <c r="V78" s="10">
        <v>800085.71920100006</v>
      </c>
      <c r="W78" s="10">
        <v>15797.0031</v>
      </c>
      <c r="X78" s="6">
        <v>31.373491999999999</v>
      </c>
      <c r="Y78" s="10">
        <v>25012.634256000001</v>
      </c>
      <c r="Z78" s="6">
        <v>19.814271999999999</v>
      </c>
      <c r="AA78" s="10">
        <v>9215.6311559999995</v>
      </c>
      <c r="AB78" s="6">
        <v>1.1518304770000001</v>
      </c>
    </row>
    <row r="79" spans="1:28" x14ac:dyDescent="0.2">
      <c r="J79" s="8"/>
      <c r="K79" s="10"/>
      <c r="L79" s="10"/>
      <c r="N79" s="10"/>
      <c r="P79" s="10"/>
      <c r="S79" s="7">
        <v>43522</v>
      </c>
      <c r="T79" s="5">
        <v>11</v>
      </c>
      <c r="U79" s="8">
        <v>493995.12</v>
      </c>
      <c r="V79" s="10">
        <v>797339.81957499997</v>
      </c>
      <c r="W79" s="10">
        <v>15797.0031</v>
      </c>
      <c r="X79" s="6">
        <v>31.271445</v>
      </c>
      <c r="Y79" s="10">
        <v>25010.418583999999</v>
      </c>
      <c r="Z79" s="6">
        <v>19.751573</v>
      </c>
      <c r="AA79" s="10">
        <v>9213.4154839999992</v>
      </c>
      <c r="AB79" s="6">
        <v>1.1555192978</v>
      </c>
    </row>
    <row r="80" spans="1:28" x14ac:dyDescent="0.2">
      <c r="J80" s="8"/>
      <c r="K80" s="10"/>
      <c r="L80" s="10"/>
      <c r="N80" s="10"/>
      <c r="P80" s="10"/>
      <c r="S80" s="7">
        <v>43523</v>
      </c>
      <c r="T80" s="5">
        <v>11</v>
      </c>
      <c r="U80" s="8">
        <v>492842.31</v>
      </c>
      <c r="V80" s="10">
        <v>804620.72993399994</v>
      </c>
      <c r="W80" s="10">
        <v>15797.0031</v>
      </c>
      <c r="X80" s="6">
        <v>31.198468999999999</v>
      </c>
      <c r="Y80" s="10">
        <v>25011.906664999999</v>
      </c>
      <c r="Z80" s="6">
        <v>19.704308000000001</v>
      </c>
      <c r="AA80" s="10">
        <v>9214.9035650000005</v>
      </c>
      <c r="AB80" s="6">
        <v>1.1452480929</v>
      </c>
    </row>
    <row r="81" spans="10:28" x14ac:dyDescent="0.2">
      <c r="J81" s="8"/>
      <c r="K81" s="10"/>
      <c r="L81" s="10"/>
      <c r="N81" s="10"/>
      <c r="P81" s="10"/>
      <c r="S81" s="7">
        <v>43524</v>
      </c>
      <c r="T81" s="5">
        <v>11</v>
      </c>
      <c r="U81" s="8">
        <v>495834.13</v>
      </c>
      <c r="V81" s="10">
        <v>799875.79766000004</v>
      </c>
      <c r="W81" s="10">
        <v>15797.0031</v>
      </c>
      <c r="X81" s="6">
        <v>31.387861000000001</v>
      </c>
      <c r="Y81" s="10">
        <v>25007.307650999999</v>
      </c>
      <c r="Z81" s="6">
        <v>19.827569</v>
      </c>
      <c r="AA81" s="10">
        <v>9210.3045509999993</v>
      </c>
      <c r="AB81" s="6">
        <v>1.1514668374999999</v>
      </c>
    </row>
    <row r="82" spans="10:28" x14ac:dyDescent="0.2">
      <c r="J82" s="8"/>
      <c r="K82" s="10"/>
      <c r="L82" s="10"/>
      <c r="N82" s="10"/>
      <c r="P82" s="10"/>
      <c r="S82" s="7">
        <v>43525</v>
      </c>
      <c r="T82" s="5">
        <v>11</v>
      </c>
      <c r="U82" s="8">
        <v>493525.98</v>
      </c>
      <c r="V82" s="10">
        <v>804450.72621899995</v>
      </c>
      <c r="W82" s="10">
        <v>15797.0031</v>
      </c>
      <c r="X82" s="6">
        <v>31.241747</v>
      </c>
      <c r="Y82" s="10">
        <v>25008.776984</v>
      </c>
      <c r="Z82" s="6">
        <v>19.734110999999999</v>
      </c>
      <c r="AA82" s="10">
        <v>9211.7738840000002</v>
      </c>
      <c r="AB82" s="6">
        <v>1.1451010712</v>
      </c>
    </row>
    <row r="83" spans="10:28" x14ac:dyDescent="0.2">
      <c r="J83" s="8"/>
      <c r="K83" s="10"/>
      <c r="L83" s="10"/>
      <c r="N83" s="10"/>
      <c r="P83" s="10"/>
      <c r="S83" s="7">
        <v>43528</v>
      </c>
      <c r="T83" s="5">
        <v>11</v>
      </c>
      <c r="U83" s="8">
        <v>489597.9</v>
      </c>
      <c r="V83" s="10">
        <v>799363.934029</v>
      </c>
      <c r="W83" s="10">
        <v>15740.9257</v>
      </c>
      <c r="X83" s="6">
        <v>31.103501000000001</v>
      </c>
      <c r="Y83" s="10">
        <v>24925.430262999998</v>
      </c>
      <c r="Z83" s="6">
        <v>19.642505</v>
      </c>
      <c r="AA83" s="10">
        <v>9184.5045630000004</v>
      </c>
      <c r="AB83" s="6">
        <v>1.1489766015</v>
      </c>
    </row>
    <row r="84" spans="10:28" x14ac:dyDescent="0.2">
      <c r="J84" s="8"/>
      <c r="K84" s="10"/>
      <c r="L84" s="10"/>
      <c r="N84" s="10"/>
      <c r="P84" s="10"/>
      <c r="S84" s="7">
        <v>43529</v>
      </c>
      <c r="T84" s="5">
        <v>11</v>
      </c>
      <c r="U84" s="8">
        <v>493794.57</v>
      </c>
      <c r="V84" s="10">
        <v>801235.47201499995</v>
      </c>
      <c r="W84" s="10">
        <v>15740.9257</v>
      </c>
      <c r="X84" s="6">
        <v>31.37011</v>
      </c>
      <c r="Y84" s="10">
        <v>24924.468532999999</v>
      </c>
      <c r="Z84" s="6">
        <v>19.811639</v>
      </c>
      <c r="AA84" s="10">
        <v>9183.5428329999995</v>
      </c>
      <c r="AB84" s="6">
        <v>1.1461727736</v>
      </c>
    </row>
    <row r="85" spans="10:28" x14ac:dyDescent="0.2">
      <c r="J85" s="8"/>
      <c r="K85" s="10"/>
      <c r="L85" s="10"/>
      <c r="N85" s="10"/>
      <c r="P85" s="10"/>
      <c r="S85" s="7">
        <v>43530</v>
      </c>
      <c r="T85" s="5">
        <v>11</v>
      </c>
      <c r="U85" s="8">
        <v>494675.99</v>
      </c>
      <c r="V85" s="10">
        <v>802287.81174699997</v>
      </c>
      <c r="W85" s="10">
        <v>15740.9257</v>
      </c>
      <c r="X85" s="6">
        <v>31.426105</v>
      </c>
      <c r="Y85" s="10">
        <v>24920.489453999999</v>
      </c>
      <c r="Z85" s="6">
        <v>19.850172000000001</v>
      </c>
      <c r="AA85" s="10">
        <v>9179.5637540000007</v>
      </c>
      <c r="AB85" s="6">
        <v>1.1441734025999999</v>
      </c>
    </row>
    <row r="86" spans="10:28" x14ac:dyDescent="0.2">
      <c r="J86" s="8"/>
      <c r="K86" s="10"/>
      <c r="L86" s="10"/>
      <c r="N86" s="10"/>
      <c r="P86" s="10"/>
      <c r="S86" s="7">
        <v>43531</v>
      </c>
      <c r="T86" s="5">
        <v>11</v>
      </c>
      <c r="U86" s="8">
        <v>489890.19</v>
      </c>
      <c r="V86" s="10">
        <v>797010.41622300004</v>
      </c>
      <c r="W86" s="10">
        <v>15740.9257</v>
      </c>
      <c r="X86" s="6">
        <v>31.122070000000001</v>
      </c>
      <c r="Y86" s="10">
        <v>24926.443111</v>
      </c>
      <c r="Z86" s="6">
        <v>19.653433</v>
      </c>
      <c r="AA86" s="10">
        <v>9185.5174110000007</v>
      </c>
      <c r="AB86" s="6">
        <v>1.1524965325000001</v>
      </c>
    </row>
    <row r="87" spans="10:28" x14ac:dyDescent="0.2">
      <c r="J87" s="8"/>
      <c r="K87" s="10"/>
      <c r="L87" s="10"/>
      <c r="N87" s="10"/>
      <c r="P87" s="10"/>
      <c r="S87" s="7">
        <v>43532</v>
      </c>
      <c r="T87" s="5">
        <v>11</v>
      </c>
      <c r="U87" s="8">
        <v>494589.92</v>
      </c>
      <c r="V87" s="10">
        <v>798196.98872300005</v>
      </c>
      <c r="W87" s="10">
        <v>15740.9257</v>
      </c>
      <c r="X87" s="6">
        <v>31.420636999999999</v>
      </c>
      <c r="Y87" s="10">
        <v>24925.280111</v>
      </c>
      <c r="Z87" s="6">
        <v>19.842903</v>
      </c>
      <c r="AA87" s="10">
        <v>9184.3544110000003</v>
      </c>
      <c r="AB87" s="6">
        <v>1.150637567</v>
      </c>
    </row>
    <row r="88" spans="10:28" x14ac:dyDescent="0.2">
      <c r="J88" s="8"/>
      <c r="K88" s="10"/>
      <c r="L88" s="10"/>
      <c r="N88" s="10"/>
      <c r="P88" s="10"/>
      <c r="S88" s="7">
        <v>43535</v>
      </c>
      <c r="T88" s="5">
        <v>11</v>
      </c>
      <c r="U88" s="8">
        <v>501751.14</v>
      </c>
      <c r="V88" s="10">
        <v>796378.12078500004</v>
      </c>
      <c r="W88" s="10">
        <v>13121.8289</v>
      </c>
      <c r="X88" s="6">
        <v>38.237896999999997</v>
      </c>
      <c r="Y88" s="10">
        <v>25603.979030999999</v>
      </c>
      <c r="Z88" s="6">
        <v>19.596608</v>
      </c>
      <c r="AA88" s="10">
        <v>12482.150131</v>
      </c>
      <c r="AB88" s="6">
        <v>1.5673647737</v>
      </c>
    </row>
    <row r="89" spans="10:28" x14ac:dyDescent="0.2">
      <c r="J89" s="8"/>
      <c r="K89" s="10"/>
      <c r="L89" s="10"/>
      <c r="N89" s="10"/>
      <c r="P89" s="10"/>
      <c r="S89" s="7">
        <v>43536</v>
      </c>
      <c r="T89" s="5">
        <v>11</v>
      </c>
      <c r="U89" s="8">
        <v>502185.41</v>
      </c>
      <c r="V89" s="10">
        <v>805165.84563700005</v>
      </c>
      <c r="W89" s="10">
        <v>13121.8289</v>
      </c>
      <c r="X89" s="6">
        <v>38.270992</v>
      </c>
      <c r="Y89" s="10">
        <v>25602.174640000001</v>
      </c>
      <c r="Z89" s="6">
        <v>19.614951000000001</v>
      </c>
      <c r="AA89" s="10">
        <v>12480.345740000001</v>
      </c>
      <c r="AB89" s="6">
        <v>1.5500341709000001</v>
      </c>
    </row>
    <row r="90" spans="10:28" x14ac:dyDescent="0.2">
      <c r="S90" s="7">
        <v>43537</v>
      </c>
      <c r="T90" s="5">
        <v>11</v>
      </c>
      <c r="U90" s="8">
        <v>506531.06</v>
      </c>
      <c r="V90" s="10">
        <v>798856.49797699996</v>
      </c>
      <c r="W90" s="10">
        <v>13121.8289</v>
      </c>
      <c r="X90" s="6">
        <v>38.602169000000004</v>
      </c>
      <c r="Y90" s="10">
        <v>25603.970903000001</v>
      </c>
      <c r="Z90" s="6">
        <v>19.783301000000002</v>
      </c>
      <c r="AA90" s="10">
        <v>12482.142003000001</v>
      </c>
      <c r="AB90" s="6">
        <v>1.5625011544</v>
      </c>
    </row>
    <row r="91" spans="10:28" x14ac:dyDescent="0.2">
      <c r="S91" s="7">
        <v>43538</v>
      </c>
      <c r="T91" s="5">
        <v>11</v>
      </c>
      <c r="U91" s="8">
        <v>499674.86</v>
      </c>
      <c r="V91" s="10">
        <v>805307.82208099996</v>
      </c>
      <c r="W91" s="10">
        <v>13121.8289</v>
      </c>
      <c r="X91" s="6">
        <v>38.079666000000003</v>
      </c>
      <c r="Y91" s="10">
        <v>25602.291037999999</v>
      </c>
      <c r="Z91" s="6">
        <v>19.516802999999999</v>
      </c>
      <c r="AA91" s="10">
        <v>12480.462138000001</v>
      </c>
      <c r="AB91" s="6">
        <v>1.5497753524</v>
      </c>
    </row>
    <row r="92" spans="10:28" x14ac:dyDescent="0.2">
      <c r="S92" s="7">
        <v>43539</v>
      </c>
      <c r="T92" s="5">
        <v>11</v>
      </c>
      <c r="U92" s="8">
        <v>500492.03</v>
      </c>
      <c r="V92" s="10">
        <v>797133.36303200002</v>
      </c>
      <c r="W92" s="10">
        <v>13121.8289</v>
      </c>
      <c r="X92" s="6">
        <v>38.141941000000003</v>
      </c>
      <c r="Y92" s="10">
        <v>25602.103652999998</v>
      </c>
      <c r="Z92" s="6">
        <v>19.548863999999998</v>
      </c>
      <c r="AA92" s="10">
        <v>12480.274753</v>
      </c>
      <c r="AB92" s="6">
        <v>1.5656445122</v>
      </c>
    </row>
    <row r="93" spans="10:28" x14ac:dyDescent="0.2">
      <c r="S93" s="7">
        <v>43542</v>
      </c>
      <c r="T93" s="5">
        <v>11</v>
      </c>
      <c r="U93" s="8">
        <v>507716.82</v>
      </c>
      <c r="V93" s="10">
        <v>806271.72230000002</v>
      </c>
      <c r="W93" s="10">
        <v>13358.6008</v>
      </c>
      <c r="X93" s="6">
        <v>38.006735999999997</v>
      </c>
      <c r="Y93" s="10">
        <v>25697.912955</v>
      </c>
      <c r="Z93" s="6">
        <v>19.757123</v>
      </c>
      <c r="AA93" s="10">
        <v>12339.312155</v>
      </c>
      <c r="AB93" s="6">
        <v>1.5304160885</v>
      </c>
    </row>
    <row r="94" spans="10:28" x14ac:dyDescent="0.2">
      <c r="S94" s="7">
        <v>43543</v>
      </c>
      <c r="T94" s="5">
        <v>11</v>
      </c>
      <c r="U94" s="8">
        <v>509187.8</v>
      </c>
      <c r="V94" s="10">
        <v>806676.08629999997</v>
      </c>
      <c r="W94" s="10">
        <v>13358.6008</v>
      </c>
      <c r="X94" s="6">
        <v>38.116850999999997</v>
      </c>
      <c r="Y94" s="10">
        <v>25696.329216999999</v>
      </c>
      <c r="Z94" s="6">
        <v>19.815584999999999</v>
      </c>
      <c r="AA94" s="10">
        <v>12337.728417</v>
      </c>
      <c r="AB94" s="6">
        <v>1.5294526051999999</v>
      </c>
    </row>
    <row r="95" spans="10:28" x14ac:dyDescent="0.2">
      <c r="S95" s="7">
        <v>43544</v>
      </c>
      <c r="T95" s="5">
        <v>11</v>
      </c>
      <c r="U95" s="8">
        <v>505141.89</v>
      </c>
      <c r="V95" s="10">
        <v>800655.75431400002</v>
      </c>
      <c r="W95" s="10">
        <v>13358.6008</v>
      </c>
      <c r="X95" s="6">
        <v>37.813982000000003</v>
      </c>
      <c r="Y95" s="10">
        <v>25696.391227</v>
      </c>
      <c r="Z95" s="6">
        <v>19.658086999999998</v>
      </c>
      <c r="AA95" s="10">
        <v>12337.790427</v>
      </c>
      <c r="AB95" s="6">
        <v>1.5409606888</v>
      </c>
    </row>
    <row r="96" spans="10:28" x14ac:dyDescent="0.2">
      <c r="S96" s="7">
        <v>43545</v>
      </c>
      <c r="T96" s="5">
        <v>11</v>
      </c>
      <c r="U96" s="8">
        <v>508760.03</v>
      </c>
      <c r="V96" s="10">
        <v>802648.69322500005</v>
      </c>
      <c r="W96" s="10">
        <v>13358.6008</v>
      </c>
      <c r="X96" s="6">
        <v>38.084828999999999</v>
      </c>
      <c r="Y96" s="10">
        <v>25697.272072</v>
      </c>
      <c r="Z96" s="6">
        <v>19.798211999999999</v>
      </c>
      <c r="AA96" s="10">
        <v>12338.671272</v>
      </c>
      <c r="AB96" s="6">
        <v>1.5372442983000001</v>
      </c>
    </row>
    <row r="97" spans="19:28" x14ac:dyDescent="0.2">
      <c r="S97" s="7">
        <v>43546</v>
      </c>
      <c r="T97" s="5">
        <v>11</v>
      </c>
      <c r="U97" s="8">
        <v>504567.61</v>
      </c>
      <c r="V97" s="10">
        <v>807710.00405999995</v>
      </c>
      <c r="W97" s="10">
        <v>13358.6008</v>
      </c>
      <c r="X97" s="6">
        <v>37.770992</v>
      </c>
      <c r="Y97" s="10">
        <v>25701.258188</v>
      </c>
      <c r="Z97" s="6">
        <v>19.632020000000001</v>
      </c>
      <c r="AA97" s="10">
        <v>12342.657388</v>
      </c>
      <c r="AB97" s="6">
        <v>1.5281050533</v>
      </c>
    </row>
    <row r="98" spans="19:28" x14ac:dyDescent="0.2">
      <c r="S98" s="7">
        <v>43549</v>
      </c>
      <c r="T98" s="5">
        <v>11</v>
      </c>
      <c r="U98" s="8">
        <v>508007.03</v>
      </c>
      <c r="V98" s="10">
        <v>803617.24080599996</v>
      </c>
      <c r="W98" s="10">
        <v>13475.474399999999</v>
      </c>
      <c r="X98" s="6">
        <v>37.698638000000003</v>
      </c>
      <c r="Y98" s="10">
        <v>25850.632151000002</v>
      </c>
      <c r="Z98" s="6">
        <v>19.651629</v>
      </c>
      <c r="AA98" s="10">
        <v>12375.157751000001</v>
      </c>
      <c r="AB98" s="6">
        <v>1.5399318385</v>
      </c>
    </row>
    <row r="99" spans="19:28" x14ac:dyDescent="0.2">
      <c r="S99" s="7">
        <v>43550</v>
      </c>
      <c r="T99" s="5">
        <v>11</v>
      </c>
      <c r="U99" s="8">
        <v>510056.87</v>
      </c>
      <c r="V99" s="10">
        <v>804727.32036899996</v>
      </c>
      <c r="W99" s="10">
        <v>13475.474399999999</v>
      </c>
      <c r="X99" s="6">
        <v>37.850754000000002</v>
      </c>
      <c r="Y99" s="10">
        <v>25848.730763</v>
      </c>
      <c r="Z99" s="6">
        <v>19.732375999999999</v>
      </c>
      <c r="AA99" s="10">
        <v>12373.256363</v>
      </c>
      <c r="AB99" s="6">
        <v>1.5375713052</v>
      </c>
    </row>
    <row r="100" spans="19:28" x14ac:dyDescent="0.2">
      <c r="S100" s="7">
        <v>43551</v>
      </c>
      <c r="T100" s="5">
        <v>11</v>
      </c>
      <c r="U100" s="8">
        <v>507955.95</v>
      </c>
      <c r="V100" s="10">
        <v>807051.36425999994</v>
      </c>
      <c r="W100" s="10">
        <v>13475.474399999999</v>
      </c>
      <c r="X100" s="6">
        <v>37.694847000000003</v>
      </c>
      <c r="Y100" s="10">
        <v>25848.441482999999</v>
      </c>
      <c r="Z100" s="6">
        <v>19.651318</v>
      </c>
      <c r="AA100" s="10">
        <v>12372.967083</v>
      </c>
      <c r="AB100" s="6">
        <v>1.5331077587999999</v>
      </c>
    </row>
    <row r="101" spans="19:28" x14ac:dyDescent="0.2">
      <c r="S101" s="7">
        <v>43552</v>
      </c>
      <c r="T101" s="5">
        <v>11</v>
      </c>
      <c r="U101" s="8">
        <v>509176.7</v>
      </c>
      <c r="V101" s="10">
        <v>806142.45338099997</v>
      </c>
      <c r="W101" s="10">
        <v>13475.474399999999</v>
      </c>
      <c r="X101" s="6">
        <v>37.785437999999999</v>
      </c>
      <c r="Y101" s="10">
        <v>25850.298895</v>
      </c>
      <c r="Z101" s="6">
        <v>19.697130000000001</v>
      </c>
      <c r="AA101" s="10">
        <v>12374.824495000001</v>
      </c>
      <c r="AB101" s="6">
        <v>1.5350667171000001</v>
      </c>
    </row>
    <row r="102" spans="19:28" x14ac:dyDescent="0.2">
      <c r="S102" s="7">
        <v>43553</v>
      </c>
      <c r="T102" s="5">
        <v>11</v>
      </c>
      <c r="U102" s="8">
        <v>511294.62</v>
      </c>
      <c r="V102" s="10">
        <v>799937.96133299998</v>
      </c>
      <c r="W102" s="10">
        <v>13475.474399999999</v>
      </c>
      <c r="X102" s="6">
        <v>37.942605999999998</v>
      </c>
      <c r="Y102" s="10">
        <v>25851.967100000002</v>
      </c>
      <c r="Z102" s="6">
        <v>19.777784</v>
      </c>
      <c r="AA102" s="10">
        <v>12376.492700000001</v>
      </c>
      <c r="AB102" s="6">
        <v>1.5471815688999999</v>
      </c>
    </row>
    <row r="103" spans="19:28" x14ac:dyDescent="0.2">
      <c r="S103" s="7">
        <v>43556</v>
      </c>
      <c r="T103" s="5">
        <v>11</v>
      </c>
      <c r="U103" s="8">
        <v>505707.79</v>
      </c>
      <c r="V103" s="10">
        <v>803662.41697899997</v>
      </c>
      <c r="W103" s="10">
        <v>13246.8902</v>
      </c>
      <c r="X103" s="6">
        <v>38.175586000000003</v>
      </c>
      <c r="Y103" s="10">
        <v>25484.327969999998</v>
      </c>
      <c r="Z103" s="6">
        <v>19.843874</v>
      </c>
      <c r="AA103" s="10">
        <v>12237.43777</v>
      </c>
      <c r="AB103" s="6">
        <v>1.5227087284</v>
      </c>
    </row>
    <row r="104" spans="19:28" x14ac:dyDescent="0.2">
      <c r="S104" s="7">
        <v>43557</v>
      </c>
      <c r="T104" s="5">
        <v>11</v>
      </c>
      <c r="U104" s="8">
        <v>500951.23</v>
      </c>
      <c r="V104" s="10">
        <v>800066.32525600004</v>
      </c>
      <c r="W104" s="10">
        <v>13246.8902</v>
      </c>
      <c r="X104" s="6">
        <v>37.816516</v>
      </c>
      <c r="Y104" s="10">
        <v>25486.009572999999</v>
      </c>
      <c r="Z104" s="6">
        <v>19.655930000000001</v>
      </c>
      <c r="AA104" s="10">
        <v>12239.119373</v>
      </c>
      <c r="AB104" s="6">
        <v>1.5297630942</v>
      </c>
    </row>
    <row r="105" spans="19:28" x14ac:dyDescent="0.2">
      <c r="S105" s="7">
        <v>43558</v>
      </c>
      <c r="T105" s="5">
        <v>11</v>
      </c>
      <c r="U105" s="8">
        <v>502744.59</v>
      </c>
      <c r="V105" s="10">
        <v>802033.64475500002</v>
      </c>
      <c r="W105" s="10">
        <v>13246.8902</v>
      </c>
      <c r="X105" s="6">
        <v>37.951895</v>
      </c>
      <c r="Y105" s="10">
        <v>25485.238835</v>
      </c>
      <c r="Z105" s="6">
        <v>19.726893</v>
      </c>
      <c r="AA105" s="10">
        <v>12238.348635</v>
      </c>
      <c r="AB105" s="6">
        <v>1.5259146190999999</v>
      </c>
    </row>
    <row r="106" spans="19:28" x14ac:dyDescent="0.2">
      <c r="S106" s="7">
        <v>43559</v>
      </c>
      <c r="T106" s="5">
        <v>11</v>
      </c>
      <c r="U106" s="8">
        <v>508524.19</v>
      </c>
      <c r="V106" s="10">
        <v>805466.10777400003</v>
      </c>
      <c r="W106" s="10">
        <v>13246.8902</v>
      </c>
      <c r="X106" s="6">
        <v>38.388193999999999</v>
      </c>
      <c r="Y106" s="10">
        <v>25489.83539</v>
      </c>
      <c r="Z106" s="6">
        <v>19.950077</v>
      </c>
      <c r="AA106" s="10">
        <v>12242.94519</v>
      </c>
      <c r="AB106" s="6">
        <v>1.5199826623999999</v>
      </c>
    </row>
    <row r="107" spans="19:28" x14ac:dyDescent="0.2">
      <c r="S107" s="7">
        <v>43560</v>
      </c>
      <c r="T107" s="5">
        <v>11</v>
      </c>
      <c r="U107" s="8">
        <v>511862.61</v>
      </c>
      <c r="V107" s="10">
        <v>800367.35640599998</v>
      </c>
      <c r="W107" s="10">
        <v>13246.8902</v>
      </c>
      <c r="X107" s="6">
        <v>38.640208999999999</v>
      </c>
      <c r="Y107" s="10">
        <v>25485.461174</v>
      </c>
      <c r="Z107" s="6">
        <v>20.084495</v>
      </c>
      <c r="AA107" s="10">
        <v>12238.570974</v>
      </c>
      <c r="AB107" s="6">
        <v>1.5291192070999999</v>
      </c>
    </row>
    <row r="108" spans="19:28" x14ac:dyDescent="0.2">
      <c r="S108" s="7">
        <v>43563</v>
      </c>
      <c r="T108" s="5">
        <v>11</v>
      </c>
      <c r="U108" s="8">
        <v>509680.19</v>
      </c>
      <c r="V108" s="10">
        <v>803756.649615</v>
      </c>
      <c r="W108" s="10">
        <v>13669.273300000001</v>
      </c>
      <c r="X108" s="6">
        <v>37.286560999999999</v>
      </c>
      <c r="Y108" s="10">
        <v>25329.050225999999</v>
      </c>
      <c r="Z108" s="6">
        <v>20.122357000000001</v>
      </c>
      <c r="AA108" s="10">
        <v>11659.776926</v>
      </c>
      <c r="AB108" s="6">
        <v>1.4506600886000001</v>
      </c>
    </row>
    <row r="109" spans="19:28" x14ac:dyDescent="0.2">
      <c r="S109" s="7">
        <v>43564</v>
      </c>
      <c r="T109" s="5">
        <v>11</v>
      </c>
      <c r="U109" s="8">
        <v>506473.76</v>
      </c>
      <c r="V109" s="10">
        <v>801164.94381800003</v>
      </c>
      <c r="W109" s="10">
        <v>13669.273300000001</v>
      </c>
      <c r="X109" s="6">
        <v>37.051988999999999</v>
      </c>
      <c r="Y109" s="10">
        <v>25331.385139000002</v>
      </c>
      <c r="Z109" s="6">
        <v>19.993922999999999</v>
      </c>
      <c r="AA109" s="10">
        <v>11662.111838999999</v>
      </c>
      <c r="AB109" s="6">
        <v>1.4556443000999999</v>
      </c>
    </row>
    <row r="110" spans="19:28" x14ac:dyDescent="0.2">
      <c r="S110" s="7">
        <v>43565</v>
      </c>
      <c r="T110" s="5">
        <v>11</v>
      </c>
      <c r="U110" s="8">
        <v>510035.73</v>
      </c>
      <c r="V110" s="10">
        <v>806288.91159300006</v>
      </c>
      <c r="W110" s="10">
        <v>13669.273300000001</v>
      </c>
      <c r="X110" s="6">
        <v>37.312570999999998</v>
      </c>
      <c r="Y110" s="10">
        <v>25331.467916000001</v>
      </c>
      <c r="Z110" s="6">
        <v>20.134471999999999</v>
      </c>
      <c r="AA110" s="10">
        <v>11662.194616000001</v>
      </c>
      <c r="AB110" s="6">
        <v>1.4464039438</v>
      </c>
    </row>
    <row r="111" spans="19:28" x14ac:dyDescent="0.2">
      <c r="S111" s="7">
        <v>43566</v>
      </c>
      <c r="T111" s="5">
        <v>11</v>
      </c>
      <c r="U111" s="8">
        <v>511830.96</v>
      </c>
      <c r="V111" s="10">
        <v>803906.74197199999</v>
      </c>
      <c r="W111" s="10">
        <v>13669.273300000001</v>
      </c>
      <c r="X111" s="6">
        <v>37.443904000000003</v>
      </c>
      <c r="Y111" s="10">
        <v>25331.407232000001</v>
      </c>
      <c r="Z111" s="6">
        <v>20.205390000000001</v>
      </c>
      <c r="AA111" s="10">
        <v>11662.133932000001</v>
      </c>
      <c r="AB111" s="6">
        <v>1.4506824389999999</v>
      </c>
    </row>
    <row r="112" spans="19:28" x14ac:dyDescent="0.2">
      <c r="S112" s="7">
        <v>43567</v>
      </c>
      <c r="T112" s="5">
        <v>11</v>
      </c>
      <c r="U112" s="8">
        <v>514360.13</v>
      </c>
      <c r="V112" s="10">
        <v>806946.71362499997</v>
      </c>
      <c r="W112" s="10">
        <v>13669.273300000001</v>
      </c>
      <c r="X112" s="6">
        <v>37.628929999999997</v>
      </c>
      <c r="Y112" s="10">
        <v>25333.396875999999</v>
      </c>
      <c r="Z112" s="6">
        <v>20.303637999999999</v>
      </c>
      <c r="AA112" s="10">
        <v>11664.123576</v>
      </c>
      <c r="AB112" s="6">
        <v>1.4454639171999999</v>
      </c>
    </row>
    <row r="113" spans="19:28" x14ac:dyDescent="0.2">
      <c r="S113" s="7">
        <v>43570</v>
      </c>
      <c r="T113" s="5">
        <v>11</v>
      </c>
      <c r="U113" s="8">
        <v>520699.28</v>
      </c>
      <c r="V113" s="10">
        <v>802112.25510499999</v>
      </c>
      <c r="W113" s="10">
        <v>13669.273300000001</v>
      </c>
      <c r="X113" s="6">
        <v>38.092682000000003</v>
      </c>
      <c r="Y113" s="10">
        <v>25329.635458000001</v>
      </c>
      <c r="Z113" s="6">
        <v>20.556920000000002</v>
      </c>
      <c r="AA113" s="10">
        <v>11660.362158</v>
      </c>
      <c r="AB113" s="6">
        <v>1.4537070196999999</v>
      </c>
    </row>
    <row r="114" spans="19:28" x14ac:dyDescent="0.2">
      <c r="S114" s="7">
        <v>43571</v>
      </c>
      <c r="T114" s="5">
        <v>11</v>
      </c>
      <c r="U114" s="8">
        <v>521485.98</v>
      </c>
      <c r="V114" s="10">
        <v>805636.90490800003</v>
      </c>
      <c r="W114" s="10">
        <v>13669.273300000001</v>
      </c>
      <c r="X114" s="6">
        <v>38.150233999999998</v>
      </c>
      <c r="Y114" s="10">
        <v>25329.840791999999</v>
      </c>
      <c r="Z114" s="6">
        <v>20.587810999999999</v>
      </c>
      <c r="AA114" s="10">
        <v>11660.567492</v>
      </c>
      <c r="AB114" s="6">
        <v>1.4473725596</v>
      </c>
    </row>
    <row r="115" spans="19:28" x14ac:dyDescent="0.2">
      <c r="S115" s="7">
        <v>43572</v>
      </c>
      <c r="T115" s="5">
        <v>11</v>
      </c>
      <c r="U115" s="8">
        <v>523264.15</v>
      </c>
      <c r="V115" s="10">
        <v>806319.27798100002</v>
      </c>
      <c r="W115" s="10">
        <v>13669.273300000001</v>
      </c>
      <c r="X115" s="6">
        <v>38.280320000000003</v>
      </c>
      <c r="Y115" s="10">
        <v>25328.062274</v>
      </c>
      <c r="Z115" s="6">
        <v>20.659462000000001</v>
      </c>
      <c r="AA115" s="10">
        <v>11658.788973999999</v>
      </c>
      <c r="AB115" s="6">
        <v>1.4459271026</v>
      </c>
    </row>
    <row r="116" spans="19:28" x14ac:dyDescent="0.2">
      <c r="S116" s="7">
        <v>43573</v>
      </c>
      <c r="T116" s="5">
        <v>11</v>
      </c>
      <c r="U116" s="8">
        <v>523766.32</v>
      </c>
      <c r="V116" s="10">
        <v>805122.12877199997</v>
      </c>
      <c r="W116" s="10">
        <v>13669.273300000001</v>
      </c>
      <c r="X116" s="6">
        <v>38.317056999999998</v>
      </c>
      <c r="Y116" s="10">
        <v>25330.495622999999</v>
      </c>
      <c r="Z116" s="6">
        <v>20.677302000000001</v>
      </c>
      <c r="AA116" s="10">
        <v>11661.222323</v>
      </c>
      <c r="AB116" s="6">
        <v>1.4483793087000001</v>
      </c>
    </row>
    <row r="117" spans="19:28" x14ac:dyDescent="0.2">
      <c r="S117" s="7">
        <v>43574</v>
      </c>
      <c r="T117" s="5">
        <v>11</v>
      </c>
      <c r="U117" s="8">
        <v>523766.32</v>
      </c>
      <c r="V117" s="10">
        <v>805122.12877199997</v>
      </c>
      <c r="W117" s="10">
        <v>13669.273300000001</v>
      </c>
      <c r="X117" s="6">
        <v>38.317056999999998</v>
      </c>
      <c r="Y117" s="10">
        <v>25330.495622999999</v>
      </c>
      <c r="Z117" s="6">
        <v>20.677302000000001</v>
      </c>
      <c r="AA117" s="10">
        <v>11661.222323</v>
      </c>
      <c r="AB117" s="6">
        <v>1.4483793087000001</v>
      </c>
    </row>
    <row r="118" spans="19:28" x14ac:dyDescent="0.2">
      <c r="S118" s="7">
        <v>43577</v>
      </c>
      <c r="T118" s="5">
        <v>11</v>
      </c>
      <c r="U118" s="8">
        <v>521000.09</v>
      </c>
      <c r="V118" s="10">
        <v>804277.94197199994</v>
      </c>
      <c r="W118" s="10">
        <v>13711.500599999999</v>
      </c>
      <c r="X118" s="6">
        <v>37.997306000000002</v>
      </c>
      <c r="Y118" s="10">
        <v>25421.141946</v>
      </c>
      <c r="Z118" s="6">
        <v>20.494755999999999</v>
      </c>
      <c r="AA118" s="10">
        <v>11709.641346</v>
      </c>
      <c r="AB118" s="6">
        <v>1.4559197429999999</v>
      </c>
    </row>
    <row r="119" spans="19:28" x14ac:dyDescent="0.2">
      <c r="S119" s="7">
        <v>43578</v>
      </c>
      <c r="T119" s="5">
        <v>11</v>
      </c>
      <c r="U119" s="8">
        <v>524740.09</v>
      </c>
      <c r="V119" s="10">
        <v>809013.37636600004</v>
      </c>
      <c r="W119" s="10">
        <v>13711.500599999999</v>
      </c>
      <c r="X119" s="6">
        <v>38.270069999999997</v>
      </c>
      <c r="Y119" s="10">
        <v>25419.900717</v>
      </c>
      <c r="Z119" s="6">
        <v>20.642885</v>
      </c>
      <c r="AA119" s="10">
        <v>11708.400116999999</v>
      </c>
      <c r="AB119" s="6">
        <v>1.4472443175</v>
      </c>
    </row>
    <row r="120" spans="19:28" x14ac:dyDescent="0.2">
      <c r="S120" s="7">
        <v>43579</v>
      </c>
      <c r="T120" s="5">
        <v>11</v>
      </c>
      <c r="U120" s="8">
        <v>529399.51</v>
      </c>
      <c r="V120" s="10">
        <v>802746.08843999996</v>
      </c>
      <c r="W120" s="10">
        <v>13711.500599999999</v>
      </c>
      <c r="X120" s="6">
        <v>38.609889000000003</v>
      </c>
      <c r="Y120" s="10">
        <v>25422.25733</v>
      </c>
      <c r="Z120" s="6">
        <v>20.824252999999999</v>
      </c>
      <c r="AA120" s="10">
        <v>11710.756729999999</v>
      </c>
      <c r="AB120" s="6">
        <v>1.4588369720000001</v>
      </c>
    </row>
    <row r="121" spans="19:28" x14ac:dyDescent="0.2">
      <c r="S121" s="7">
        <v>43580</v>
      </c>
      <c r="T121" s="5">
        <v>11</v>
      </c>
      <c r="U121" s="8">
        <v>527771.92000000004</v>
      </c>
      <c r="V121" s="10">
        <v>803592.82638700004</v>
      </c>
      <c r="W121" s="10">
        <v>13711.500599999999</v>
      </c>
      <c r="X121" s="6">
        <v>38.491185999999999</v>
      </c>
      <c r="Y121" s="10">
        <v>25419.598762000001</v>
      </c>
      <c r="Z121" s="6">
        <v>20.762402000000002</v>
      </c>
      <c r="AA121" s="10">
        <v>11708.098162</v>
      </c>
      <c r="AB121" s="6">
        <v>1.4569689745000001</v>
      </c>
    </row>
    <row r="122" spans="19:28" x14ac:dyDescent="0.2">
      <c r="S122" s="7">
        <v>43581</v>
      </c>
      <c r="T122" s="5">
        <v>11</v>
      </c>
      <c r="U122" s="8">
        <v>518292.27</v>
      </c>
      <c r="V122" s="10">
        <v>801313.43961500004</v>
      </c>
      <c r="W122" s="10">
        <v>13711.500599999999</v>
      </c>
      <c r="X122" s="6">
        <v>37.799821000000001</v>
      </c>
      <c r="Y122" s="10">
        <v>25419.545043999999</v>
      </c>
      <c r="Z122" s="6">
        <v>20.389517999999999</v>
      </c>
      <c r="AA122" s="10">
        <v>11708.044443999999</v>
      </c>
      <c r="AB122" s="6">
        <v>1.4611067112</v>
      </c>
    </row>
    <row r="123" spans="19:28" x14ac:dyDescent="0.2">
      <c r="S123" s="7">
        <v>43584</v>
      </c>
      <c r="T123" s="5">
        <v>11</v>
      </c>
      <c r="U123" s="8">
        <v>528142.49</v>
      </c>
      <c r="V123" s="10">
        <v>800562.97808200005</v>
      </c>
      <c r="W123" s="10">
        <v>13993.956399999999</v>
      </c>
      <c r="X123" s="6">
        <v>37.740755999999998</v>
      </c>
      <c r="Y123" s="10">
        <v>25931.379167999999</v>
      </c>
      <c r="Z123" s="6">
        <v>20.366925999999999</v>
      </c>
      <c r="AA123" s="10">
        <v>11937.422768</v>
      </c>
      <c r="AB123" s="6">
        <v>1.4911285051000001</v>
      </c>
    </row>
    <row r="124" spans="19:28" x14ac:dyDescent="0.2">
      <c r="S124" s="7">
        <v>43585</v>
      </c>
      <c r="T124" s="5">
        <v>11</v>
      </c>
      <c r="U124" s="8">
        <v>532319.86</v>
      </c>
      <c r="V124" s="10">
        <v>808643.16022800002</v>
      </c>
      <c r="W124" s="10">
        <v>13993.956399999999</v>
      </c>
      <c r="X124" s="6">
        <v>38.039268</v>
      </c>
      <c r="Y124" s="10">
        <v>25927.86089</v>
      </c>
      <c r="Z124" s="6">
        <v>20.530805000000001</v>
      </c>
      <c r="AA124" s="10">
        <v>11933.904490000001</v>
      </c>
      <c r="AB124" s="6">
        <v>1.4757936599000001</v>
      </c>
    </row>
    <row r="125" spans="19:28" x14ac:dyDescent="0.2">
      <c r="S125" s="7">
        <v>43586</v>
      </c>
      <c r="T125" s="5">
        <v>11</v>
      </c>
      <c r="U125" s="8">
        <v>524316.62</v>
      </c>
      <c r="V125" s="10">
        <v>800669.59114399995</v>
      </c>
      <c r="W125" s="10">
        <v>13993.956399999999</v>
      </c>
      <c r="X125" s="6">
        <v>37.467360999999997</v>
      </c>
      <c r="Y125" s="10">
        <v>25929.199752</v>
      </c>
      <c r="Z125" s="6">
        <v>20.221088000000002</v>
      </c>
      <c r="AA125" s="10">
        <v>11935.243352</v>
      </c>
      <c r="AB125" s="6">
        <v>1.490657755</v>
      </c>
    </row>
    <row r="126" spans="19:28" x14ac:dyDescent="0.2">
      <c r="S126" s="7">
        <v>43587</v>
      </c>
      <c r="T126" s="5">
        <v>11</v>
      </c>
      <c r="U126" s="8">
        <v>524824.52</v>
      </c>
      <c r="V126" s="10">
        <v>808255.41369800002</v>
      </c>
      <c r="W126" s="10">
        <v>13993.956399999999</v>
      </c>
      <c r="X126" s="6">
        <v>37.503655999999999</v>
      </c>
      <c r="Y126" s="10">
        <v>25928.391181999999</v>
      </c>
      <c r="Z126" s="6">
        <v>20.241306999999999</v>
      </c>
      <c r="AA126" s="10">
        <v>11934.434782</v>
      </c>
      <c r="AB126" s="6">
        <v>1.4765672558</v>
      </c>
    </row>
    <row r="127" spans="19:28" x14ac:dyDescent="0.2">
      <c r="S127" s="7">
        <v>43588</v>
      </c>
      <c r="T127" s="5">
        <v>11</v>
      </c>
      <c r="U127" s="8">
        <v>528245.85</v>
      </c>
      <c r="V127" s="10">
        <v>804068.26961199997</v>
      </c>
      <c r="W127" s="10">
        <v>13993.956399999999</v>
      </c>
      <c r="X127" s="6">
        <v>37.748142000000001</v>
      </c>
      <c r="Y127" s="10">
        <v>25926.213006999998</v>
      </c>
      <c r="Z127" s="6">
        <v>20.374970999999999</v>
      </c>
      <c r="AA127" s="10">
        <v>11932.256606999999</v>
      </c>
      <c r="AB127" s="6">
        <v>1.4839855094000001</v>
      </c>
    </row>
    <row r="128" spans="19:28" x14ac:dyDescent="0.2">
      <c r="S128" s="7">
        <v>43591</v>
      </c>
      <c r="T128" s="5">
        <v>11</v>
      </c>
      <c r="U128" s="8">
        <v>529072.66</v>
      </c>
      <c r="V128" s="10">
        <v>808515.18720100005</v>
      </c>
      <c r="W128" s="10">
        <v>13993.956399999999</v>
      </c>
      <c r="X128" s="6">
        <v>37.807225000000003</v>
      </c>
      <c r="Y128" s="10">
        <v>25928.778031999998</v>
      </c>
      <c r="Z128" s="6">
        <v>20.404844000000001</v>
      </c>
      <c r="AA128" s="10">
        <v>11934.821631999999</v>
      </c>
      <c r="AB128" s="6">
        <v>1.4761406861999999</v>
      </c>
    </row>
    <row r="129" spans="19:28" x14ac:dyDescent="0.2">
      <c r="S129" s="7">
        <v>43592</v>
      </c>
      <c r="T129" s="5">
        <v>11</v>
      </c>
      <c r="U129" s="8">
        <v>521626.15</v>
      </c>
      <c r="V129" s="10">
        <v>802446.933708</v>
      </c>
      <c r="W129" s="10">
        <v>13993.956399999999</v>
      </c>
      <c r="X129" s="6">
        <v>37.275101999999997</v>
      </c>
      <c r="Y129" s="10">
        <v>25931.017285999998</v>
      </c>
      <c r="Z129" s="6">
        <v>20.115915000000001</v>
      </c>
      <c r="AA129" s="10">
        <v>11937.060885999999</v>
      </c>
      <c r="AB129" s="6">
        <v>1.4875825908</v>
      </c>
    </row>
    <row r="130" spans="19:28" x14ac:dyDescent="0.2">
      <c r="S130" s="7">
        <v>43593</v>
      </c>
      <c r="T130" s="5">
        <v>11</v>
      </c>
      <c r="U130" s="8">
        <v>519745.94</v>
      </c>
      <c r="V130" s="10">
        <v>803991.32328799996</v>
      </c>
      <c r="W130" s="10">
        <v>13993.956399999999</v>
      </c>
      <c r="X130" s="6">
        <v>37.140743000000001</v>
      </c>
      <c r="Y130" s="10">
        <v>25930.677884000001</v>
      </c>
      <c r="Z130" s="6">
        <v>20.043669999999999</v>
      </c>
      <c r="AA130" s="10">
        <v>11936.721484</v>
      </c>
      <c r="AB130" s="6">
        <v>1.4846828739</v>
      </c>
    </row>
    <row r="131" spans="19:28" x14ac:dyDescent="0.2">
      <c r="S131" s="7">
        <v>43594</v>
      </c>
      <c r="T131" s="5">
        <v>11</v>
      </c>
      <c r="U131" s="8">
        <v>518273.72</v>
      </c>
      <c r="V131" s="10">
        <v>801373.38509600004</v>
      </c>
      <c r="W131" s="10">
        <v>13993.956399999999</v>
      </c>
      <c r="X131" s="6">
        <v>37.035539</v>
      </c>
      <c r="Y131" s="10">
        <v>25926.693659</v>
      </c>
      <c r="Z131" s="6">
        <v>19.989965999999999</v>
      </c>
      <c r="AA131" s="10">
        <v>11932.737259</v>
      </c>
      <c r="AB131" s="6">
        <v>1.4890358828000001</v>
      </c>
    </row>
    <row r="132" spans="19:28" x14ac:dyDescent="0.2">
      <c r="S132" s="7">
        <v>43595</v>
      </c>
      <c r="T132" s="5">
        <v>11</v>
      </c>
      <c r="U132" s="8">
        <v>525819.89</v>
      </c>
      <c r="V132" s="10">
        <v>805205.09332600003</v>
      </c>
      <c r="W132" s="10">
        <v>13993.956399999999</v>
      </c>
      <c r="X132" s="6">
        <v>37.574784000000001</v>
      </c>
      <c r="Y132" s="10">
        <v>25932.094246000001</v>
      </c>
      <c r="Z132" s="6">
        <v>20.276800000000001</v>
      </c>
      <c r="AA132" s="10">
        <v>11938.137846</v>
      </c>
      <c r="AB132" s="6">
        <v>1.4826207565</v>
      </c>
    </row>
    <row r="133" spans="19:28" x14ac:dyDescent="0.2">
      <c r="S133" s="7">
        <v>43598</v>
      </c>
      <c r="T133" s="5">
        <v>11</v>
      </c>
      <c r="U133" s="8">
        <v>498092.16</v>
      </c>
      <c r="V133" s="10">
        <v>808656.33783600002</v>
      </c>
      <c r="W133" s="10">
        <v>13476.790999999999</v>
      </c>
      <c r="X133" s="6">
        <v>36.959254999999999</v>
      </c>
      <c r="Y133" s="10">
        <v>25127.304832999998</v>
      </c>
      <c r="Z133" s="6">
        <v>19.822745000000001</v>
      </c>
      <c r="AA133" s="10">
        <v>11650.513833000001</v>
      </c>
      <c r="AB133" s="6">
        <v>1.4407249764000001</v>
      </c>
    </row>
    <row r="134" spans="19:28" x14ac:dyDescent="0.2">
      <c r="S134" s="7">
        <v>43599</v>
      </c>
      <c r="T134" s="5">
        <v>11</v>
      </c>
      <c r="U134" s="8">
        <v>499337.88</v>
      </c>
      <c r="V134" s="10">
        <v>799215.67888999998</v>
      </c>
      <c r="W134" s="10">
        <v>13476.790999999999</v>
      </c>
      <c r="X134" s="6">
        <v>37.051690000000001</v>
      </c>
      <c r="Y134" s="10">
        <v>25125.33656</v>
      </c>
      <c r="Z134" s="6">
        <v>19.873878000000001</v>
      </c>
      <c r="AA134" s="10">
        <v>11648.54556</v>
      </c>
      <c r="AB134" s="6">
        <v>1.4574971272999999</v>
      </c>
    </row>
    <row r="135" spans="19:28" x14ac:dyDescent="0.2">
      <c r="S135" s="7">
        <v>43600</v>
      </c>
      <c r="T135" s="5">
        <v>11</v>
      </c>
      <c r="U135" s="8">
        <v>499297.39</v>
      </c>
      <c r="V135" s="10">
        <v>807490.36858000001</v>
      </c>
      <c r="W135" s="10">
        <v>13476.790999999999</v>
      </c>
      <c r="X135" s="6">
        <v>37.048684999999999</v>
      </c>
      <c r="Y135" s="10">
        <v>25126.710943999999</v>
      </c>
      <c r="Z135" s="6">
        <v>19.871179999999999</v>
      </c>
      <c r="AA135" s="10">
        <v>11649.919943999999</v>
      </c>
      <c r="AB135" s="6">
        <v>1.4427317523000001</v>
      </c>
    </row>
    <row r="136" spans="19:28" x14ac:dyDescent="0.2">
      <c r="S136" s="7">
        <v>43601</v>
      </c>
      <c r="T136" s="5">
        <v>11</v>
      </c>
      <c r="U136" s="8">
        <v>505270.67</v>
      </c>
      <c r="V136" s="10">
        <v>805607.30746399995</v>
      </c>
      <c r="W136" s="10">
        <v>13476.790999999999</v>
      </c>
      <c r="X136" s="6">
        <v>37.491912999999997</v>
      </c>
      <c r="Y136" s="10">
        <v>25128.896838000001</v>
      </c>
      <c r="Z136" s="6">
        <v>20.107157000000001</v>
      </c>
      <c r="AA136" s="10">
        <v>11652.105837999999</v>
      </c>
      <c r="AB136" s="6">
        <v>1.4463753903000001</v>
      </c>
    </row>
    <row r="137" spans="19:28" x14ac:dyDescent="0.2">
      <c r="S137" s="7">
        <v>43602</v>
      </c>
      <c r="T137" s="5">
        <v>11</v>
      </c>
      <c r="U137" s="8">
        <v>504578.18</v>
      </c>
      <c r="V137" s="10">
        <v>803667.56710700004</v>
      </c>
      <c r="W137" s="10">
        <v>13476.790999999999</v>
      </c>
      <c r="X137" s="6">
        <v>37.440528999999998</v>
      </c>
      <c r="Y137" s="10">
        <v>25128.850385999998</v>
      </c>
      <c r="Z137" s="6">
        <v>20.079636000000001</v>
      </c>
      <c r="AA137" s="10">
        <v>11652.059386000001</v>
      </c>
      <c r="AB137" s="6">
        <v>1.449860597</v>
      </c>
    </row>
    <row r="138" spans="19:28" x14ac:dyDescent="0.2">
      <c r="S138" s="7">
        <v>43605</v>
      </c>
      <c r="T138" s="5">
        <v>11</v>
      </c>
      <c r="U138" s="8">
        <v>514035.53</v>
      </c>
      <c r="V138" s="10">
        <v>803491.15768900001</v>
      </c>
      <c r="W138" s="10">
        <v>13646.8397</v>
      </c>
      <c r="X138" s="6">
        <v>37.667000999999999</v>
      </c>
      <c r="Y138" s="10">
        <v>25613.004808999998</v>
      </c>
      <c r="Z138" s="6">
        <v>20.069317999999999</v>
      </c>
      <c r="AA138" s="10">
        <v>11966.165109</v>
      </c>
      <c r="AB138" s="6">
        <v>1.4892715364</v>
      </c>
    </row>
    <row r="139" spans="19:28" x14ac:dyDescent="0.2">
      <c r="S139" s="7">
        <v>43606</v>
      </c>
      <c r="T139" s="5">
        <v>11</v>
      </c>
      <c r="U139" s="8">
        <v>513689.3</v>
      </c>
      <c r="V139" s="10">
        <v>802057.42391300004</v>
      </c>
      <c r="W139" s="10">
        <v>13646.8397</v>
      </c>
      <c r="X139" s="6">
        <v>37.641630999999997</v>
      </c>
      <c r="Y139" s="10">
        <v>25612.84851</v>
      </c>
      <c r="Z139" s="6">
        <v>20.055921999999999</v>
      </c>
      <c r="AA139" s="10">
        <v>11966.008809999999</v>
      </c>
      <c r="AB139" s="6">
        <v>1.4919142263</v>
      </c>
    </row>
    <row r="140" spans="19:28" x14ac:dyDescent="0.2">
      <c r="S140" s="7">
        <v>43607</v>
      </c>
      <c r="T140" s="5">
        <v>11</v>
      </c>
      <c r="U140" s="8">
        <v>518917.73</v>
      </c>
      <c r="V140" s="10">
        <v>806914.91577399999</v>
      </c>
      <c r="W140" s="10">
        <v>13646.8397</v>
      </c>
      <c r="X140" s="6">
        <v>38.024754999999999</v>
      </c>
      <c r="Y140" s="10">
        <v>25611.466269</v>
      </c>
      <c r="Z140" s="6">
        <v>20.261149</v>
      </c>
      <c r="AA140" s="10">
        <v>11964.626569</v>
      </c>
      <c r="AB140" s="6">
        <v>1.4827618545000001</v>
      </c>
    </row>
    <row r="141" spans="19:28" x14ac:dyDescent="0.2">
      <c r="S141" s="7">
        <v>43608</v>
      </c>
      <c r="T141" s="5">
        <v>11</v>
      </c>
      <c r="U141" s="8">
        <v>517494.31</v>
      </c>
      <c r="V141" s="10">
        <v>805023.07609400002</v>
      </c>
      <c r="W141" s="10">
        <v>13646.8397</v>
      </c>
      <c r="X141" s="6">
        <v>37.920451</v>
      </c>
      <c r="Y141" s="10">
        <v>25608.883839999999</v>
      </c>
      <c r="Z141" s="6">
        <v>20.207609000000001</v>
      </c>
      <c r="AA141" s="10">
        <v>11962.04414</v>
      </c>
      <c r="AB141" s="6">
        <v>1.4859256207</v>
      </c>
    </row>
    <row r="142" spans="19:28" x14ac:dyDescent="0.2">
      <c r="S142" s="7">
        <v>43609</v>
      </c>
      <c r="T142" s="5">
        <v>11</v>
      </c>
      <c r="U142" s="8">
        <v>520974.08000000002</v>
      </c>
      <c r="V142" s="10">
        <v>807831.36989700003</v>
      </c>
      <c r="W142" s="10">
        <v>13646.8397</v>
      </c>
      <c r="X142" s="6">
        <v>38.175438</v>
      </c>
      <c r="Y142" s="10">
        <v>25608.567547999999</v>
      </c>
      <c r="Z142" s="6">
        <v>20.343741999999999</v>
      </c>
      <c r="AA142" s="10">
        <v>11961.727848</v>
      </c>
      <c r="AB142" s="6">
        <v>1.4807208896999999</v>
      </c>
    </row>
    <row r="143" spans="19:28" x14ac:dyDescent="0.2">
      <c r="S143" s="7">
        <v>43612</v>
      </c>
      <c r="T143" s="5">
        <v>11</v>
      </c>
      <c r="U143" s="8">
        <v>518433.68</v>
      </c>
      <c r="V143" s="10">
        <v>803426.61367600004</v>
      </c>
      <c r="W143" s="10">
        <v>15611.8536</v>
      </c>
      <c r="X143" s="6">
        <v>33.207695000000001</v>
      </c>
      <c r="Y143" s="10">
        <v>25505.796052000002</v>
      </c>
      <c r="Z143" s="6">
        <v>20.326112999999999</v>
      </c>
      <c r="AA143" s="10">
        <v>9893.9424519999993</v>
      </c>
      <c r="AB143" s="6">
        <v>1.2314680997</v>
      </c>
    </row>
    <row r="144" spans="19:28" x14ac:dyDescent="0.2">
      <c r="S144" s="7">
        <v>43613</v>
      </c>
      <c r="T144" s="5">
        <v>11</v>
      </c>
      <c r="U144" s="8">
        <v>515499.14</v>
      </c>
      <c r="V144" s="10">
        <v>811165.36837399995</v>
      </c>
      <c r="W144" s="10">
        <v>15611.8536</v>
      </c>
      <c r="X144" s="6">
        <v>33.019727000000003</v>
      </c>
      <c r="Y144" s="10">
        <v>25509.087338000001</v>
      </c>
      <c r="Z144" s="6">
        <v>20.208451</v>
      </c>
      <c r="AA144" s="10">
        <v>9897.2337380000008</v>
      </c>
      <c r="AB144" s="6">
        <v>1.2201252819999999</v>
      </c>
    </row>
    <row r="145" spans="19:28" x14ac:dyDescent="0.2">
      <c r="S145" s="7">
        <v>43614</v>
      </c>
      <c r="T145" s="5">
        <v>11</v>
      </c>
      <c r="U145" s="8">
        <v>510317.18</v>
      </c>
      <c r="V145" s="10">
        <v>810492.906755</v>
      </c>
      <c r="W145" s="10">
        <v>15611.8536</v>
      </c>
      <c r="X145" s="6">
        <v>32.687801999999998</v>
      </c>
      <c r="Y145" s="10">
        <v>25508.756945000001</v>
      </c>
      <c r="Z145" s="6">
        <v>20.005568</v>
      </c>
      <c r="AA145" s="10">
        <v>9896.9033450000006</v>
      </c>
      <c r="AB145" s="6">
        <v>1.2210968489</v>
      </c>
    </row>
    <row r="146" spans="19:28" x14ac:dyDescent="0.2">
      <c r="S146" s="7">
        <v>43615</v>
      </c>
      <c r="T146" s="5">
        <v>11</v>
      </c>
      <c r="U146" s="8">
        <v>514976</v>
      </c>
      <c r="V146" s="10">
        <v>808428.33332400001</v>
      </c>
      <c r="W146" s="10">
        <v>15611.8536</v>
      </c>
      <c r="X146" s="6">
        <v>32.986218000000001</v>
      </c>
      <c r="Y146" s="10">
        <v>25504.103801000001</v>
      </c>
      <c r="Z146" s="6">
        <v>20.191887999999999</v>
      </c>
      <c r="AA146" s="10">
        <v>9892.2502010000007</v>
      </c>
      <c r="AB146" s="6">
        <v>1.2236397209000001</v>
      </c>
    </row>
    <row r="147" spans="19:28" x14ac:dyDescent="0.2">
      <c r="S147" s="7">
        <v>43616</v>
      </c>
      <c r="T147" s="5">
        <v>11</v>
      </c>
      <c r="U147" s="8">
        <v>512876.88</v>
      </c>
      <c r="V147" s="10">
        <v>805719.79529699998</v>
      </c>
      <c r="W147" s="10">
        <v>15611.8536</v>
      </c>
      <c r="X147" s="6">
        <v>32.851761000000003</v>
      </c>
      <c r="Y147" s="10">
        <v>25505.880647000002</v>
      </c>
      <c r="Z147" s="6">
        <v>20.108181999999999</v>
      </c>
      <c r="AA147" s="10">
        <v>9894.0270469999996</v>
      </c>
      <c r="AB147" s="6">
        <v>1.2279736832000001</v>
      </c>
    </row>
    <row r="148" spans="19:28" x14ac:dyDescent="0.2">
      <c r="S148" s="7">
        <v>43619</v>
      </c>
      <c r="T148" s="5">
        <v>11</v>
      </c>
      <c r="U148" s="8">
        <v>516196.43</v>
      </c>
      <c r="V148" s="10">
        <v>808821.72592800006</v>
      </c>
      <c r="W148" s="10">
        <v>15611.8536</v>
      </c>
      <c r="X148" s="6">
        <v>33.064391000000001</v>
      </c>
      <c r="Y148" s="10">
        <v>25504.877699000001</v>
      </c>
      <c r="Z148" s="6">
        <v>20.239125999999999</v>
      </c>
      <c r="AA148" s="10">
        <v>9893.0240990000002</v>
      </c>
      <c r="AB148" s="6">
        <v>1.2231402522000001</v>
      </c>
    </row>
    <row r="149" spans="19:28" x14ac:dyDescent="0.2">
      <c r="S149" s="7">
        <v>43620</v>
      </c>
      <c r="T149" s="5">
        <v>11</v>
      </c>
      <c r="U149" s="8">
        <v>522096.28</v>
      </c>
      <c r="V149" s="10">
        <v>801418.39485799999</v>
      </c>
      <c r="W149" s="10">
        <v>15611.8536</v>
      </c>
      <c r="X149" s="6">
        <v>33.442298999999998</v>
      </c>
      <c r="Y149" s="10">
        <v>25503.356152</v>
      </c>
      <c r="Z149" s="6">
        <v>20.47167</v>
      </c>
      <c r="AA149" s="10">
        <v>9891.5025519999999</v>
      </c>
      <c r="AB149" s="6">
        <v>1.2342495025</v>
      </c>
    </row>
    <row r="150" spans="19:28" x14ac:dyDescent="0.2">
      <c r="S150" s="7">
        <v>43621</v>
      </c>
      <c r="T150" s="5">
        <v>11</v>
      </c>
      <c r="U150" s="8">
        <v>528291.19999999995</v>
      </c>
      <c r="V150" s="10">
        <v>804478.53906600003</v>
      </c>
      <c r="W150" s="10">
        <v>15611.8536</v>
      </c>
      <c r="X150" s="6">
        <v>33.839108000000003</v>
      </c>
      <c r="Y150" s="10">
        <v>25505.608063</v>
      </c>
      <c r="Z150" s="6">
        <v>20.712747</v>
      </c>
      <c r="AA150" s="10">
        <v>9893.7544629999993</v>
      </c>
      <c r="AB150" s="6">
        <v>1.2298344805999999</v>
      </c>
    </row>
    <row r="151" spans="19:28" x14ac:dyDescent="0.2">
      <c r="S151" s="7">
        <v>43622</v>
      </c>
      <c r="T151" s="5">
        <v>11</v>
      </c>
      <c r="U151" s="8">
        <v>532597.62</v>
      </c>
      <c r="V151" s="10">
        <v>807712.018561</v>
      </c>
      <c r="W151" s="10">
        <v>15611.8536</v>
      </c>
      <c r="X151" s="6">
        <v>34.114950999999998</v>
      </c>
      <c r="Y151" s="10">
        <v>25509.715370999998</v>
      </c>
      <c r="Z151" s="6">
        <v>20.878226999999999</v>
      </c>
      <c r="AA151" s="10">
        <v>9897.8617709999999</v>
      </c>
      <c r="AB151" s="6">
        <v>1.2254196475000001</v>
      </c>
    </row>
    <row r="152" spans="19:28" x14ac:dyDescent="0.2">
      <c r="S152" s="7">
        <v>43623</v>
      </c>
      <c r="T152" s="5">
        <v>11</v>
      </c>
      <c r="U152" s="8">
        <v>538628.29</v>
      </c>
      <c r="V152" s="10">
        <v>802085.50666499999</v>
      </c>
      <c r="W152" s="10">
        <v>15611.8536</v>
      </c>
      <c r="X152" s="6">
        <v>34.501238999999998</v>
      </c>
      <c r="Y152" s="10">
        <v>25509.380319</v>
      </c>
      <c r="Z152" s="6">
        <v>21.114910999999999</v>
      </c>
      <c r="AA152" s="10">
        <v>9897.5267189999995</v>
      </c>
      <c r="AB152" s="6">
        <v>1.2339740134999999</v>
      </c>
    </row>
    <row r="153" spans="19:28" x14ac:dyDescent="0.2">
      <c r="S153" s="7">
        <v>43626</v>
      </c>
      <c r="T153" s="5">
        <v>11</v>
      </c>
      <c r="U153" s="8">
        <v>543076.16</v>
      </c>
      <c r="V153" s="10">
        <v>811276.24395499995</v>
      </c>
      <c r="W153" s="10">
        <v>15827.8907</v>
      </c>
      <c r="X153" s="6">
        <v>34.311340999999999</v>
      </c>
      <c r="Y153" s="10">
        <v>25429.084292</v>
      </c>
      <c r="Z153" s="6">
        <v>21.356497000000001</v>
      </c>
      <c r="AA153" s="10">
        <v>9601.1935919999996</v>
      </c>
      <c r="AB153" s="6">
        <v>1.1834678586</v>
      </c>
    </row>
    <row r="154" spans="19:28" x14ac:dyDescent="0.2">
      <c r="S154" s="7">
        <v>43627</v>
      </c>
      <c r="T154" s="5">
        <v>11</v>
      </c>
      <c r="U154" s="8">
        <v>545477.88</v>
      </c>
      <c r="V154" s="10">
        <v>813966.41188999999</v>
      </c>
      <c r="W154" s="10">
        <v>15827.8907</v>
      </c>
      <c r="X154" s="6">
        <v>34.463081000000003</v>
      </c>
      <c r="Y154" s="10">
        <v>25428.751443000001</v>
      </c>
      <c r="Z154" s="6">
        <v>21.451225000000001</v>
      </c>
      <c r="AA154" s="10">
        <v>9600.8607429999993</v>
      </c>
      <c r="AB154" s="6">
        <v>1.1795155921</v>
      </c>
    </row>
    <row r="155" spans="19:28" x14ac:dyDescent="0.2">
      <c r="S155" s="7">
        <v>43784</v>
      </c>
      <c r="T155" s="5">
        <v>10</v>
      </c>
      <c r="U155" s="8">
        <v>621951.04</v>
      </c>
      <c r="V155" s="10">
        <v>812685.11902300001</v>
      </c>
      <c r="W155" s="10">
        <v>20489.34</v>
      </c>
      <c r="X155" s="6">
        <v>30.354859999999999</v>
      </c>
      <c r="Y155" s="10">
        <v>26542.094552999999</v>
      </c>
      <c r="Z155" s="6">
        <v>23.432628000000001</v>
      </c>
      <c r="AA155" s="10">
        <v>6052.7545529999998</v>
      </c>
      <c r="AB155" s="6">
        <v>0.74478471560000004</v>
      </c>
    </row>
    <row r="156" spans="19:28" x14ac:dyDescent="0.2">
      <c r="S156" s="7">
        <v>43787</v>
      </c>
      <c r="T156" s="5">
        <v>11</v>
      </c>
      <c r="U156" s="8">
        <v>630474.37</v>
      </c>
      <c r="V156" s="10">
        <v>828274.31556599995</v>
      </c>
      <c r="W156" s="10">
        <v>20818.294099999999</v>
      </c>
      <c r="X156" s="6">
        <v>30.284631999999998</v>
      </c>
      <c r="Y156" s="10">
        <v>26994.906331999999</v>
      </c>
      <c r="Z156" s="6">
        <v>23.355308999999998</v>
      </c>
      <c r="AA156" s="10">
        <v>6176.6122320000004</v>
      </c>
      <c r="AB156" s="6">
        <v>0.74572060439999999</v>
      </c>
    </row>
    <row r="157" spans="19:28" x14ac:dyDescent="0.2">
      <c r="S157" s="7">
        <v>43788</v>
      </c>
      <c r="T157" s="5">
        <v>11</v>
      </c>
      <c r="U157" s="8">
        <v>626531.54</v>
      </c>
      <c r="V157" s="10">
        <v>827890.17554199998</v>
      </c>
      <c r="W157" s="10">
        <v>20818.294099999999</v>
      </c>
      <c r="X157" s="6">
        <v>30.095238999999999</v>
      </c>
      <c r="Y157" s="10">
        <v>26996.351064999999</v>
      </c>
      <c r="Z157" s="6">
        <v>23.208008</v>
      </c>
      <c r="AA157" s="10">
        <v>6178.0569649999998</v>
      </c>
      <c r="AB157" s="6">
        <v>0.74624112570000001</v>
      </c>
    </row>
    <row r="158" spans="19:28" x14ac:dyDescent="0.2">
      <c r="S158" s="7">
        <v>43789</v>
      </c>
      <c r="T158" s="5">
        <v>11</v>
      </c>
      <c r="U158" s="8">
        <v>632021.97</v>
      </c>
      <c r="V158" s="10">
        <v>831510.54764899996</v>
      </c>
      <c r="W158" s="10">
        <v>20818.294099999999</v>
      </c>
      <c r="X158" s="6">
        <v>30.358969999999999</v>
      </c>
      <c r="Y158" s="10">
        <v>26991.732741</v>
      </c>
      <c r="Z158" s="6">
        <v>23.415391</v>
      </c>
      <c r="AA158" s="10">
        <v>6173.4386409999997</v>
      </c>
      <c r="AB158" s="6">
        <v>0.74243660030000003</v>
      </c>
    </row>
    <row r="159" spans="19:28" x14ac:dyDescent="0.2">
      <c r="S159" s="7">
        <v>43790</v>
      </c>
      <c r="T159" s="5">
        <v>11</v>
      </c>
      <c r="U159" s="8">
        <v>634720.65</v>
      </c>
      <c r="V159" s="10">
        <v>826560.50199100003</v>
      </c>
      <c r="W159" s="10">
        <v>20818.294099999999</v>
      </c>
      <c r="X159" s="6">
        <v>30.488600000000002</v>
      </c>
      <c r="Y159" s="10">
        <v>26993.833216999999</v>
      </c>
      <c r="Z159" s="6">
        <v>23.513542999999999</v>
      </c>
      <c r="AA159" s="10">
        <v>6175.5391170000003</v>
      </c>
      <c r="AB159" s="6">
        <v>0.74713697320000005</v>
      </c>
    </row>
    <row r="160" spans="19:28" x14ac:dyDescent="0.2">
      <c r="S160" s="7">
        <v>43791</v>
      </c>
      <c r="T160" s="5">
        <v>11</v>
      </c>
      <c r="U160" s="8">
        <v>632392.75</v>
      </c>
      <c r="V160" s="10">
        <v>825499.57729799999</v>
      </c>
      <c r="W160" s="10">
        <v>20818.294099999999</v>
      </c>
      <c r="X160" s="6">
        <v>30.37678</v>
      </c>
      <c r="Y160" s="10">
        <v>26994.858103999999</v>
      </c>
      <c r="Z160" s="6">
        <v>23.426414999999999</v>
      </c>
      <c r="AA160" s="10">
        <v>6176.5640039999998</v>
      </c>
      <c r="AB160" s="6">
        <v>0.74822134060000001</v>
      </c>
    </row>
    <row r="161" spans="19:28" x14ac:dyDescent="0.2">
      <c r="S161" s="7">
        <v>43794</v>
      </c>
      <c r="T161" s="5">
        <v>11</v>
      </c>
      <c r="U161" s="8">
        <v>624094.03</v>
      </c>
      <c r="V161" s="10">
        <v>828416.19567499997</v>
      </c>
      <c r="W161" s="10">
        <v>22200.772300000001</v>
      </c>
      <c r="X161" s="6">
        <v>28.111366</v>
      </c>
      <c r="Y161" s="10">
        <v>26837.788369999998</v>
      </c>
      <c r="Z161" s="6">
        <v>23.254301999999999</v>
      </c>
      <c r="AA161" s="10">
        <v>4637.0160699999997</v>
      </c>
      <c r="AB161" s="6">
        <v>0.55974473869999997</v>
      </c>
    </row>
    <row r="162" spans="19:28" x14ac:dyDescent="0.2">
      <c r="S162" s="7">
        <v>43795</v>
      </c>
      <c r="T162" s="5">
        <v>11</v>
      </c>
      <c r="U162" s="8">
        <v>623407.61</v>
      </c>
      <c r="V162" s="10">
        <v>828147.75746700005</v>
      </c>
      <c r="W162" s="10">
        <v>22200.772300000001</v>
      </c>
      <c r="X162" s="6">
        <v>28.080446999999999</v>
      </c>
      <c r="Y162" s="10">
        <v>26838.666614999998</v>
      </c>
      <c r="Z162" s="6">
        <v>23.227965000000001</v>
      </c>
      <c r="AA162" s="10">
        <v>4637.8943149999996</v>
      </c>
      <c r="AB162" s="6">
        <v>0.56003222529999996</v>
      </c>
    </row>
    <row r="163" spans="19:28" x14ac:dyDescent="0.2">
      <c r="S163" s="7">
        <v>43796</v>
      </c>
      <c r="T163" s="5">
        <v>11</v>
      </c>
      <c r="U163" s="8">
        <v>621059.14</v>
      </c>
      <c r="V163" s="10">
        <v>834289.71775700001</v>
      </c>
      <c r="W163" s="10">
        <v>22200.772300000001</v>
      </c>
      <c r="X163" s="6">
        <v>27.974664000000001</v>
      </c>
      <c r="Y163" s="10">
        <v>26834.479960000001</v>
      </c>
      <c r="Z163" s="6">
        <v>23.144072000000001</v>
      </c>
      <c r="AA163" s="10">
        <v>4633.70766</v>
      </c>
      <c r="AB163" s="6">
        <v>0.55540749950000001</v>
      </c>
    </row>
    <row r="164" spans="19:28" x14ac:dyDescent="0.2">
      <c r="S164" s="7">
        <v>43797</v>
      </c>
      <c r="T164" s="5">
        <v>11</v>
      </c>
      <c r="U164" s="8">
        <v>621059.14</v>
      </c>
      <c r="V164" s="10">
        <v>834289.71775700001</v>
      </c>
      <c r="W164" s="10">
        <v>22200.772300000001</v>
      </c>
      <c r="X164" s="6">
        <v>27.974664000000001</v>
      </c>
      <c r="Y164" s="10">
        <v>26834.479960000001</v>
      </c>
      <c r="Z164" s="6">
        <v>23.144072000000001</v>
      </c>
      <c r="AA164" s="10">
        <v>4633.70766</v>
      </c>
      <c r="AB164" s="6">
        <v>0.55540749950000001</v>
      </c>
    </row>
    <row r="165" spans="19:28" x14ac:dyDescent="0.2">
      <c r="S165" s="7">
        <v>43798</v>
      </c>
      <c r="T165" s="5">
        <v>11</v>
      </c>
      <c r="U165" s="8">
        <v>620371.66</v>
      </c>
      <c r="V165" s="10">
        <v>829502.84217199998</v>
      </c>
      <c r="W165" s="10">
        <v>22200.772300000001</v>
      </c>
      <c r="X165" s="6">
        <v>27.943697</v>
      </c>
      <c r="Y165" s="10">
        <v>26832.832901000002</v>
      </c>
      <c r="Z165" s="6">
        <v>23.119872000000001</v>
      </c>
      <c r="AA165" s="10">
        <v>4632.0606010000001</v>
      </c>
      <c r="AB165" s="6">
        <v>0.55841407229999995</v>
      </c>
    </row>
    <row r="166" spans="19:28" x14ac:dyDescent="0.2">
      <c r="S166" s="7">
        <v>43801</v>
      </c>
      <c r="T166" s="5">
        <v>11</v>
      </c>
      <c r="U166" s="8">
        <v>619526.22</v>
      </c>
      <c r="V166" s="10">
        <v>832301.22996999999</v>
      </c>
      <c r="W166" s="10">
        <v>22350.966499999999</v>
      </c>
      <c r="X166" s="6">
        <v>27.718095000000002</v>
      </c>
      <c r="Y166" s="10">
        <v>26812.678006999999</v>
      </c>
      <c r="Z166" s="6">
        <v>23.105720000000002</v>
      </c>
      <c r="AA166" s="10">
        <v>4461.711507</v>
      </c>
      <c r="AB166" s="6">
        <v>0.53606931550000003</v>
      </c>
    </row>
    <row r="167" spans="19:28" x14ac:dyDescent="0.2">
      <c r="S167" s="7">
        <v>43802</v>
      </c>
      <c r="T167" s="5">
        <v>11</v>
      </c>
      <c r="U167" s="8">
        <v>616131.06999999995</v>
      </c>
      <c r="V167" s="10">
        <v>830700.86193400004</v>
      </c>
      <c r="W167" s="10">
        <v>22350.966499999999</v>
      </c>
      <c r="X167" s="6">
        <v>27.566193999999999</v>
      </c>
      <c r="Y167" s="10">
        <v>26807.485313000001</v>
      </c>
      <c r="Z167" s="6">
        <v>22.983546</v>
      </c>
      <c r="AA167" s="10">
        <v>4456.5188129999997</v>
      </c>
      <c r="AB167" s="6">
        <v>0.53647696990000004</v>
      </c>
    </row>
    <row r="168" spans="19:28" x14ac:dyDescent="0.2">
      <c r="S168" s="7">
        <v>43803</v>
      </c>
      <c r="T168" s="5">
        <v>11</v>
      </c>
      <c r="U168" s="8">
        <v>617262.4</v>
      </c>
      <c r="V168" s="10">
        <v>828612.05783800001</v>
      </c>
      <c r="W168" s="10">
        <v>22350.966499999999</v>
      </c>
      <c r="X168" s="6">
        <v>27.616810000000001</v>
      </c>
      <c r="Y168" s="10">
        <v>26810.619093000001</v>
      </c>
      <c r="Z168" s="6">
        <v>23.023057000000001</v>
      </c>
      <c r="AA168" s="10">
        <v>4459.6525929999998</v>
      </c>
      <c r="AB168" s="6">
        <v>0.53820754240000002</v>
      </c>
    </row>
    <row r="169" spans="19:28" x14ac:dyDescent="0.2">
      <c r="S169" s="7">
        <v>43804</v>
      </c>
      <c r="T169" s="5">
        <v>11</v>
      </c>
      <c r="U169" s="8">
        <v>616436.07999999996</v>
      </c>
      <c r="V169" s="10">
        <v>828661.38831900002</v>
      </c>
      <c r="W169" s="10">
        <v>22350.966499999999</v>
      </c>
      <c r="X169" s="6">
        <v>27.579840000000001</v>
      </c>
      <c r="Y169" s="10">
        <v>26814.549535999999</v>
      </c>
      <c r="Z169" s="6">
        <v>22.988866000000002</v>
      </c>
      <c r="AA169" s="10">
        <v>4463.583036</v>
      </c>
      <c r="AB169" s="6">
        <v>0.53864981509999998</v>
      </c>
    </row>
    <row r="170" spans="19:28" x14ac:dyDescent="0.2">
      <c r="S170" s="7">
        <v>43805</v>
      </c>
      <c r="T170" s="5">
        <v>11</v>
      </c>
      <c r="U170" s="8">
        <v>621173.06000000006</v>
      </c>
      <c r="V170" s="10">
        <v>834994.05452200002</v>
      </c>
      <c r="W170" s="10">
        <v>22350.966499999999</v>
      </c>
      <c r="X170" s="6">
        <v>27.791775999999999</v>
      </c>
      <c r="Y170" s="10">
        <v>26810.795593999999</v>
      </c>
      <c r="Z170" s="6">
        <v>23.168766000000002</v>
      </c>
      <c r="AA170" s="10">
        <v>4459.8290939999997</v>
      </c>
      <c r="AB170" s="6">
        <v>0.53411507179999995</v>
      </c>
    </row>
    <row r="171" spans="19:28" x14ac:dyDescent="0.2">
      <c r="S171" s="7">
        <v>43808</v>
      </c>
      <c r="T171" s="5">
        <v>11</v>
      </c>
      <c r="U171" s="8">
        <v>615888.98</v>
      </c>
      <c r="V171" s="10">
        <v>836718.25008300005</v>
      </c>
      <c r="W171" s="10">
        <v>22207.484499999999</v>
      </c>
      <c r="X171" s="6">
        <v>27.733397</v>
      </c>
      <c r="Y171" s="10">
        <v>26592.122811000001</v>
      </c>
      <c r="Z171" s="6">
        <v>23.16058</v>
      </c>
      <c r="AA171" s="10">
        <v>4384.6383109999997</v>
      </c>
      <c r="AB171" s="6">
        <v>0.5240280477</v>
      </c>
    </row>
    <row r="172" spans="19:28" x14ac:dyDescent="0.2">
      <c r="S172" s="7">
        <v>43809</v>
      </c>
      <c r="T172" s="5">
        <v>11</v>
      </c>
      <c r="U172" s="8">
        <v>615426.31000000006</v>
      </c>
      <c r="V172" s="10">
        <v>835517.00158200006</v>
      </c>
      <c r="W172" s="10">
        <v>22207.484499999999</v>
      </c>
      <c r="X172" s="6">
        <v>27.712562999999999</v>
      </c>
      <c r="Y172" s="10">
        <v>26588.357148999999</v>
      </c>
      <c r="Z172" s="6">
        <v>23.146459</v>
      </c>
      <c r="AA172" s="10">
        <v>4380.8726489999999</v>
      </c>
      <c r="AB172" s="6">
        <v>0.52433076059999995</v>
      </c>
    </row>
    <row r="173" spans="19:28" x14ac:dyDescent="0.2">
      <c r="S173" s="7">
        <v>43810</v>
      </c>
      <c r="T173" s="5">
        <v>11</v>
      </c>
      <c r="U173" s="8">
        <v>615312.24</v>
      </c>
      <c r="V173" s="10">
        <v>834804.15242599999</v>
      </c>
      <c r="W173" s="10">
        <v>22207.484499999999</v>
      </c>
      <c r="X173" s="6">
        <v>27.707426000000002</v>
      </c>
      <c r="Y173" s="10">
        <v>26591.691069</v>
      </c>
      <c r="Z173" s="6">
        <v>23.139267</v>
      </c>
      <c r="AA173" s="10">
        <v>4384.2065689999999</v>
      </c>
      <c r="AB173" s="6">
        <v>0.52517785839999997</v>
      </c>
    </row>
    <row r="174" spans="19:28" x14ac:dyDescent="0.2">
      <c r="S174" s="7">
        <v>43811</v>
      </c>
      <c r="T174" s="5">
        <v>11</v>
      </c>
      <c r="U174" s="8">
        <v>620062.27</v>
      </c>
      <c r="V174" s="10">
        <v>828885.05608899996</v>
      </c>
      <c r="W174" s="10">
        <v>22207.484499999999</v>
      </c>
      <c r="X174" s="6">
        <v>27.921319</v>
      </c>
      <c r="Y174" s="10">
        <v>26594.96026</v>
      </c>
      <c r="Z174" s="6">
        <v>23.315028999999999</v>
      </c>
      <c r="AA174" s="10">
        <v>4387.4757600000003</v>
      </c>
      <c r="AB174" s="6">
        <v>0.52932257949999995</v>
      </c>
    </row>
    <row r="175" spans="19:28" x14ac:dyDescent="0.2">
      <c r="S175" s="7">
        <v>43812</v>
      </c>
      <c r="T175" s="5">
        <v>11</v>
      </c>
      <c r="U175" s="8">
        <v>618846.98</v>
      </c>
      <c r="V175" s="10">
        <v>832788.683112</v>
      </c>
      <c r="W175" s="10">
        <v>22207.484499999999</v>
      </c>
      <c r="X175" s="6">
        <v>27.866595</v>
      </c>
      <c r="Y175" s="10">
        <v>26588.786323</v>
      </c>
      <c r="Z175" s="6">
        <v>23.274736000000001</v>
      </c>
      <c r="AA175" s="10">
        <v>4381.3018229999998</v>
      </c>
      <c r="AB175" s="6">
        <v>0.52610006740000004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</vt:lpstr>
      <vt:lpstr>DVS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Yu</dc:creator>
  <cp:lastModifiedBy>Jim Yu</cp:lastModifiedBy>
  <dcterms:created xsi:type="dcterms:W3CDTF">2019-12-14T02:25:14Z</dcterms:created>
  <dcterms:modified xsi:type="dcterms:W3CDTF">2019-12-15T17:29:27Z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3599b3e8-bc6c-4406-a5c6-56a4ce4d5a6b</vt:lpwstr>
  </property>
</Properties>
</file>