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arynguyen1295/Downloads/"/>
    </mc:Choice>
  </mc:AlternateContent>
  <xr:revisionPtr revIDLastSave="0" documentId="13_ncr:9_{C4CFD63F-7D71-B646-9D92-C3A1016F52BF}" xr6:coauthVersionLast="36" xr6:coauthVersionMax="41" xr10:uidLastSave="{00000000-0000-0000-0000-000000000000}"/>
  <bookViews>
    <workbookView xWindow="0" yWindow="460" windowWidth="23240" windowHeight="12560" activeTab="2" xr2:uid="{00000000-000D-0000-FFFF-FFFF00000000}"/>
  </bookViews>
  <sheets>
    <sheet name="Data Visualization" sheetId="2" r:id="rId1"/>
    <sheet name="Aggregation Functions" sheetId="1" r:id="rId2"/>
    <sheet name="Match &amp; Index" sheetId="8" r:id="rId3"/>
    <sheet name="VLookup" sheetId="4" r:id="rId4"/>
    <sheet name="Mini Project" sheetId="9" r:id="rId5"/>
  </sheets>
  <calcPr calcId="18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P19" i="8" l="1"/>
  <c r="P18" i="8"/>
  <c r="P11" i="8"/>
  <c r="P12" i="8"/>
  <c r="P4" i="8"/>
  <c r="P9" i="8"/>
  <c r="P7" i="8"/>
  <c r="O6" i="4"/>
  <c r="P4" i="4"/>
  <c r="O3" i="4"/>
  <c r="O2" i="4"/>
  <c r="P10" i="8" l="1"/>
</calcChain>
</file>

<file path=xl/sharedStrings.xml><?xml version="1.0" encoding="utf-8"?>
<sst xmlns="http://purl.oclc.org/ooxml/spreadsheetml/main" count="3890" uniqueCount="453">
  <si>
    <t>State_Name</t>
  </si>
  <si>
    <t>Mean</t>
  </si>
  <si>
    <t>id</t>
  </si>
  <si>
    <t>State_ab</t>
  </si>
  <si>
    <t>County</t>
  </si>
  <si>
    <t>City</t>
  </si>
  <si>
    <t>Place</t>
  </si>
  <si>
    <t>Type</t>
  </si>
  <si>
    <t>ALand</t>
  </si>
  <si>
    <t>AWater</t>
  </si>
  <si>
    <t>Median</t>
  </si>
  <si>
    <t>Stdev</t>
  </si>
  <si>
    <t>Alabama</t>
  </si>
  <si>
    <t>AL</t>
  </si>
  <si>
    <t>Jefferson County</t>
  </si>
  <si>
    <t>Odenville</t>
  </si>
  <si>
    <t>Argo</t>
  </si>
  <si>
    <t>Town</t>
  </si>
  <si>
    <t>Autauga County</t>
  </si>
  <si>
    <t>Mountain Brook</t>
  </si>
  <si>
    <t>Autaugaville</t>
  </si>
  <si>
    <t>Track</t>
  </si>
  <si>
    <t>Homewood</t>
  </si>
  <si>
    <t>Birmingham</t>
  </si>
  <si>
    <t>Alaska</t>
  </si>
  <si>
    <t>AK</t>
  </si>
  <si>
    <t>Southeast Fairbanks Census Area</t>
  </si>
  <si>
    <t>Delta Junction</t>
  </si>
  <si>
    <t>Whitestone</t>
  </si>
  <si>
    <t>CDP</t>
  </si>
  <si>
    <t>Aleutians East Borough</t>
  </si>
  <si>
    <t>Anchorage</t>
  </si>
  <si>
    <t>Akutan city</t>
  </si>
  <si>
    <t>Chugiak</t>
  </si>
  <si>
    <t>Arizona</t>
  </si>
  <si>
    <t>AZ</t>
  </si>
  <si>
    <t>Apache County</t>
  </si>
  <si>
    <t>Scottsdale</t>
  </si>
  <si>
    <t>Chinle</t>
  </si>
  <si>
    <t>Gila County</t>
  </si>
  <si>
    <t>Globe</t>
  </si>
  <si>
    <t>Cutter</t>
  </si>
  <si>
    <t>Phoenix</t>
  </si>
  <si>
    <t>Paradise Valley</t>
  </si>
  <si>
    <t>Arkansas</t>
  </si>
  <si>
    <t>AR</t>
  </si>
  <si>
    <t>Arkansas County</t>
  </si>
  <si>
    <t>Rogers</t>
  </si>
  <si>
    <t>Stuttgart city</t>
  </si>
  <si>
    <t>Little Rock</t>
  </si>
  <si>
    <t>Fulton County</t>
  </si>
  <si>
    <t>Brockwell</t>
  </si>
  <si>
    <t>Horseshoe Bend city</t>
  </si>
  <si>
    <t>California</t>
  </si>
  <si>
    <t>CA</t>
  </si>
  <si>
    <t>Alameda County</t>
  </si>
  <si>
    <t>San Diego</t>
  </si>
  <si>
    <t>Alameda city</t>
  </si>
  <si>
    <t>Huntington Beach</t>
  </si>
  <si>
    <t>Los Angeles</t>
  </si>
  <si>
    <t>Menlo Park</t>
  </si>
  <si>
    <t>Colorado</t>
  </si>
  <si>
    <t>CO</t>
  </si>
  <si>
    <t>Adams County</t>
  </si>
  <si>
    <t>Cherry Hills Village</t>
  </si>
  <si>
    <t>Brighton city</t>
  </si>
  <si>
    <t>Boulder</t>
  </si>
  <si>
    <t>Superior</t>
  </si>
  <si>
    <t>Highlands Ranch</t>
  </si>
  <si>
    <t>Connecticut</t>
  </si>
  <si>
    <t>CT</t>
  </si>
  <si>
    <t>Fairfield County</t>
  </si>
  <si>
    <t>Greenwich</t>
  </si>
  <si>
    <t>Bethel</t>
  </si>
  <si>
    <t>Darien</t>
  </si>
  <si>
    <t>Wilton</t>
  </si>
  <si>
    <t>New Canaan</t>
  </si>
  <si>
    <t>Delaware</t>
  </si>
  <si>
    <t>DE</t>
  </si>
  <si>
    <t>Kent County</t>
  </si>
  <si>
    <t>Wilmington</t>
  </si>
  <si>
    <t>Camden</t>
  </si>
  <si>
    <t>District of Columbia</t>
  </si>
  <si>
    <t>DC</t>
  </si>
  <si>
    <t>Washington</t>
  </si>
  <si>
    <t>Washington city</t>
  </si>
  <si>
    <t>Florida</t>
  </si>
  <si>
    <t>FL</t>
  </si>
  <si>
    <t>Alachua County</t>
  </si>
  <si>
    <t>Miami Beach</t>
  </si>
  <si>
    <t>Gainesville city</t>
  </si>
  <si>
    <t>Coral Gables</t>
  </si>
  <si>
    <t>Miami-Dade County</t>
  </si>
  <si>
    <t>Bay Harbor Islands</t>
  </si>
  <si>
    <t>Indian Creek</t>
  </si>
  <si>
    <t>Village</t>
  </si>
  <si>
    <t>Indian River County</t>
  </si>
  <si>
    <t>Sebastian</t>
  </si>
  <si>
    <t>Orchid</t>
  </si>
  <si>
    <t>Georgia</t>
  </si>
  <si>
    <t>GA</t>
  </si>
  <si>
    <t>Appling County</t>
  </si>
  <si>
    <t>Atlanta</t>
  </si>
  <si>
    <t>Baxley city</t>
  </si>
  <si>
    <t>Alpharetta</t>
  </si>
  <si>
    <t>Hawaii</t>
  </si>
  <si>
    <t>HI</t>
  </si>
  <si>
    <t>Hawaii County</t>
  </si>
  <si>
    <t>Honolulu</t>
  </si>
  <si>
    <t>Hilo</t>
  </si>
  <si>
    <t>Kailua</t>
  </si>
  <si>
    <t>Idaho</t>
  </si>
  <si>
    <t>ID</t>
  </si>
  <si>
    <t>Ada County</t>
  </si>
  <si>
    <t>Irwin</t>
  </si>
  <si>
    <t>Boise City city</t>
  </si>
  <si>
    <t>Lewiston</t>
  </si>
  <si>
    <t>Boise</t>
  </si>
  <si>
    <t>Meridian</t>
  </si>
  <si>
    <t>Illinois</t>
  </si>
  <si>
    <t>IL</t>
  </si>
  <si>
    <t>Winnetka</t>
  </si>
  <si>
    <t>Camp Point</t>
  </si>
  <si>
    <t>Naperville</t>
  </si>
  <si>
    <t>Gurnee</t>
  </si>
  <si>
    <t>Wilmette</t>
  </si>
  <si>
    <t>Indiana</t>
  </si>
  <si>
    <t>IN</t>
  </si>
  <si>
    <t>Carmel</t>
  </si>
  <si>
    <t>Berne city</t>
  </si>
  <si>
    <t>Madison County</t>
  </si>
  <si>
    <t>Anderson</t>
  </si>
  <si>
    <t>River Forest</t>
  </si>
  <si>
    <t>Indianapolis</t>
  </si>
  <si>
    <t>Iowa</t>
  </si>
  <si>
    <t>IA</t>
  </si>
  <si>
    <t>Adair County</t>
  </si>
  <si>
    <t>Des Moines</t>
  </si>
  <si>
    <t>Greenfield city</t>
  </si>
  <si>
    <t>Dallas County</t>
  </si>
  <si>
    <t>Waukee</t>
  </si>
  <si>
    <t>Clive city</t>
  </si>
  <si>
    <t>West Des Moines</t>
  </si>
  <si>
    <t>Johnston</t>
  </si>
  <si>
    <t>Kansas</t>
  </si>
  <si>
    <t>KS</t>
  </si>
  <si>
    <t>Johnson County</t>
  </si>
  <si>
    <t>Shawnee Mission</t>
  </si>
  <si>
    <t>Mission Hills city</t>
  </si>
  <si>
    <t>Allen County</t>
  </si>
  <si>
    <t>Leawood</t>
  </si>
  <si>
    <t>Gas city</t>
  </si>
  <si>
    <t>Shawnee</t>
  </si>
  <si>
    <t>Kentucky</t>
  </si>
  <si>
    <t>KY</t>
  </si>
  <si>
    <t>Louisville</t>
  </si>
  <si>
    <t>Mockingbird Valley city</t>
  </si>
  <si>
    <t>Maryhill Estates city</t>
  </si>
  <si>
    <t>Prospect</t>
  </si>
  <si>
    <t>Columbia city</t>
  </si>
  <si>
    <t>Louisiana</t>
  </si>
  <si>
    <t>LA</t>
  </si>
  <si>
    <t>Acadia Parish</t>
  </si>
  <si>
    <t>Alexandria</t>
  </si>
  <si>
    <t>Crowley city</t>
  </si>
  <si>
    <t>New Orleans</t>
  </si>
  <si>
    <t>Maine</t>
  </si>
  <si>
    <t>ME</t>
  </si>
  <si>
    <t>Androscoggin County</t>
  </si>
  <si>
    <t>Cape Elizabeth</t>
  </si>
  <si>
    <t>Auburn city</t>
  </si>
  <si>
    <t>Kennebunk</t>
  </si>
  <si>
    <t>Long Island</t>
  </si>
  <si>
    <t>North Yarmouth</t>
  </si>
  <si>
    <t>Maryland</t>
  </si>
  <si>
    <t>MD</t>
  </si>
  <si>
    <t>Montgomery County</t>
  </si>
  <si>
    <t>Chevy Chase</t>
  </si>
  <si>
    <t>Chevy Chase Section Three</t>
  </si>
  <si>
    <t>Allegany County</t>
  </si>
  <si>
    <t>Little Orleans</t>
  </si>
  <si>
    <t>Potomac</t>
  </si>
  <si>
    <t>Ellicott City</t>
  </si>
  <si>
    <t>Massachusetts</t>
  </si>
  <si>
    <t>MA</t>
  </si>
  <si>
    <t>Barnstable County</t>
  </si>
  <si>
    <t>Belmont</t>
  </si>
  <si>
    <t>Barnstable Town city</t>
  </si>
  <si>
    <t>Franklin</t>
  </si>
  <si>
    <t>Weston</t>
  </si>
  <si>
    <t>Newton Centre</t>
  </si>
  <si>
    <t>Michigan</t>
  </si>
  <si>
    <t>MI</t>
  </si>
  <si>
    <t>Alcona County</t>
  </si>
  <si>
    <t>Ann Arbor</t>
  </si>
  <si>
    <t>Hubbard Lake</t>
  </si>
  <si>
    <t>Canton</t>
  </si>
  <si>
    <t>Novi</t>
  </si>
  <si>
    <t>Troy</t>
  </si>
  <si>
    <t>Minnesota</t>
  </si>
  <si>
    <t>MN</t>
  </si>
  <si>
    <t>Aitkin County</t>
  </si>
  <si>
    <t>Minneapolis</t>
  </si>
  <si>
    <t>Aitkin city</t>
  </si>
  <si>
    <t>Edina</t>
  </si>
  <si>
    <t>Hennepin County</t>
  </si>
  <si>
    <t>Minnetonka</t>
  </si>
  <si>
    <t>Woodland city</t>
  </si>
  <si>
    <t>Mississippi</t>
  </si>
  <si>
    <t>MS</t>
  </si>
  <si>
    <t>Madison</t>
  </si>
  <si>
    <t>Cloverdale</t>
  </si>
  <si>
    <t>Oktibbeha County</t>
  </si>
  <si>
    <t>Starkville</t>
  </si>
  <si>
    <t>Mississippi State</t>
  </si>
  <si>
    <t>Brandon</t>
  </si>
  <si>
    <t>Coldwater</t>
  </si>
  <si>
    <t>Missouri</t>
  </si>
  <si>
    <t>MO</t>
  </si>
  <si>
    <t>Clayton</t>
  </si>
  <si>
    <t>Kirksville city</t>
  </si>
  <si>
    <t>Chesterfield</t>
  </si>
  <si>
    <t>Town And Country</t>
  </si>
  <si>
    <t>Brentwood</t>
  </si>
  <si>
    <t>Montana</t>
  </si>
  <si>
    <t>MT</t>
  </si>
  <si>
    <t>Helena</t>
  </si>
  <si>
    <t>South Hills</t>
  </si>
  <si>
    <t>Hill County</t>
  </si>
  <si>
    <t>Havre</t>
  </si>
  <si>
    <t>West Havre</t>
  </si>
  <si>
    <t>Beaverhead County</t>
  </si>
  <si>
    <t>Missoula</t>
  </si>
  <si>
    <t>Wisdom</t>
  </si>
  <si>
    <t>Bozeman</t>
  </si>
  <si>
    <t>Nebraska</t>
  </si>
  <si>
    <t>NE</t>
  </si>
  <si>
    <t>Boys Town</t>
  </si>
  <si>
    <t>Ayr</t>
  </si>
  <si>
    <t>Lincoln</t>
  </si>
  <si>
    <t>Nevada</t>
  </si>
  <si>
    <t>NV</t>
  </si>
  <si>
    <t>Douglas County</t>
  </si>
  <si>
    <t>Zephyr Cove</t>
  </si>
  <si>
    <t>Logan Creek</t>
  </si>
  <si>
    <t>Churchill County</t>
  </si>
  <si>
    <t>Las Vegas</t>
  </si>
  <si>
    <t>Fallon city</t>
  </si>
  <si>
    <t>Henderson</t>
  </si>
  <si>
    <t>New Hampshire</t>
  </si>
  <si>
    <t>NH</t>
  </si>
  <si>
    <t>Belknap County</t>
  </si>
  <si>
    <t>Hanover</t>
  </si>
  <si>
    <t>Alton</t>
  </si>
  <si>
    <t>Londonderry</t>
  </si>
  <si>
    <t>Merrimack</t>
  </si>
  <si>
    <t>Contoocook</t>
  </si>
  <si>
    <t>New Jersey</t>
  </si>
  <si>
    <t>NJ</t>
  </si>
  <si>
    <t>Atlantic County</t>
  </si>
  <si>
    <t>Short Hills</t>
  </si>
  <si>
    <t>Absecon city</t>
  </si>
  <si>
    <t>Ridgewood</t>
  </si>
  <si>
    <t>Manalapan</t>
  </si>
  <si>
    <t>Englewood Cliffs</t>
  </si>
  <si>
    <t>New Mexico</t>
  </si>
  <si>
    <t>NM</t>
  </si>
  <si>
    <t>Bernalillo County</t>
  </si>
  <si>
    <t>Albuquerque</t>
  </si>
  <si>
    <t>Albuquerque city</t>
  </si>
  <si>
    <t>Los Alamos</t>
  </si>
  <si>
    <t>New York</t>
  </si>
  <si>
    <t>NY</t>
  </si>
  <si>
    <t>Albany County</t>
  </si>
  <si>
    <t>Bronxville</t>
  </si>
  <si>
    <t>Albany city</t>
  </si>
  <si>
    <t>Pelham</t>
  </si>
  <si>
    <t>Manhasset</t>
  </si>
  <si>
    <t>North Carolina</t>
  </si>
  <si>
    <t>NC</t>
  </si>
  <si>
    <t>Alamance County</t>
  </si>
  <si>
    <t>Charlotte</t>
  </si>
  <si>
    <t>Alamance</t>
  </si>
  <si>
    <t>Raleigh</t>
  </si>
  <si>
    <t>North Dakota</t>
  </si>
  <si>
    <t>ND</t>
  </si>
  <si>
    <t>Cavalier County</t>
  </si>
  <si>
    <t>Munich</t>
  </si>
  <si>
    <t>Calvin city</t>
  </si>
  <si>
    <t>Cass County</t>
  </si>
  <si>
    <t>Fargo</t>
  </si>
  <si>
    <t>Reile's Acres city</t>
  </si>
  <si>
    <t>Bismarck</t>
  </si>
  <si>
    <t>Bucyrus city</t>
  </si>
  <si>
    <t>Williston</t>
  </si>
  <si>
    <t>Ohio</t>
  </si>
  <si>
    <t>OH</t>
  </si>
  <si>
    <t>Hamilton County</t>
  </si>
  <si>
    <t>Milford</t>
  </si>
  <si>
    <t>Milford city</t>
  </si>
  <si>
    <t>Dublin</t>
  </si>
  <si>
    <t>Rome</t>
  </si>
  <si>
    <t>Cuyahoga County</t>
  </si>
  <si>
    <t>Chagrin Falls</t>
  </si>
  <si>
    <t>Bentleyville</t>
  </si>
  <si>
    <t>New Albany</t>
  </si>
  <si>
    <t>Oklahoma</t>
  </si>
  <si>
    <t>OK</t>
  </si>
  <si>
    <t>Edmond</t>
  </si>
  <si>
    <t>Bell</t>
  </si>
  <si>
    <t>Tulsa</t>
  </si>
  <si>
    <t>Oregon</t>
  </si>
  <si>
    <t>OR</t>
  </si>
  <si>
    <t>Baker County</t>
  </si>
  <si>
    <t>Portland</t>
  </si>
  <si>
    <t>Baker City city</t>
  </si>
  <si>
    <t>West Linn</t>
  </si>
  <si>
    <t>Lake Oswego</t>
  </si>
  <si>
    <t>Pennsylvania</t>
  </si>
  <si>
    <t>PA</t>
  </si>
  <si>
    <t>Chester County</t>
  </si>
  <si>
    <t>West Chester</t>
  </si>
  <si>
    <t>Cheyney University</t>
  </si>
  <si>
    <t>Narberth</t>
  </si>
  <si>
    <t>Abbottstown</t>
  </si>
  <si>
    <t>Ardmore</t>
  </si>
  <si>
    <t>Gladwyne</t>
  </si>
  <si>
    <t>Puerto Rico</t>
  </si>
  <si>
    <t>PR</t>
  </si>
  <si>
    <t>Adjuntas Municipio</t>
  </si>
  <si>
    <t>San Juan</t>
  </si>
  <si>
    <t>Adjuntas</t>
  </si>
  <si>
    <t>Guaynabo</t>
  </si>
  <si>
    <t>Rhode Island</t>
  </si>
  <si>
    <t>RI</t>
  </si>
  <si>
    <t>Barrington</t>
  </si>
  <si>
    <t>Greene</t>
  </si>
  <si>
    <t>Providence</t>
  </si>
  <si>
    <t>North Kingstown</t>
  </si>
  <si>
    <t>East Greenwich</t>
  </si>
  <si>
    <t>South Carolina</t>
  </si>
  <si>
    <t>SC</t>
  </si>
  <si>
    <t>Abbeville County</t>
  </si>
  <si>
    <t>Hilton Head Island</t>
  </si>
  <si>
    <t>Abbeville city</t>
  </si>
  <si>
    <t>Bluffton</t>
  </si>
  <si>
    <t>Fort Mill</t>
  </si>
  <si>
    <t>Columbia</t>
  </si>
  <si>
    <t>South Dakota</t>
  </si>
  <si>
    <t>SD</t>
  </si>
  <si>
    <t>Aurora County</t>
  </si>
  <si>
    <t>Rapid City</t>
  </si>
  <si>
    <t>Storla</t>
  </si>
  <si>
    <t>Sioux Falls</t>
  </si>
  <si>
    <t>Watertown</t>
  </si>
  <si>
    <t>Hamlin County</t>
  </si>
  <si>
    <t>Estelline</t>
  </si>
  <si>
    <t>Lake Poinsett</t>
  </si>
  <si>
    <t>Tennessee</t>
  </si>
  <si>
    <t>TN</t>
  </si>
  <si>
    <t>Anderson County</t>
  </si>
  <si>
    <t>Nashville</t>
  </si>
  <si>
    <t>Clinton city</t>
  </si>
  <si>
    <t>Germantown</t>
  </si>
  <si>
    <t>Texas</t>
  </si>
  <si>
    <t>TX</t>
  </si>
  <si>
    <t>Dallas</t>
  </si>
  <si>
    <t>Elkhart</t>
  </si>
  <si>
    <t>Houston</t>
  </si>
  <si>
    <t>Utah</t>
  </si>
  <si>
    <t>UT</t>
  </si>
  <si>
    <t>Beaver County</t>
  </si>
  <si>
    <t>Salt Lake City</t>
  </si>
  <si>
    <t>Beaver city</t>
  </si>
  <si>
    <t>Park City</t>
  </si>
  <si>
    <t>Highland</t>
  </si>
  <si>
    <t>Vermont</t>
  </si>
  <si>
    <t>VT</t>
  </si>
  <si>
    <t>Addison County</t>
  </si>
  <si>
    <t>Jericho</t>
  </si>
  <si>
    <t>Bristol</t>
  </si>
  <si>
    <t>Colchester</t>
  </si>
  <si>
    <t>Shelburne</t>
  </si>
  <si>
    <t>Addison</t>
  </si>
  <si>
    <t>Virginia</t>
  </si>
  <si>
    <t>VA</t>
  </si>
  <si>
    <t>Accomack County</t>
  </si>
  <si>
    <t>Leesburg</t>
  </si>
  <si>
    <t>Chincoteague</t>
  </si>
  <si>
    <t>Great Falls</t>
  </si>
  <si>
    <t>Fairfax Station</t>
  </si>
  <si>
    <t>Mclean</t>
  </si>
  <si>
    <t>WA</t>
  </si>
  <si>
    <t>Redmond</t>
  </si>
  <si>
    <t>Hatton</t>
  </si>
  <si>
    <t>Seattle</t>
  </si>
  <si>
    <t>Mercer Island</t>
  </si>
  <si>
    <t>King County</t>
  </si>
  <si>
    <t>Bellevue</t>
  </si>
  <si>
    <t>Yarrow Point</t>
  </si>
  <si>
    <t>West Virginia</t>
  </si>
  <si>
    <t>WV</t>
  </si>
  <si>
    <t>Barbour County</t>
  </si>
  <si>
    <t>Charleston</t>
  </si>
  <si>
    <t>Philippi city</t>
  </si>
  <si>
    <t>Huntington</t>
  </si>
  <si>
    <t>Morgantown</t>
  </si>
  <si>
    <t>Hurricane</t>
  </si>
  <si>
    <t>Wisconsin</t>
  </si>
  <si>
    <t>WI</t>
  </si>
  <si>
    <t>Brookfield</t>
  </si>
  <si>
    <t>Adams city</t>
  </si>
  <si>
    <t>Milwaukee</t>
  </si>
  <si>
    <t>North Lake</t>
  </si>
  <si>
    <t>Shorewood</t>
  </si>
  <si>
    <t>Wyoming</t>
  </si>
  <si>
    <t>WY</t>
  </si>
  <si>
    <t>Platte County</t>
  </si>
  <si>
    <t>Wheatland</t>
  </si>
  <si>
    <t>Chugcreek</t>
  </si>
  <si>
    <t>Casper</t>
  </si>
  <si>
    <t>Laramie city</t>
  </si>
  <si>
    <t>Green River</t>
  </si>
  <si>
    <t>Rock Springs</t>
  </si>
  <si>
    <t>Examples</t>
  </si>
  <si>
    <t>Answer</t>
  </si>
  <si>
    <t>How many cities have mean income higher than $200,000?</t>
  </si>
  <si>
    <t>What is the average Stdev of Income of places in Washington?</t>
  </si>
  <si>
    <t>What is the ALand of the Place "Logan Creek"?</t>
  </si>
  <si>
    <t>What is the median income of the place with the lowest mean income?</t>
  </si>
  <si>
    <t>What is the type of Town of the place with id 1602390?</t>
  </si>
  <si>
    <t>Line Graph</t>
  </si>
  <si>
    <t>which city has a higher average household income? New York or Phoenix?</t>
  </si>
  <si>
    <t>column index?</t>
  </si>
  <si>
    <t>row index?</t>
  </si>
  <si>
    <t>what is the average household income in Las vegas?</t>
  </si>
  <si>
    <t>location_id</t>
  </si>
  <si>
    <t>1 Find the total average income of California and Alaska</t>
  </si>
  <si>
    <t>2. How many locations have no water area in Adams County?</t>
  </si>
  <si>
    <t>3. Use Match to find the row and column number of 81328(Stdev)</t>
  </si>
  <si>
    <t>row number</t>
  </si>
  <si>
    <t>column number</t>
  </si>
  <si>
    <t>4. Fill the blanks use Index, Match, and Vlookup</t>
  </si>
  <si>
    <t>Location_id</t>
  </si>
  <si>
    <t>5. Find the average income of the following counties and make a histogram between counties and the average income</t>
  </si>
  <si>
    <t>average income</t>
  </si>
  <si>
    <t>Lookup_value</t>
  </si>
  <si>
    <t>which city has the locaiton id 26027291?</t>
  </si>
  <si>
    <t>Bar graph</t>
  </si>
  <si>
    <t>States</t>
  </si>
  <si>
    <t>AVERAGE MEDIAN</t>
  </si>
  <si>
    <t>TOTAL Stdev</t>
  </si>
  <si>
    <t>number of locations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</si>
</sst>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rgb="FF000000"/>
      <name val="Montserrat"/>
    </font>
    <font>
      <sz val="3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20"/>
      <color rgb="FF3F3F76"/>
      <name val="Calibri"/>
      <family val="2"/>
      <scheme val="minor"/>
    </font>
    <font>
      <b/>
      <sz val="20"/>
      <color rgb="FF9C5700"/>
      <name val="Calibri"/>
      <family val="2"/>
      <scheme val="minor"/>
    </font>
    <font>
      <b/>
      <sz val="20"/>
      <color rgb="FFFA7D00"/>
      <name val="Calibri"/>
      <family val="2"/>
      <scheme val="minor"/>
    </font>
    <font>
      <b/>
      <sz val="22"/>
      <color rgb="FF3F3F76"/>
      <name val="Calibri"/>
      <family val="2"/>
      <scheme val="minor"/>
    </font>
    <font>
      <b/>
      <sz val="22"/>
      <color rgb="FF9C5700"/>
      <name val="Calibri"/>
      <family val="2"/>
      <scheme val="minor"/>
    </font>
    <font>
      <b/>
      <sz val="22"/>
      <color rgb="FFFA7D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3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/>
      <top/>
      <bottom/>
      <diagonal/>
    </border>
    <border>
      <start style="thin">
        <color rgb="FF7F7F7F"/>
      </start>
      <end style="thin">
        <color auto="1"/>
      </end>
      <top/>
      <bottom style="thin">
        <color rgb="FF7F7F7F"/>
      </bottom>
      <diagonal/>
    </border>
    <border>
      <start style="thin">
        <color rgb="FF7F7F7F"/>
      </start>
      <end style="thin">
        <color auto="1"/>
      </end>
      <top style="thin">
        <color rgb="FF7F7F7F"/>
      </top>
      <bottom/>
      <diagonal/>
    </border>
    <border>
      <start style="thin">
        <color auto="1"/>
      </start>
      <end/>
      <top style="thin">
        <color auto="1"/>
      </top>
      <bottom style="thin">
        <color auto="1"/>
      </bottom>
      <diagonal/>
    </border>
    <border>
      <start style="medium">
        <color auto="1"/>
      </start>
      <end/>
      <top style="medium">
        <color auto="1"/>
      </top>
      <bottom/>
      <diagonal/>
    </border>
    <border>
      <start/>
      <end/>
      <top style="medium">
        <color auto="1"/>
      </top>
      <bottom/>
      <diagonal/>
    </border>
    <border>
      <start/>
      <end style="medium">
        <color auto="1"/>
      </end>
      <top style="medium">
        <color auto="1"/>
      </top>
      <bottom/>
      <diagonal/>
    </border>
    <border>
      <start style="medium">
        <color auto="1"/>
      </start>
      <end/>
      <top/>
      <bottom style="medium">
        <color auto="1"/>
      </bottom>
      <diagonal/>
    </border>
    <border>
      <start/>
      <end/>
      <top/>
      <bottom style="medium">
        <color auto="1"/>
      </bottom>
      <diagonal/>
    </border>
    <border>
      <start/>
      <end style="medium">
        <color auto="1"/>
      </end>
      <top/>
      <bottom style="medium">
        <color auto="1"/>
      </bottom>
      <diagonal/>
    </border>
    <border>
      <start style="medium">
        <color theme="0"/>
      </start>
      <end style="medium">
        <color theme="0"/>
      </end>
      <top style="medium">
        <color theme="0"/>
      </top>
      <bottom style="medium">
        <color theme="0"/>
      </bottom>
      <diagonal/>
    </border>
    <border>
      <start/>
      <end/>
      <top style="thin">
        <color rgb="FF7F7F7F"/>
      </top>
      <bottom/>
      <diagonal/>
    </border>
    <border>
      <start style="thin">
        <color rgb="FF7F7F7F"/>
      </start>
      <end style="thin">
        <color auto="1"/>
      </end>
      <top/>
      <bottom/>
      <diagonal/>
    </border>
    <border>
      <start style="thin">
        <color rgb="FF7F7F7F"/>
      </start>
      <end style="thin">
        <color auto="1"/>
      </end>
      <top style="thin">
        <color auto="1"/>
      </top>
      <bottom/>
      <diagonal/>
    </border>
    <border>
      <start style="thin">
        <color auto="1"/>
      </start>
      <end style="thin">
        <color auto="1"/>
      </end>
      <top style="thin">
        <color auto="1"/>
      </top>
      <bottom/>
      <diagonal/>
    </border>
    <border>
      <start style="thin">
        <color auto="1"/>
      </start>
      <end style="thin">
        <color auto="1"/>
      </end>
      <top/>
      <bottom/>
      <diagonal/>
    </border>
    <border>
      <start style="thin">
        <color auto="1"/>
      </start>
      <end style="thin">
        <color auto="1"/>
      </end>
      <top/>
      <bottom style="thin">
        <color rgb="FF7F7F7F"/>
      </bottom>
      <diagonal/>
    </border>
    <border>
      <start style="thin">
        <color auto="1"/>
      </start>
      <end style="thin">
        <color auto="1"/>
      </end>
      <top style="thin">
        <color rgb="FF7F7F7F"/>
      </top>
      <bottom/>
      <diagonal/>
    </border>
    <border>
      <start style="thin">
        <color rgb="FF7F7F7F"/>
      </start>
      <end style="thin">
        <color auto="1"/>
      </end>
      <top/>
      <bottom style="thin">
        <color auto="1"/>
      </bottom>
      <diagonal/>
    </border>
    <border>
      <start style="thin">
        <color auto="1"/>
      </start>
      <end style="thin">
        <color auto="1"/>
      </end>
      <top/>
      <bottom style="thin">
        <color auto="1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56">
    <xf numFmtId="0" fontId="0" fillId="0" borderId="0" xfId="0"/>
    <xf numFmtId="0" fontId="17" fillId="0" borderId="0" xfId="0" applyFont="1"/>
    <xf numFmtId="0" fontId="19" fillId="0" borderId="0" xfId="0" applyFont="1"/>
    <xf numFmtId="0" fontId="1" fillId="0" borderId="0" xfId="42"/>
    <xf numFmtId="0" fontId="21" fillId="0" borderId="0" xfId="42" applyFont="1"/>
    <xf numFmtId="0" fontId="2" fillId="0" borderId="0" xfId="42" applyFont="1"/>
    <xf numFmtId="0" fontId="2" fillId="0" borderId="21" xfId="42" applyFont="1" applyBorder="1"/>
    <xf numFmtId="0" fontId="22" fillId="33" borderId="10" xfId="42" applyFont="1" applyFill="1" applyBorder="1" applyAlignment="1">
      <alignment horizontal="center" vertical="center"/>
    </xf>
    <xf numFmtId="0" fontId="2" fillId="34" borderId="10" xfId="42" applyFont="1" applyFill="1" applyBorder="1"/>
    <xf numFmtId="0" fontId="23" fillId="33" borderId="10" xfId="42" applyFont="1" applyFill="1" applyBorder="1" applyAlignment="1">
      <alignment horizontal="center"/>
    </xf>
    <xf numFmtId="0" fontId="1" fillId="34" borderId="10" xfId="42" applyFill="1" applyBorder="1"/>
    <xf numFmtId="0" fontId="2" fillId="0" borderId="0" xfId="42" applyFont="1" applyAlignment="1">
      <alignment horizontal="left"/>
    </xf>
    <xf numFmtId="0" fontId="24" fillId="5" borderId="10" xfId="9" applyFont="1" applyBorder="1" applyAlignment="1">
      <alignment vertical="center"/>
    </xf>
    <xf numFmtId="0" fontId="25" fillId="4" borderId="10" xfId="8" applyFont="1" applyBorder="1" applyAlignment="1">
      <alignment vertical="center"/>
    </xf>
    <xf numFmtId="0" fontId="26" fillId="6" borderId="12" xfId="11" applyFont="1" applyBorder="1" applyAlignment="1">
      <alignment vertical="center"/>
    </xf>
    <xf numFmtId="0" fontId="26" fillId="6" borderId="14" xfId="11" applyFont="1" applyBorder="1" applyAlignment="1">
      <alignment horizontal="left" vertical="center"/>
    </xf>
    <xf numFmtId="0" fontId="26" fillId="6" borderId="12" xfId="11" applyFont="1" applyBorder="1" applyAlignment="1">
      <alignment horizontal="center" vertical="center"/>
    </xf>
    <xf numFmtId="0" fontId="26" fillId="6" borderId="14" xfId="11" applyFont="1" applyBorder="1" applyAlignment="1">
      <alignment horizontal="left" vertical="center" wrapText="1"/>
    </xf>
    <xf numFmtId="0" fontId="26" fillId="6" borderId="23" xfId="11" applyFont="1" applyBorder="1" applyAlignment="1">
      <alignment horizontal="center" vertical="center"/>
    </xf>
    <xf numFmtId="0" fontId="26" fillId="6" borderId="12" xfId="11" applyFont="1" applyBorder="1" applyAlignment="1">
      <alignment vertical="center" wrapText="1"/>
    </xf>
    <xf numFmtId="0" fontId="26" fillId="6" borderId="12" xfId="11" applyFont="1" applyBorder="1" applyAlignment="1">
      <alignment horizontal="left" vertical="center"/>
    </xf>
    <xf numFmtId="0" fontId="27" fillId="5" borderId="10" xfId="9" applyFont="1" applyBorder="1" applyAlignment="1">
      <alignment vertical="center"/>
    </xf>
    <xf numFmtId="0" fontId="28" fillId="4" borderId="10" xfId="8" applyFont="1" applyBorder="1" applyAlignment="1">
      <alignment vertical="center"/>
    </xf>
    <xf numFmtId="0" fontId="29" fillId="6" borderId="12" xfId="11" applyFont="1" applyBorder="1" applyAlignment="1">
      <alignment vertical="center"/>
    </xf>
    <xf numFmtId="0" fontId="29" fillId="6" borderId="11" xfId="11" applyFont="1" applyBorder="1" applyAlignment="1">
      <alignment horizontal="left" vertical="center" wrapText="1"/>
    </xf>
    <xf numFmtId="0" fontId="29" fillId="6" borderId="14" xfId="11" applyFont="1" applyBorder="1" applyAlignment="1">
      <alignment horizontal="left" vertical="center" wrapText="1"/>
    </xf>
    <xf numFmtId="0" fontId="26" fillId="6" borderId="12" xfId="11" applyFont="1" applyBorder="1" applyAlignment="1">
      <alignment horizontal="center" vertical="center"/>
    </xf>
    <xf numFmtId="0" fontId="20" fillId="33" borderId="15" xfId="0" applyFont="1" applyFill="1" applyBorder="1" applyAlignment="1">
      <alignment horizontal="center"/>
    </xf>
    <xf numFmtId="0" fontId="20" fillId="33" borderId="16" xfId="0" applyFont="1" applyFill="1" applyBorder="1" applyAlignment="1">
      <alignment horizontal="center"/>
    </xf>
    <xf numFmtId="0" fontId="20" fillId="33" borderId="17" xfId="0" applyFont="1" applyFill="1" applyBorder="1" applyAlignment="1">
      <alignment horizontal="center"/>
    </xf>
    <xf numFmtId="0" fontId="20" fillId="33" borderId="18" xfId="0" applyFont="1" applyFill="1" applyBorder="1" applyAlignment="1">
      <alignment horizontal="center"/>
    </xf>
    <xf numFmtId="0" fontId="20" fillId="33" borderId="19" xfId="0" applyFont="1" applyFill="1" applyBorder="1" applyAlignment="1">
      <alignment horizontal="center"/>
    </xf>
    <xf numFmtId="0" fontId="20" fillId="33" borderId="20" xfId="0" applyFont="1" applyFill="1" applyBorder="1" applyAlignment="1">
      <alignment horizontal="center"/>
    </xf>
    <xf numFmtId="0" fontId="26" fillId="6" borderId="22" xfId="11" applyFont="1" applyBorder="1" applyAlignment="1">
      <alignment horizontal="center" vertical="center" wrapText="1"/>
    </xf>
    <xf numFmtId="0" fontId="26" fillId="6" borderId="0" xfId="11" applyFont="1" applyBorder="1" applyAlignment="1">
      <alignment horizontal="center" vertical="center" wrapText="1"/>
    </xf>
    <xf numFmtId="0" fontId="26" fillId="6" borderId="13" xfId="11" applyFont="1" applyBorder="1" applyAlignment="1">
      <alignment horizontal="center" vertical="center"/>
    </xf>
    <xf numFmtId="0" fontId="26" fillId="6" borderId="23" xfId="11" applyFont="1" applyBorder="1" applyAlignment="1">
      <alignment horizontal="center" vertical="center"/>
    </xf>
    <xf numFmtId="0" fontId="26" fillId="6" borderId="12" xfId="11" applyFont="1" applyBorder="1" applyAlignment="1">
      <alignment horizontal="center" vertical="center"/>
    </xf>
    <xf numFmtId="0" fontId="26" fillId="6" borderId="13" xfId="11" applyFont="1" applyBorder="1" applyAlignment="1">
      <alignment horizontal="left" vertical="center" wrapText="1"/>
    </xf>
    <xf numFmtId="0" fontId="26" fillId="6" borderId="23" xfId="11" applyFont="1" applyBorder="1" applyAlignment="1">
      <alignment horizontal="left" vertical="center" wrapText="1"/>
    </xf>
    <xf numFmtId="0" fontId="26" fillId="6" borderId="12" xfId="11" applyFont="1" applyBorder="1" applyAlignment="1">
      <alignment horizontal="left" vertical="center" wrapText="1"/>
    </xf>
    <xf numFmtId="0" fontId="26" fillId="6" borderId="28" xfId="11" applyFont="1" applyBorder="1" applyAlignment="1">
      <alignment horizontal="center" vertical="center"/>
    </xf>
    <xf numFmtId="0" fontId="26" fillId="6" borderId="26" xfId="11" applyFont="1" applyBorder="1" applyAlignment="1">
      <alignment horizontal="center" vertical="center"/>
    </xf>
    <xf numFmtId="0" fontId="26" fillId="6" borderId="27" xfId="11" applyFont="1" applyBorder="1" applyAlignment="1">
      <alignment horizontal="center" vertical="center"/>
    </xf>
    <xf numFmtId="0" fontId="26" fillId="6" borderId="24" xfId="11" applyFont="1" applyBorder="1" applyAlignment="1">
      <alignment horizontal="left" vertical="center" wrapText="1"/>
    </xf>
    <xf numFmtId="0" fontId="26" fillId="6" borderId="29" xfId="11" applyFont="1" applyBorder="1" applyAlignment="1">
      <alignment horizontal="left" vertical="center" wrapText="1"/>
    </xf>
    <xf numFmtId="0" fontId="26" fillId="6" borderId="24" xfId="11" applyFont="1" applyBorder="1" applyAlignment="1">
      <alignment horizontal="center" vertical="center"/>
    </xf>
    <xf numFmtId="0" fontId="26" fillId="6" borderId="25" xfId="11" applyFont="1" applyBorder="1" applyAlignment="1">
      <alignment horizontal="center" vertical="center"/>
    </xf>
    <xf numFmtId="0" fontId="26" fillId="6" borderId="24" xfId="11" applyFont="1" applyBorder="1" applyAlignment="1">
      <alignment horizontal="left" vertical="center"/>
    </xf>
    <xf numFmtId="0" fontId="26" fillId="6" borderId="29" xfId="11" applyFont="1" applyBorder="1" applyAlignment="1">
      <alignment horizontal="left" vertical="center"/>
    </xf>
    <xf numFmtId="0" fontId="29" fillId="6" borderId="28" xfId="11" applyFont="1" applyBorder="1" applyAlignment="1">
      <alignment horizontal="left" vertical="center" wrapText="1"/>
    </xf>
    <xf numFmtId="0" fontId="29" fillId="6" borderId="26" xfId="11" applyFont="1" applyBorder="1" applyAlignment="1">
      <alignment horizontal="left" vertical="center" wrapText="1"/>
    </xf>
    <xf numFmtId="0" fontId="29" fillId="6" borderId="30" xfId="11" applyFont="1" applyBorder="1" applyAlignment="1">
      <alignment horizontal="left" vertical="center" wrapText="1"/>
    </xf>
    <xf numFmtId="0" fontId="29" fillId="6" borderId="28" xfId="11" applyFont="1" applyBorder="1" applyAlignment="1">
      <alignment horizontal="center" vertical="center"/>
    </xf>
    <xf numFmtId="0" fontId="29" fillId="6" borderId="26" xfId="11" applyFont="1" applyBorder="1" applyAlignment="1">
      <alignment horizontal="center" vertical="center"/>
    </xf>
    <xf numFmtId="0" fontId="29" fillId="6" borderId="27" xfId="11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E23DAAC7-59D2-426D-8D48-27A35226261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A5B96E15-9357-124E-950D-B0B409F696A5}" name="SHI" displayName="SHI" ref="A1:L209" totalsRowShown="0" headerRowDxfId="0" headerRowCellStyle="Normal 2" dataCellStyle="Normal 2">
  <autoFilter ref="A1:L209" xr:uid="{4EABD059-162B-3B4D-816A-3B702273D9C7}"/>
  <tableColumns count="12">
    <tableColumn id="1" xr3:uid="{807CD124-DED3-7842-A869-55309C4B372D}" name="State_Name" dataCellStyle="Normal 2"/>
    <tableColumn id="2" xr3:uid="{96A391BD-C481-E949-9314-F5A10E3F37ED}" name="Mean" dataCellStyle="Normal 2"/>
    <tableColumn id="3" xr3:uid="{AE64C3CF-7A33-4646-B2CE-F8AE829CBD47}" name="State_ab" dataCellStyle="Normal 2"/>
    <tableColumn id="4" xr3:uid="{055E216A-F382-6C4E-AEAF-69C7ED961DE4}" name="County" dataCellStyle="Normal 2"/>
    <tableColumn id="5" xr3:uid="{1D8EC8C9-875B-7241-8AA3-881236ECD45F}" name="City" dataCellStyle="Normal 2"/>
    <tableColumn id="6" xr3:uid="{76BE3729-7213-A148-ACF9-1C81C5E1B192}" name="Place" dataCellStyle="Normal 2"/>
    <tableColumn id="7" xr3:uid="{FEDDE848-DC23-B84B-9CFE-31838AB9DD8C}" name="Type" dataCellStyle="Normal 2"/>
    <tableColumn id="8" xr3:uid="{8446A18F-74FB-744B-9622-4F8BEA885DB5}" name="ALand" dataCellStyle="Normal 2"/>
    <tableColumn id="9" xr3:uid="{4A68ECC5-A563-804E-B3F5-BCFA57578F8B}" name="AWater" dataCellStyle="Normal 2"/>
    <tableColumn id="10" xr3:uid="{9211AA13-670B-3B49-B727-2F571A0B894A}" name="Median" dataCellStyle="Normal 2"/>
    <tableColumn id="11" xr3:uid="{D8BA4C37-E0DF-1E4C-A048-3E0680F1787D}" name="Stdev" dataCellStyle="Normal 2"/>
    <tableColumn id="12" xr3:uid="{0BB8002B-48E0-EC49-A60C-392323704510}" name="location_id" dataCellStyle="Normal 2"/>
  </tableColumns>
  <tableStyleInfo name="TableStyleLight9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4CBD61E9-4C83-0D4A-BDB1-D063861A12A4}" name="Table1" displayName="Table1" ref="A1:L209" totalsRowShown="0" headerRowDxfId="1">
  <autoFilter ref="A1:L209" xr:uid="{B60B16D5-16E3-7142-9538-5F0071A394DC}"/>
  <tableColumns count="12">
    <tableColumn id="1" xr3:uid="{F3BBBCDF-C873-DB4E-8721-8DB2D801519C}" name="State_Name"/>
    <tableColumn id="2" xr3:uid="{861FB804-EDC0-BC48-9F2A-7B87C2F634FE}" name="id"/>
    <tableColumn id="3" xr3:uid="{EAA0CC4F-46DF-8142-A741-74BA596F9DD7}" name="State_ab"/>
    <tableColumn id="4" xr3:uid="{C18717E5-22C1-7543-93E3-C4E826E08DF0}" name="County"/>
    <tableColumn id="5" xr3:uid="{A54E74DD-D24A-B34E-9931-60691C7076E5}" name="City"/>
    <tableColumn id="6" xr3:uid="{785DA368-5DF9-D540-A7F1-6E6DF4A3C9B8}" name="Place"/>
    <tableColumn id="7" xr3:uid="{BE3FB4F4-9249-A34A-97E0-C263262DC5AB}" name="Type"/>
    <tableColumn id="8" xr3:uid="{FC39A6F2-6A6D-9A4C-863F-FFB77F094322}" name="ALand"/>
    <tableColumn id="9" xr3:uid="{B42DF657-E634-9E41-B3EC-8A8D4FEDDD8D}" name="AWater"/>
    <tableColumn id="10" xr3:uid="{398E2F65-24D0-0249-A1BC-A95CEB41E105}" name="Mean"/>
    <tableColumn id="11" xr3:uid="{60E263D0-6910-0347-8475-D282BC25A3AB}" name="Median"/>
    <tableColumn id="12" xr3:uid="{045FBD5B-36F7-2247-B4DF-18A72DC6A21E}" name="Stdev"/>
  </tableColumns>
  <tableStyleInfo name="TableStyleLight13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opLeftCell="F1" workbookViewId="0">
      <selection activeCell="H14" sqref="H14"/>
    </sheetView>
  </sheetViews>
  <sheetFormatPr baseColWidth="10" defaultColWidth="10.83203125" defaultRowHeight="16"/>
  <cols>
    <col min="1" max="1" width="15" customWidth="1"/>
    <col min="3" max="3" width="16.6640625" customWidth="1"/>
    <col min="4" max="4" width="13.1640625" customWidth="1"/>
    <col min="5" max="5" width="10.5" customWidth="1"/>
    <col min="6" max="6" width="9.83203125" customWidth="1"/>
  </cols>
  <sheetData>
    <row r="1" spans="1:22">
      <c r="A1" s="1" t="s">
        <v>0</v>
      </c>
      <c r="B1" s="1" t="s">
        <v>3</v>
      </c>
      <c r="C1" s="1" t="s">
        <v>4</v>
      </c>
      <c r="D1" s="1" t="s">
        <v>5</v>
      </c>
      <c r="E1" s="1" t="s">
        <v>8</v>
      </c>
      <c r="F1" s="1" t="s">
        <v>9</v>
      </c>
      <c r="G1" s="1" t="s">
        <v>1</v>
      </c>
      <c r="H1" s="1" t="s">
        <v>10</v>
      </c>
      <c r="I1" s="1" t="s">
        <v>11</v>
      </c>
      <c r="K1" s="27" t="s">
        <v>431</v>
      </c>
      <c r="L1" s="28"/>
      <c r="M1" s="28"/>
      <c r="N1" s="28"/>
      <c r="O1" s="28"/>
      <c r="P1" s="29"/>
      <c r="Q1" s="27" t="s">
        <v>448</v>
      </c>
      <c r="R1" s="28"/>
      <c r="S1" s="28"/>
      <c r="T1" s="28"/>
      <c r="U1" s="28"/>
      <c r="V1" s="29"/>
    </row>
    <row r="2" spans="1:22" ht="17" thickBot="1">
      <c r="A2" t="s">
        <v>53</v>
      </c>
      <c r="B2" t="s">
        <v>54</v>
      </c>
      <c r="C2" t="s">
        <v>55</v>
      </c>
      <c r="D2" t="s">
        <v>56</v>
      </c>
      <c r="E2">
        <v>1961071</v>
      </c>
      <c r="F2">
        <v>81282</v>
      </c>
      <c r="G2">
        <v>242857</v>
      </c>
      <c r="H2">
        <v>300000</v>
      </c>
      <c r="I2">
        <v>25317</v>
      </c>
      <c r="K2" s="30"/>
      <c r="L2" s="31"/>
      <c r="M2" s="31"/>
      <c r="N2" s="31"/>
      <c r="O2" s="31"/>
      <c r="P2" s="32"/>
      <c r="Q2" s="30"/>
      <c r="R2" s="31"/>
      <c r="S2" s="31"/>
      <c r="T2" s="31"/>
      <c r="U2" s="31"/>
      <c r="V2" s="32"/>
    </row>
    <row r="3" spans="1:22">
      <c r="A3" t="s">
        <v>86</v>
      </c>
      <c r="B3" t="s">
        <v>87</v>
      </c>
      <c r="C3" t="s">
        <v>88</v>
      </c>
      <c r="D3" t="s">
        <v>89</v>
      </c>
      <c r="E3">
        <v>1420761</v>
      </c>
      <c r="F3">
        <v>3174610</v>
      </c>
      <c r="G3">
        <v>207128</v>
      </c>
      <c r="H3">
        <v>233504</v>
      </c>
      <c r="I3">
        <v>78050</v>
      </c>
    </row>
    <row r="4" spans="1:22">
      <c r="A4" t="s">
        <v>99</v>
      </c>
      <c r="B4" t="s">
        <v>100</v>
      </c>
      <c r="C4" t="s">
        <v>101</v>
      </c>
      <c r="D4" t="s">
        <v>102</v>
      </c>
      <c r="E4">
        <v>6266986</v>
      </c>
      <c r="F4">
        <v>77322</v>
      </c>
      <c r="G4">
        <v>193870</v>
      </c>
      <c r="H4">
        <v>300000</v>
      </c>
      <c r="I4">
        <v>72819</v>
      </c>
    </row>
    <row r="5" spans="1:22">
      <c r="A5" t="s">
        <v>183</v>
      </c>
      <c r="B5" t="s">
        <v>184</v>
      </c>
      <c r="C5" t="s">
        <v>185</v>
      </c>
      <c r="D5" t="s">
        <v>186</v>
      </c>
      <c r="E5">
        <v>1442685</v>
      </c>
      <c r="F5">
        <v>50403</v>
      </c>
      <c r="G5">
        <v>183195</v>
      </c>
      <c r="H5">
        <v>204716</v>
      </c>
      <c r="I5">
        <v>75363</v>
      </c>
    </row>
    <row r="6" spans="1:22">
      <c r="A6" t="s">
        <v>199</v>
      </c>
      <c r="B6" t="s">
        <v>200</v>
      </c>
      <c r="C6" t="s">
        <v>201</v>
      </c>
      <c r="D6" t="s">
        <v>202</v>
      </c>
      <c r="E6">
        <v>2642131</v>
      </c>
      <c r="F6">
        <v>69292</v>
      </c>
      <c r="G6">
        <v>190184</v>
      </c>
      <c r="H6">
        <v>300000</v>
      </c>
      <c r="I6">
        <v>73874</v>
      </c>
    </row>
    <row r="7" spans="1:22">
      <c r="A7" t="s">
        <v>271</v>
      </c>
      <c r="B7" t="s">
        <v>272</v>
      </c>
      <c r="C7" t="s">
        <v>273</v>
      </c>
      <c r="D7" t="s">
        <v>274</v>
      </c>
      <c r="E7">
        <v>1805685</v>
      </c>
      <c r="F7">
        <v>0</v>
      </c>
      <c r="G7">
        <v>209392</v>
      </c>
      <c r="H7">
        <v>300000</v>
      </c>
      <c r="I7">
        <v>67438</v>
      </c>
    </row>
    <row r="8" spans="1:22">
      <c r="A8" t="s">
        <v>295</v>
      </c>
      <c r="B8" t="s">
        <v>296</v>
      </c>
      <c r="C8" t="s">
        <v>297</v>
      </c>
      <c r="D8" t="s">
        <v>298</v>
      </c>
      <c r="E8">
        <v>9678012</v>
      </c>
      <c r="F8">
        <v>321726</v>
      </c>
      <c r="G8">
        <v>181206</v>
      </c>
      <c r="H8">
        <v>300000</v>
      </c>
      <c r="I8">
        <v>52872</v>
      </c>
    </row>
    <row r="9" spans="1:22">
      <c r="A9" t="s">
        <v>318</v>
      </c>
      <c r="B9" t="s">
        <v>319</v>
      </c>
      <c r="C9" t="s">
        <v>320</v>
      </c>
      <c r="D9" t="s">
        <v>321</v>
      </c>
      <c r="E9">
        <v>604077</v>
      </c>
      <c r="F9">
        <v>0</v>
      </c>
      <c r="G9">
        <v>242857</v>
      </c>
      <c r="H9">
        <v>300000</v>
      </c>
      <c r="I9">
        <v>25317</v>
      </c>
    </row>
    <row r="10" spans="1:22">
      <c r="A10" t="s">
        <v>364</v>
      </c>
      <c r="B10" t="s">
        <v>365</v>
      </c>
      <c r="C10" t="s">
        <v>360</v>
      </c>
      <c r="D10" t="s">
        <v>366</v>
      </c>
      <c r="E10">
        <v>2883569</v>
      </c>
      <c r="F10">
        <v>0</v>
      </c>
      <c r="G10">
        <v>206380</v>
      </c>
      <c r="H10">
        <v>300000</v>
      </c>
      <c r="I10">
        <v>63968</v>
      </c>
    </row>
    <row r="11" spans="1:22">
      <c r="A11" t="s">
        <v>84</v>
      </c>
      <c r="B11" t="s">
        <v>392</v>
      </c>
      <c r="C11" t="s">
        <v>63</v>
      </c>
      <c r="D11" t="s">
        <v>393</v>
      </c>
      <c r="E11">
        <v>12671458</v>
      </c>
      <c r="F11">
        <v>0</v>
      </c>
      <c r="G11">
        <v>187248</v>
      </c>
      <c r="H11">
        <v>210928</v>
      </c>
      <c r="I11">
        <v>75113</v>
      </c>
    </row>
  </sheetData>
  <mergeCells count="2">
    <mergeCell ref="K1:P2"/>
    <mergeCell ref="Q1:V2"/>
  </mergeCells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09"/>
  <sheetViews>
    <sheetView topLeftCell="N1" workbookViewId="0">
      <selection activeCell="O17" sqref="O17"/>
    </sheetView>
  </sheetViews>
  <sheetFormatPr baseColWidth="10" defaultColWidth="10.83203125" defaultRowHeight="16"/>
  <cols>
    <col min="1" max="1" width="23.83203125" customWidth="1"/>
    <col min="4" max="4" width="30" customWidth="1"/>
    <col min="5" max="5" width="17.83203125" customWidth="1"/>
    <col min="6" max="6" width="17.5" customWidth="1"/>
    <col min="14" max="14" width="60.83203125" customWidth="1"/>
    <col min="15" max="15" width="13" bestFit="1" customWidth="1"/>
    <col min="16" max="16" width="16.5" customWidth="1"/>
    <col min="17" max="17" width="29.5" customWidth="1"/>
    <col min="18" max="18" width="20.1640625" customWidth="1"/>
    <col min="19" max="19" width="33" customWidth="1"/>
  </cols>
  <sheetData>
    <row r="1" spans="1:19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</v>
      </c>
      <c r="K1" s="1" t="s">
        <v>10</v>
      </c>
      <c r="L1" s="1" t="s">
        <v>11</v>
      </c>
    </row>
    <row r="2" spans="1:19">
      <c r="A2" t="s">
        <v>12</v>
      </c>
      <c r="B2">
        <v>101920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27893577</v>
      </c>
      <c r="I2">
        <v>150331</v>
      </c>
      <c r="J2">
        <v>242857</v>
      </c>
      <c r="K2">
        <v>300000</v>
      </c>
      <c r="L2">
        <v>25317</v>
      </c>
    </row>
    <row r="3" spans="1:19">
      <c r="A3" t="s">
        <v>12</v>
      </c>
      <c r="B3">
        <v>1022616</v>
      </c>
      <c r="C3" t="s">
        <v>13</v>
      </c>
      <c r="D3" t="s">
        <v>18</v>
      </c>
      <c r="E3" t="s">
        <v>19</v>
      </c>
      <c r="F3" t="s">
        <v>20</v>
      </c>
      <c r="G3" t="s">
        <v>21</v>
      </c>
      <c r="H3">
        <v>5012892</v>
      </c>
      <c r="I3">
        <v>18719</v>
      </c>
      <c r="J3">
        <v>155368</v>
      </c>
      <c r="K3">
        <v>300000</v>
      </c>
      <c r="L3">
        <v>78717</v>
      </c>
    </row>
    <row r="4" spans="1:19" ht="26">
      <c r="A4" t="s">
        <v>12</v>
      </c>
      <c r="B4">
        <v>1022606</v>
      </c>
      <c r="C4" t="s">
        <v>13</v>
      </c>
      <c r="D4" t="s">
        <v>18</v>
      </c>
      <c r="E4" t="s">
        <v>22</v>
      </c>
      <c r="F4" t="s">
        <v>20</v>
      </c>
      <c r="G4" t="s">
        <v>21</v>
      </c>
      <c r="H4">
        <v>2006630</v>
      </c>
      <c r="I4">
        <v>11987</v>
      </c>
      <c r="J4">
        <v>142440</v>
      </c>
      <c r="K4">
        <v>123075</v>
      </c>
      <c r="L4">
        <v>72551</v>
      </c>
      <c r="N4" s="12" t="s">
        <v>424</v>
      </c>
      <c r="O4" s="13" t="s">
        <v>425</v>
      </c>
    </row>
    <row r="5" spans="1:19" ht="54">
      <c r="A5" t="s">
        <v>12</v>
      </c>
      <c r="B5">
        <v>102526</v>
      </c>
      <c r="C5" t="s">
        <v>13</v>
      </c>
      <c r="D5" t="s">
        <v>18</v>
      </c>
      <c r="E5" t="s">
        <v>23</v>
      </c>
      <c r="F5" t="s">
        <v>20</v>
      </c>
      <c r="G5" t="s">
        <v>21</v>
      </c>
      <c r="H5">
        <v>12429198</v>
      </c>
      <c r="I5">
        <v>42051</v>
      </c>
      <c r="J5">
        <v>140732</v>
      </c>
      <c r="K5">
        <v>133231</v>
      </c>
      <c r="L5">
        <v>83317</v>
      </c>
      <c r="N5" s="19" t="s">
        <v>426</v>
      </c>
      <c r="O5" s="14"/>
    </row>
    <row r="6" spans="1:19" ht="15.5" customHeight="1">
      <c r="A6" t="s">
        <v>24</v>
      </c>
      <c r="B6">
        <v>201700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>
        <v>18298887</v>
      </c>
      <c r="I6">
        <v>0</v>
      </c>
      <c r="J6">
        <v>242857</v>
      </c>
      <c r="K6">
        <v>300000</v>
      </c>
      <c r="L6">
        <v>25317</v>
      </c>
      <c r="N6" s="33" t="s">
        <v>427</v>
      </c>
      <c r="O6" s="35"/>
    </row>
    <row r="7" spans="1:19" ht="15.5" customHeight="1">
      <c r="A7" t="s">
        <v>24</v>
      </c>
      <c r="B7">
        <v>20257</v>
      </c>
      <c r="C7" t="s">
        <v>25</v>
      </c>
      <c r="D7" t="s">
        <v>30</v>
      </c>
      <c r="E7" t="s">
        <v>31</v>
      </c>
      <c r="F7" t="s">
        <v>32</v>
      </c>
      <c r="G7" t="s">
        <v>21</v>
      </c>
      <c r="H7">
        <v>85707800</v>
      </c>
      <c r="I7">
        <v>11963944</v>
      </c>
      <c r="J7">
        <v>159063</v>
      </c>
      <c r="K7">
        <v>300000</v>
      </c>
      <c r="L7">
        <v>77818</v>
      </c>
      <c r="N7" s="34"/>
      <c r="O7" s="36"/>
    </row>
    <row r="8" spans="1:19" ht="15.5" customHeight="1">
      <c r="A8" t="s">
        <v>24</v>
      </c>
      <c r="B8">
        <v>202377</v>
      </c>
      <c r="C8" t="s">
        <v>25</v>
      </c>
      <c r="D8" t="s">
        <v>30</v>
      </c>
      <c r="E8" t="s">
        <v>31</v>
      </c>
      <c r="F8" t="s">
        <v>32</v>
      </c>
      <c r="G8" t="s">
        <v>21</v>
      </c>
      <c r="H8">
        <v>3601953</v>
      </c>
      <c r="I8">
        <v>0</v>
      </c>
      <c r="J8">
        <v>144635</v>
      </c>
      <c r="K8">
        <v>138010</v>
      </c>
      <c r="L8">
        <v>79563</v>
      </c>
      <c r="N8" s="34"/>
      <c r="O8" s="37"/>
    </row>
    <row r="9" spans="1:19" ht="15.5" customHeight="1">
      <c r="A9" t="s">
        <v>24</v>
      </c>
      <c r="B9">
        <v>202177</v>
      </c>
      <c r="C9" t="s">
        <v>25</v>
      </c>
      <c r="D9" t="s">
        <v>30</v>
      </c>
      <c r="E9" t="s">
        <v>33</v>
      </c>
      <c r="F9" t="s">
        <v>32</v>
      </c>
      <c r="G9" t="s">
        <v>21</v>
      </c>
      <c r="H9">
        <v>168793575</v>
      </c>
      <c r="I9">
        <v>15079525</v>
      </c>
      <c r="J9">
        <v>133300</v>
      </c>
      <c r="K9">
        <v>300000</v>
      </c>
      <c r="L9">
        <v>60207</v>
      </c>
    </row>
    <row r="10" spans="1:19" ht="15.5" customHeight="1">
      <c r="A10" t="s">
        <v>34</v>
      </c>
      <c r="B10">
        <v>4023283</v>
      </c>
      <c r="C10" t="s">
        <v>35</v>
      </c>
      <c r="D10" t="s">
        <v>36</v>
      </c>
      <c r="E10" t="s">
        <v>37</v>
      </c>
      <c r="F10" t="s">
        <v>38</v>
      </c>
      <c r="G10" t="s">
        <v>21</v>
      </c>
      <c r="H10">
        <v>33224180</v>
      </c>
      <c r="I10">
        <v>832</v>
      </c>
      <c r="J10">
        <v>175150</v>
      </c>
      <c r="K10">
        <v>300000</v>
      </c>
      <c r="L10">
        <v>68751</v>
      </c>
    </row>
    <row r="11" spans="1:19" ht="26">
      <c r="A11" t="s">
        <v>34</v>
      </c>
      <c r="B11">
        <v>401629</v>
      </c>
      <c r="C11" t="s">
        <v>35</v>
      </c>
      <c r="D11" t="s">
        <v>39</v>
      </c>
      <c r="E11" t="s">
        <v>40</v>
      </c>
      <c r="F11" t="s">
        <v>41</v>
      </c>
      <c r="G11" t="s">
        <v>29</v>
      </c>
      <c r="H11">
        <v>2138576</v>
      </c>
      <c r="I11">
        <v>0</v>
      </c>
      <c r="J11">
        <v>172052</v>
      </c>
      <c r="K11">
        <v>226983</v>
      </c>
      <c r="L11">
        <v>110818</v>
      </c>
      <c r="P11" s="13" t="s">
        <v>449</v>
      </c>
      <c r="Q11" s="13" t="s">
        <v>450</v>
      </c>
      <c r="R11" s="13" t="s">
        <v>451</v>
      </c>
      <c r="S11" s="13" t="s">
        <v>452</v>
      </c>
    </row>
    <row r="12" spans="1:19" ht="24.25" customHeight="1">
      <c r="A12" t="s">
        <v>34</v>
      </c>
      <c r="B12">
        <v>4023173</v>
      </c>
      <c r="C12" t="s">
        <v>35</v>
      </c>
      <c r="D12" t="s">
        <v>36</v>
      </c>
      <c r="E12" t="s">
        <v>42</v>
      </c>
      <c r="F12" t="s">
        <v>38</v>
      </c>
      <c r="G12" t="s">
        <v>21</v>
      </c>
      <c r="H12">
        <v>5703861</v>
      </c>
      <c r="I12">
        <v>6930</v>
      </c>
      <c r="J12">
        <v>162988</v>
      </c>
      <c r="K12">
        <v>300000</v>
      </c>
      <c r="L12">
        <v>71065</v>
      </c>
      <c r="P12" s="19" t="s">
        <v>34</v>
      </c>
      <c r="Q12" s="14"/>
      <c r="R12" s="14"/>
      <c r="S12" s="14"/>
    </row>
    <row r="13" spans="1:19" ht="23" customHeight="1">
      <c r="A13" t="s">
        <v>34</v>
      </c>
      <c r="B13">
        <v>4022623</v>
      </c>
      <c r="C13" t="s">
        <v>35</v>
      </c>
      <c r="D13" t="s">
        <v>36</v>
      </c>
      <c r="E13" t="s">
        <v>43</v>
      </c>
      <c r="F13" t="s">
        <v>38</v>
      </c>
      <c r="G13" t="s">
        <v>21</v>
      </c>
      <c r="H13">
        <v>12867586</v>
      </c>
      <c r="I13">
        <v>3248</v>
      </c>
      <c r="J13">
        <v>158195</v>
      </c>
      <c r="K13">
        <v>174901</v>
      </c>
      <c r="L13">
        <v>87846</v>
      </c>
      <c r="P13" s="19" t="s">
        <v>105</v>
      </c>
      <c r="Q13" s="14"/>
      <c r="R13" s="14"/>
      <c r="S13" s="14"/>
    </row>
    <row r="14" spans="1:19" ht="25.25" customHeight="1">
      <c r="A14" t="s">
        <v>44</v>
      </c>
      <c r="B14">
        <v>502876</v>
      </c>
      <c r="C14" t="s">
        <v>45</v>
      </c>
      <c r="D14" t="s">
        <v>46</v>
      </c>
      <c r="E14" t="s">
        <v>47</v>
      </c>
      <c r="F14" t="s">
        <v>48</v>
      </c>
      <c r="G14" t="s">
        <v>21</v>
      </c>
      <c r="H14">
        <v>8871812</v>
      </c>
      <c r="I14">
        <v>43089</v>
      </c>
      <c r="J14">
        <v>149574</v>
      </c>
      <c r="K14">
        <v>300000</v>
      </c>
      <c r="L14">
        <v>56509</v>
      </c>
      <c r="P14" s="19" t="s">
        <v>160</v>
      </c>
      <c r="Q14" s="14"/>
      <c r="R14" s="14"/>
      <c r="S14" s="14"/>
    </row>
    <row r="15" spans="1:19" ht="23.5" customHeight="1">
      <c r="A15" t="s">
        <v>44</v>
      </c>
      <c r="B15">
        <v>5022286</v>
      </c>
      <c r="C15" t="s">
        <v>45</v>
      </c>
      <c r="D15" t="s">
        <v>46</v>
      </c>
      <c r="E15" t="s">
        <v>49</v>
      </c>
      <c r="F15" t="s">
        <v>48</v>
      </c>
      <c r="G15" t="s">
        <v>21</v>
      </c>
      <c r="H15">
        <v>20841173</v>
      </c>
      <c r="I15">
        <v>52815</v>
      </c>
      <c r="J15">
        <v>149418</v>
      </c>
      <c r="K15">
        <v>164759</v>
      </c>
      <c r="L15">
        <v>86032</v>
      </c>
      <c r="P15" s="19" t="s">
        <v>86</v>
      </c>
      <c r="Q15" s="14"/>
      <c r="R15" s="14"/>
      <c r="S15" s="14"/>
    </row>
    <row r="16" spans="1:19" ht="27" customHeight="1">
      <c r="A16" t="s">
        <v>44</v>
      </c>
      <c r="B16">
        <v>5011037</v>
      </c>
      <c r="C16" t="s">
        <v>45</v>
      </c>
      <c r="D16" t="s">
        <v>50</v>
      </c>
      <c r="E16" t="s">
        <v>51</v>
      </c>
      <c r="F16" t="s">
        <v>52</v>
      </c>
      <c r="G16" t="s">
        <v>5</v>
      </c>
      <c r="H16">
        <v>34695451</v>
      </c>
      <c r="I16">
        <v>3335528</v>
      </c>
      <c r="J16">
        <v>141250</v>
      </c>
      <c r="K16">
        <v>300000</v>
      </c>
      <c r="L16">
        <v>11479</v>
      </c>
      <c r="P16" s="19" t="s">
        <v>53</v>
      </c>
      <c r="Q16" s="14"/>
      <c r="R16" s="14"/>
      <c r="S16" s="14"/>
    </row>
    <row r="17" spans="1:19" ht="28" customHeight="1">
      <c r="A17" t="s">
        <v>44</v>
      </c>
      <c r="B17">
        <v>502526</v>
      </c>
      <c r="C17" t="s">
        <v>45</v>
      </c>
      <c r="D17" t="s">
        <v>46</v>
      </c>
      <c r="E17" t="s">
        <v>49</v>
      </c>
      <c r="F17" t="s">
        <v>48</v>
      </c>
      <c r="G17" t="s">
        <v>21</v>
      </c>
      <c r="H17">
        <v>10818446</v>
      </c>
      <c r="I17">
        <v>16913</v>
      </c>
      <c r="J17">
        <v>122566</v>
      </c>
      <c r="K17">
        <v>112106</v>
      </c>
      <c r="L17">
        <v>76110</v>
      </c>
      <c r="P17" s="19" t="s">
        <v>415</v>
      </c>
      <c r="Q17" s="14"/>
      <c r="R17" s="14"/>
      <c r="S17" s="14"/>
    </row>
    <row r="18" spans="1:19" ht="25.75" customHeight="1">
      <c r="A18" t="s">
        <v>53</v>
      </c>
      <c r="B18">
        <v>60224419</v>
      </c>
      <c r="C18" t="s">
        <v>54</v>
      </c>
      <c r="D18" t="s">
        <v>55</v>
      </c>
      <c r="E18" t="s">
        <v>56</v>
      </c>
      <c r="F18" t="s">
        <v>57</v>
      </c>
      <c r="G18" t="s">
        <v>21</v>
      </c>
      <c r="H18">
        <v>1961071</v>
      </c>
      <c r="I18">
        <v>81282</v>
      </c>
      <c r="J18">
        <v>242857</v>
      </c>
      <c r="K18">
        <v>300000</v>
      </c>
      <c r="L18">
        <v>25317</v>
      </c>
      <c r="P18" s="19" t="s">
        <v>166</v>
      </c>
      <c r="Q18" s="14"/>
      <c r="R18" s="14"/>
      <c r="S18" s="14"/>
    </row>
    <row r="19" spans="1:19">
      <c r="A19" t="s">
        <v>53</v>
      </c>
      <c r="B19">
        <v>60220539</v>
      </c>
      <c r="C19" t="s">
        <v>54</v>
      </c>
      <c r="D19" t="s">
        <v>55</v>
      </c>
      <c r="E19" t="s">
        <v>58</v>
      </c>
      <c r="F19" t="s">
        <v>57</v>
      </c>
      <c r="G19" t="s">
        <v>21</v>
      </c>
      <c r="H19">
        <v>3060683</v>
      </c>
      <c r="I19">
        <v>897184</v>
      </c>
      <c r="J19">
        <v>203910</v>
      </c>
      <c r="K19">
        <v>224262</v>
      </c>
      <c r="L19">
        <v>68202</v>
      </c>
    </row>
    <row r="20" spans="1:19">
      <c r="A20" t="s">
        <v>53</v>
      </c>
      <c r="B20">
        <v>60213769</v>
      </c>
      <c r="C20" t="s">
        <v>54</v>
      </c>
      <c r="D20" t="s">
        <v>55</v>
      </c>
      <c r="E20" t="s">
        <v>59</v>
      </c>
      <c r="F20" t="s">
        <v>57</v>
      </c>
      <c r="G20" t="s">
        <v>21</v>
      </c>
      <c r="H20">
        <v>2283621</v>
      </c>
      <c r="I20">
        <v>0</v>
      </c>
      <c r="J20">
        <v>201716</v>
      </c>
      <c r="K20">
        <v>300000</v>
      </c>
      <c r="L20">
        <v>73283</v>
      </c>
    </row>
    <row r="21" spans="1:19">
      <c r="A21" t="s">
        <v>53</v>
      </c>
      <c r="B21">
        <v>60227449</v>
      </c>
      <c r="C21" t="s">
        <v>54</v>
      </c>
      <c r="D21" t="s">
        <v>55</v>
      </c>
      <c r="E21" t="s">
        <v>60</v>
      </c>
      <c r="F21" t="s">
        <v>57</v>
      </c>
      <c r="G21" t="s">
        <v>21</v>
      </c>
      <c r="H21">
        <v>1651989</v>
      </c>
      <c r="I21">
        <v>0</v>
      </c>
      <c r="J21">
        <v>192856</v>
      </c>
      <c r="K21">
        <v>300000</v>
      </c>
      <c r="L21">
        <v>63925</v>
      </c>
    </row>
    <row r="22" spans="1:19">
      <c r="A22" t="s">
        <v>61</v>
      </c>
      <c r="B22">
        <v>8021630</v>
      </c>
      <c r="C22" t="s">
        <v>62</v>
      </c>
      <c r="D22" t="s">
        <v>63</v>
      </c>
      <c r="E22" t="s">
        <v>64</v>
      </c>
      <c r="F22" t="s">
        <v>65</v>
      </c>
      <c r="G22" t="s">
        <v>21</v>
      </c>
      <c r="H22">
        <v>11009986</v>
      </c>
      <c r="I22">
        <v>153774</v>
      </c>
      <c r="J22">
        <v>167533</v>
      </c>
      <c r="K22">
        <v>200736</v>
      </c>
      <c r="L22">
        <v>89586</v>
      </c>
    </row>
    <row r="23" spans="1:19">
      <c r="A23" t="s">
        <v>61</v>
      </c>
      <c r="B23">
        <v>8022030</v>
      </c>
      <c r="C23" t="s">
        <v>62</v>
      </c>
      <c r="D23" t="s">
        <v>63</v>
      </c>
      <c r="E23" t="s">
        <v>66</v>
      </c>
      <c r="F23" t="s">
        <v>65</v>
      </c>
      <c r="G23" t="s">
        <v>21</v>
      </c>
      <c r="H23">
        <v>5624346</v>
      </c>
      <c r="I23">
        <v>25142</v>
      </c>
      <c r="J23">
        <v>164592</v>
      </c>
      <c r="K23">
        <v>192903</v>
      </c>
      <c r="L23">
        <v>88326</v>
      </c>
    </row>
    <row r="24" spans="1:19">
      <c r="A24" t="s">
        <v>61</v>
      </c>
      <c r="B24">
        <v>8022150</v>
      </c>
      <c r="C24" t="s">
        <v>62</v>
      </c>
      <c r="D24" t="s">
        <v>63</v>
      </c>
      <c r="E24" t="s">
        <v>67</v>
      </c>
      <c r="F24" t="s">
        <v>65</v>
      </c>
      <c r="G24" t="s">
        <v>21</v>
      </c>
      <c r="H24">
        <v>2106504</v>
      </c>
      <c r="I24">
        <v>6895</v>
      </c>
      <c r="J24">
        <v>164114</v>
      </c>
      <c r="K24">
        <v>171269</v>
      </c>
      <c r="L24">
        <v>68543</v>
      </c>
    </row>
    <row r="25" spans="1:19">
      <c r="A25" t="s">
        <v>61</v>
      </c>
      <c r="B25">
        <v>802120</v>
      </c>
      <c r="C25" t="s">
        <v>62</v>
      </c>
      <c r="D25" t="s">
        <v>63</v>
      </c>
      <c r="E25" t="s">
        <v>68</v>
      </c>
      <c r="F25" t="s">
        <v>65</v>
      </c>
      <c r="G25" t="s">
        <v>21</v>
      </c>
      <c r="H25">
        <v>2567681</v>
      </c>
      <c r="I25">
        <v>18075</v>
      </c>
      <c r="J25">
        <v>152515</v>
      </c>
      <c r="K25">
        <v>147258</v>
      </c>
      <c r="L25">
        <v>74257</v>
      </c>
    </row>
    <row r="26" spans="1:19">
      <c r="A26" t="s">
        <v>69</v>
      </c>
      <c r="B26">
        <v>902839</v>
      </c>
      <c r="C26" t="s">
        <v>70</v>
      </c>
      <c r="D26" t="s">
        <v>71</v>
      </c>
      <c r="E26" t="s">
        <v>72</v>
      </c>
      <c r="F26" t="s">
        <v>73</v>
      </c>
      <c r="G26" t="s">
        <v>21</v>
      </c>
      <c r="H26">
        <v>32620150</v>
      </c>
      <c r="I26">
        <v>1448610</v>
      </c>
      <c r="J26">
        <v>200012</v>
      </c>
      <c r="K26">
        <v>228723</v>
      </c>
      <c r="L26">
        <v>80222</v>
      </c>
    </row>
    <row r="27" spans="1:19">
      <c r="A27" t="s">
        <v>69</v>
      </c>
      <c r="B27">
        <v>902979</v>
      </c>
      <c r="C27" t="s">
        <v>70</v>
      </c>
      <c r="D27" t="s">
        <v>71</v>
      </c>
      <c r="E27" t="s">
        <v>74</v>
      </c>
      <c r="F27" t="s">
        <v>73</v>
      </c>
      <c r="G27" t="s">
        <v>21</v>
      </c>
      <c r="H27">
        <v>8260365</v>
      </c>
      <c r="I27">
        <v>5922315</v>
      </c>
      <c r="J27">
        <v>192882</v>
      </c>
      <c r="K27">
        <v>300000</v>
      </c>
      <c r="L27">
        <v>69072</v>
      </c>
    </row>
    <row r="28" spans="1:19">
      <c r="A28" t="s">
        <v>69</v>
      </c>
      <c r="B28">
        <v>9021069</v>
      </c>
      <c r="C28" t="s">
        <v>70</v>
      </c>
      <c r="D28" t="s">
        <v>71</v>
      </c>
      <c r="E28" t="s">
        <v>75</v>
      </c>
      <c r="F28" t="s">
        <v>73</v>
      </c>
      <c r="G28" t="s">
        <v>21</v>
      </c>
      <c r="H28">
        <v>19680993</v>
      </c>
      <c r="I28">
        <v>1153174</v>
      </c>
      <c r="J28">
        <v>192430</v>
      </c>
      <c r="K28">
        <v>300000</v>
      </c>
      <c r="L28">
        <v>68563</v>
      </c>
    </row>
    <row r="29" spans="1:19">
      <c r="A29" t="s">
        <v>69</v>
      </c>
      <c r="B29">
        <v>90249</v>
      </c>
      <c r="C29" t="s">
        <v>70</v>
      </c>
      <c r="D29" t="s">
        <v>71</v>
      </c>
      <c r="E29" t="s">
        <v>76</v>
      </c>
      <c r="F29" t="s">
        <v>73</v>
      </c>
      <c r="G29" t="s">
        <v>21</v>
      </c>
      <c r="H29">
        <v>20071016</v>
      </c>
      <c r="I29">
        <v>282909</v>
      </c>
      <c r="J29">
        <v>186616</v>
      </c>
      <c r="K29">
        <v>218066</v>
      </c>
      <c r="L29">
        <v>82596</v>
      </c>
    </row>
    <row r="30" spans="1:19">
      <c r="A30" t="s">
        <v>77</v>
      </c>
      <c r="B30">
        <v>1002422</v>
      </c>
      <c r="C30" t="s">
        <v>78</v>
      </c>
      <c r="D30" t="s">
        <v>79</v>
      </c>
      <c r="E30" t="s">
        <v>80</v>
      </c>
      <c r="F30" t="s">
        <v>81</v>
      </c>
      <c r="G30" t="s">
        <v>21</v>
      </c>
      <c r="H30">
        <v>19458464</v>
      </c>
      <c r="I30">
        <v>0</v>
      </c>
      <c r="J30">
        <v>140593</v>
      </c>
      <c r="K30">
        <v>139714</v>
      </c>
      <c r="L30">
        <v>81549</v>
      </c>
    </row>
    <row r="31" spans="1:19">
      <c r="A31" t="s">
        <v>77</v>
      </c>
      <c r="B31">
        <v>1002392</v>
      </c>
      <c r="C31" t="s">
        <v>78</v>
      </c>
      <c r="D31" t="s">
        <v>79</v>
      </c>
      <c r="E31" t="s">
        <v>80</v>
      </c>
      <c r="F31" t="s">
        <v>81</v>
      </c>
      <c r="G31" t="s">
        <v>21</v>
      </c>
      <c r="H31">
        <v>2318963</v>
      </c>
      <c r="I31">
        <v>0</v>
      </c>
      <c r="J31">
        <v>112631</v>
      </c>
      <c r="K31">
        <v>300000</v>
      </c>
      <c r="L31">
        <v>70796</v>
      </c>
    </row>
    <row r="32" spans="1:19">
      <c r="A32" t="s">
        <v>77</v>
      </c>
      <c r="B32">
        <v>1002322</v>
      </c>
      <c r="C32" t="s">
        <v>78</v>
      </c>
      <c r="D32" t="s">
        <v>79</v>
      </c>
      <c r="E32" t="s">
        <v>80</v>
      </c>
      <c r="F32" t="s">
        <v>81</v>
      </c>
      <c r="G32" t="s">
        <v>21</v>
      </c>
      <c r="H32">
        <v>2283096</v>
      </c>
      <c r="I32">
        <v>1623</v>
      </c>
      <c r="J32">
        <v>110194</v>
      </c>
      <c r="K32">
        <v>80795</v>
      </c>
      <c r="L32">
        <v>74421</v>
      </c>
    </row>
    <row r="33" spans="1:12">
      <c r="A33" t="s">
        <v>77</v>
      </c>
      <c r="B33">
        <v>1002412</v>
      </c>
      <c r="C33" t="s">
        <v>78</v>
      </c>
      <c r="D33" t="s">
        <v>79</v>
      </c>
      <c r="E33" t="s">
        <v>80</v>
      </c>
      <c r="F33" t="s">
        <v>81</v>
      </c>
      <c r="G33" t="s">
        <v>21</v>
      </c>
      <c r="H33">
        <v>1492936</v>
      </c>
      <c r="I33">
        <v>0</v>
      </c>
      <c r="J33">
        <v>109991</v>
      </c>
      <c r="K33">
        <v>101084</v>
      </c>
      <c r="L33">
        <v>65153</v>
      </c>
    </row>
    <row r="34" spans="1:12">
      <c r="A34" t="s">
        <v>82</v>
      </c>
      <c r="B34">
        <v>1102211</v>
      </c>
      <c r="C34" t="s">
        <v>83</v>
      </c>
      <c r="D34" t="s">
        <v>82</v>
      </c>
      <c r="E34" t="s">
        <v>84</v>
      </c>
      <c r="F34" t="s">
        <v>85</v>
      </c>
      <c r="G34" t="s">
        <v>21</v>
      </c>
      <c r="H34">
        <v>2931409</v>
      </c>
      <c r="I34">
        <v>144814</v>
      </c>
      <c r="J34">
        <v>203510</v>
      </c>
      <c r="K34">
        <v>300000</v>
      </c>
      <c r="L34">
        <v>63324</v>
      </c>
    </row>
    <row r="35" spans="1:12">
      <c r="A35" t="s">
        <v>82</v>
      </c>
      <c r="B35">
        <v>11021</v>
      </c>
      <c r="C35" t="s">
        <v>83</v>
      </c>
      <c r="D35" t="s">
        <v>82</v>
      </c>
      <c r="E35" t="s">
        <v>84</v>
      </c>
      <c r="F35" t="s">
        <v>85</v>
      </c>
      <c r="G35" t="s">
        <v>21</v>
      </c>
      <c r="H35">
        <v>1907610</v>
      </c>
      <c r="I35">
        <v>512798</v>
      </c>
      <c r="J35">
        <v>166647</v>
      </c>
      <c r="K35">
        <v>181669</v>
      </c>
      <c r="L35">
        <v>80640</v>
      </c>
    </row>
    <row r="36" spans="1:12">
      <c r="A36" t="s">
        <v>82</v>
      </c>
      <c r="B36">
        <v>1102251</v>
      </c>
      <c r="C36" t="s">
        <v>83</v>
      </c>
      <c r="D36" t="s">
        <v>82</v>
      </c>
      <c r="E36" t="s">
        <v>84</v>
      </c>
      <c r="F36" t="s">
        <v>85</v>
      </c>
      <c r="G36" t="s">
        <v>21</v>
      </c>
      <c r="H36">
        <v>4686643</v>
      </c>
      <c r="I36">
        <v>12091</v>
      </c>
      <c r="J36">
        <v>162807</v>
      </c>
      <c r="K36">
        <v>300000</v>
      </c>
      <c r="L36">
        <v>75744</v>
      </c>
    </row>
    <row r="37" spans="1:12">
      <c r="A37" t="s">
        <v>82</v>
      </c>
      <c r="B37">
        <v>1102221</v>
      </c>
      <c r="C37" t="s">
        <v>83</v>
      </c>
      <c r="D37" t="s">
        <v>82</v>
      </c>
      <c r="E37" t="s">
        <v>84</v>
      </c>
      <c r="F37" t="s">
        <v>85</v>
      </c>
      <c r="G37" t="s">
        <v>21</v>
      </c>
      <c r="H37">
        <v>2454383</v>
      </c>
      <c r="I37">
        <v>0</v>
      </c>
      <c r="J37">
        <v>149039</v>
      </c>
      <c r="K37">
        <v>300000</v>
      </c>
      <c r="L37">
        <v>55626</v>
      </c>
    </row>
    <row r="38" spans="1:12">
      <c r="A38" t="s">
        <v>86</v>
      </c>
      <c r="B38">
        <v>120210380</v>
      </c>
      <c r="C38" t="s">
        <v>87</v>
      </c>
      <c r="D38" t="s">
        <v>88</v>
      </c>
      <c r="E38" t="s">
        <v>89</v>
      </c>
      <c r="F38" t="s">
        <v>90</v>
      </c>
      <c r="G38" t="s">
        <v>21</v>
      </c>
      <c r="H38">
        <v>1420761</v>
      </c>
      <c r="I38">
        <v>3174610</v>
      </c>
      <c r="J38">
        <v>207128</v>
      </c>
      <c r="K38">
        <v>233504</v>
      </c>
      <c r="L38">
        <v>78050</v>
      </c>
    </row>
    <row r="39" spans="1:12">
      <c r="A39" t="s">
        <v>86</v>
      </c>
      <c r="B39">
        <v>120210520</v>
      </c>
      <c r="C39" t="s">
        <v>87</v>
      </c>
      <c r="D39" t="s">
        <v>88</v>
      </c>
      <c r="E39" t="s">
        <v>91</v>
      </c>
      <c r="F39" t="s">
        <v>90</v>
      </c>
      <c r="G39" t="s">
        <v>21</v>
      </c>
      <c r="H39">
        <v>3915007</v>
      </c>
      <c r="I39">
        <v>32901</v>
      </c>
      <c r="J39">
        <v>184790</v>
      </c>
      <c r="K39">
        <v>300000</v>
      </c>
      <c r="L39">
        <v>68967</v>
      </c>
    </row>
    <row r="40" spans="1:12">
      <c r="A40" t="s">
        <v>86</v>
      </c>
      <c r="B40">
        <v>12011543</v>
      </c>
      <c r="C40" t="s">
        <v>87</v>
      </c>
      <c r="D40" t="s">
        <v>92</v>
      </c>
      <c r="E40" t="s">
        <v>93</v>
      </c>
      <c r="F40" t="s">
        <v>94</v>
      </c>
      <c r="G40" t="s">
        <v>95</v>
      </c>
      <c r="H40">
        <v>1108530</v>
      </c>
      <c r="I40">
        <v>101738</v>
      </c>
      <c r="J40">
        <v>183873</v>
      </c>
      <c r="K40">
        <v>223921</v>
      </c>
      <c r="L40">
        <v>91979</v>
      </c>
    </row>
    <row r="41" spans="1:12">
      <c r="A41" t="s">
        <v>86</v>
      </c>
      <c r="B41">
        <v>12011783</v>
      </c>
      <c r="C41" t="s">
        <v>87</v>
      </c>
      <c r="D41" t="s">
        <v>96</v>
      </c>
      <c r="E41" t="s">
        <v>97</v>
      </c>
      <c r="F41" t="s">
        <v>98</v>
      </c>
      <c r="G41" t="s">
        <v>17</v>
      </c>
      <c r="H41">
        <v>3213786</v>
      </c>
      <c r="I41">
        <v>1692960</v>
      </c>
      <c r="J41">
        <v>173681</v>
      </c>
      <c r="K41">
        <v>205235</v>
      </c>
      <c r="L41">
        <v>87111</v>
      </c>
    </row>
    <row r="42" spans="1:12">
      <c r="A42" t="s">
        <v>99</v>
      </c>
      <c r="B42">
        <v>13024813</v>
      </c>
      <c r="C42" t="s">
        <v>100</v>
      </c>
      <c r="D42" t="s">
        <v>101</v>
      </c>
      <c r="E42" t="s">
        <v>102</v>
      </c>
      <c r="F42" t="s">
        <v>103</v>
      </c>
      <c r="G42" t="s">
        <v>21</v>
      </c>
      <c r="H42">
        <v>6266986</v>
      </c>
      <c r="I42">
        <v>77322</v>
      </c>
      <c r="J42">
        <v>193870</v>
      </c>
      <c r="K42">
        <v>300000</v>
      </c>
      <c r="L42">
        <v>72819</v>
      </c>
    </row>
    <row r="43" spans="1:12">
      <c r="A43" t="s">
        <v>99</v>
      </c>
      <c r="B43">
        <v>13024803</v>
      </c>
      <c r="C43" t="s">
        <v>100</v>
      </c>
      <c r="D43" t="s">
        <v>101</v>
      </c>
      <c r="E43" t="s">
        <v>102</v>
      </c>
      <c r="F43" t="s">
        <v>103</v>
      </c>
      <c r="G43" t="s">
        <v>21</v>
      </c>
      <c r="H43">
        <v>10402093</v>
      </c>
      <c r="I43">
        <v>182736</v>
      </c>
      <c r="J43">
        <v>185371</v>
      </c>
      <c r="K43">
        <v>213846</v>
      </c>
      <c r="L43">
        <v>80140</v>
      </c>
    </row>
    <row r="44" spans="1:12">
      <c r="A44" t="s">
        <v>99</v>
      </c>
      <c r="B44">
        <v>13025003</v>
      </c>
      <c r="C44" t="s">
        <v>100</v>
      </c>
      <c r="D44" t="s">
        <v>101</v>
      </c>
      <c r="E44" t="s">
        <v>104</v>
      </c>
      <c r="F44" t="s">
        <v>103</v>
      </c>
      <c r="G44" t="s">
        <v>21</v>
      </c>
      <c r="H44">
        <v>10686414</v>
      </c>
      <c r="I44">
        <v>470633</v>
      </c>
      <c r="J44">
        <v>178362</v>
      </c>
      <c r="K44">
        <v>190446</v>
      </c>
      <c r="L44">
        <v>72499</v>
      </c>
    </row>
    <row r="45" spans="1:12">
      <c r="A45" t="s">
        <v>99</v>
      </c>
      <c r="B45">
        <v>13021033</v>
      </c>
      <c r="C45" t="s">
        <v>100</v>
      </c>
      <c r="D45" t="s">
        <v>101</v>
      </c>
      <c r="E45" t="s">
        <v>102</v>
      </c>
      <c r="F45" t="s">
        <v>103</v>
      </c>
      <c r="G45" t="s">
        <v>21</v>
      </c>
      <c r="H45">
        <v>10524237</v>
      </c>
      <c r="I45">
        <v>348484</v>
      </c>
      <c r="J45">
        <v>159428</v>
      </c>
      <c r="K45">
        <v>177455</v>
      </c>
      <c r="L45">
        <v>86042</v>
      </c>
    </row>
    <row r="46" spans="1:12">
      <c r="A46" t="s">
        <v>105</v>
      </c>
      <c r="B46">
        <v>1502481</v>
      </c>
      <c r="C46" t="s">
        <v>106</v>
      </c>
      <c r="D46" t="s">
        <v>107</v>
      </c>
      <c r="E46" t="s">
        <v>108</v>
      </c>
      <c r="F46" t="s">
        <v>109</v>
      </c>
      <c r="G46" t="s">
        <v>21</v>
      </c>
      <c r="H46">
        <v>2779744</v>
      </c>
      <c r="I46">
        <v>236436</v>
      </c>
      <c r="J46">
        <v>155891</v>
      </c>
      <c r="K46">
        <v>300000</v>
      </c>
      <c r="L46">
        <v>70480</v>
      </c>
    </row>
    <row r="47" spans="1:12">
      <c r="A47" t="s">
        <v>105</v>
      </c>
      <c r="B47">
        <v>1502271</v>
      </c>
      <c r="C47" t="s">
        <v>106</v>
      </c>
      <c r="D47" t="s">
        <v>107</v>
      </c>
      <c r="E47" t="s">
        <v>110</v>
      </c>
      <c r="F47" t="s">
        <v>109</v>
      </c>
      <c r="G47" t="s">
        <v>21</v>
      </c>
      <c r="H47">
        <v>25108882</v>
      </c>
      <c r="I47">
        <v>0</v>
      </c>
      <c r="J47">
        <v>140463</v>
      </c>
      <c r="K47">
        <v>137581</v>
      </c>
      <c r="L47">
        <v>73615</v>
      </c>
    </row>
    <row r="48" spans="1:12">
      <c r="A48" t="s">
        <v>105</v>
      </c>
      <c r="B48">
        <v>1502511</v>
      </c>
      <c r="C48" t="s">
        <v>106</v>
      </c>
      <c r="D48" t="s">
        <v>107</v>
      </c>
      <c r="E48" t="s">
        <v>108</v>
      </c>
      <c r="F48" t="s">
        <v>109</v>
      </c>
      <c r="G48" t="s">
        <v>21</v>
      </c>
      <c r="H48">
        <v>2880156</v>
      </c>
      <c r="I48">
        <v>1030320</v>
      </c>
      <c r="J48">
        <v>131784</v>
      </c>
      <c r="K48">
        <v>133548</v>
      </c>
      <c r="L48">
        <v>85976</v>
      </c>
    </row>
    <row r="49" spans="1:12">
      <c r="A49" t="s">
        <v>105</v>
      </c>
      <c r="B49">
        <v>1502601</v>
      </c>
      <c r="C49" t="s">
        <v>106</v>
      </c>
      <c r="D49" t="s">
        <v>107</v>
      </c>
      <c r="E49" t="s">
        <v>108</v>
      </c>
      <c r="F49" t="s">
        <v>109</v>
      </c>
      <c r="G49" t="s">
        <v>21</v>
      </c>
      <c r="H49">
        <v>1489704</v>
      </c>
      <c r="I49">
        <v>0</v>
      </c>
      <c r="J49">
        <v>131620</v>
      </c>
      <c r="K49">
        <v>117359</v>
      </c>
      <c r="L49">
        <v>84940</v>
      </c>
    </row>
    <row r="50" spans="1:12">
      <c r="A50" t="s">
        <v>111</v>
      </c>
      <c r="B50">
        <v>1602630</v>
      </c>
      <c r="C50" t="s">
        <v>112</v>
      </c>
      <c r="D50" t="s">
        <v>113</v>
      </c>
      <c r="E50" t="s">
        <v>114</v>
      </c>
      <c r="F50" t="s">
        <v>115</v>
      </c>
      <c r="G50" t="s">
        <v>21</v>
      </c>
      <c r="H50">
        <v>3696063751</v>
      </c>
      <c r="I50">
        <v>84169173</v>
      </c>
      <c r="J50">
        <v>113581</v>
      </c>
      <c r="K50">
        <v>300000</v>
      </c>
      <c r="L50">
        <v>59124</v>
      </c>
    </row>
    <row r="51" spans="1:12">
      <c r="A51" t="s">
        <v>111</v>
      </c>
      <c r="B51">
        <v>16021120</v>
      </c>
      <c r="C51" t="s">
        <v>112</v>
      </c>
      <c r="D51" t="s">
        <v>113</v>
      </c>
      <c r="E51" t="s">
        <v>116</v>
      </c>
      <c r="F51" t="s">
        <v>115</v>
      </c>
      <c r="G51" t="s">
        <v>21</v>
      </c>
      <c r="H51">
        <v>770216313</v>
      </c>
      <c r="I51">
        <v>9225885</v>
      </c>
      <c r="J51">
        <v>98803</v>
      </c>
      <c r="K51">
        <v>300000</v>
      </c>
      <c r="L51">
        <v>50975</v>
      </c>
    </row>
    <row r="52" spans="1:12">
      <c r="A52" t="s">
        <v>111</v>
      </c>
      <c r="B52">
        <v>1602390</v>
      </c>
      <c r="C52" t="s">
        <v>112</v>
      </c>
      <c r="D52" t="s">
        <v>113</v>
      </c>
      <c r="E52" t="s">
        <v>117</v>
      </c>
      <c r="F52" t="s">
        <v>115</v>
      </c>
      <c r="G52" t="s">
        <v>21</v>
      </c>
      <c r="H52">
        <v>9167353</v>
      </c>
      <c r="I52">
        <v>9242</v>
      </c>
      <c r="J52">
        <v>97061</v>
      </c>
      <c r="K52">
        <v>89716</v>
      </c>
      <c r="L52">
        <v>53132</v>
      </c>
    </row>
    <row r="53" spans="1:12">
      <c r="A53" t="s">
        <v>111</v>
      </c>
      <c r="B53">
        <v>160250</v>
      </c>
      <c r="C53" t="s">
        <v>112</v>
      </c>
      <c r="D53" t="s">
        <v>113</v>
      </c>
      <c r="E53" t="s">
        <v>118</v>
      </c>
      <c r="F53" t="s">
        <v>115</v>
      </c>
      <c r="G53" t="s">
        <v>21</v>
      </c>
      <c r="H53">
        <v>22439673</v>
      </c>
      <c r="I53">
        <v>224491</v>
      </c>
      <c r="J53">
        <v>96913</v>
      </c>
      <c r="K53">
        <v>87704</v>
      </c>
      <c r="L53">
        <v>63684</v>
      </c>
    </row>
    <row r="54" spans="1:12">
      <c r="A54" t="s">
        <v>119</v>
      </c>
      <c r="B54">
        <v>17025559</v>
      </c>
      <c r="C54" t="s">
        <v>120</v>
      </c>
      <c r="D54" t="s">
        <v>63</v>
      </c>
      <c r="E54" t="s">
        <v>121</v>
      </c>
      <c r="F54" t="s">
        <v>122</v>
      </c>
      <c r="G54" t="s">
        <v>21</v>
      </c>
      <c r="H54">
        <v>2969027</v>
      </c>
      <c r="I54">
        <v>3498337</v>
      </c>
      <c r="J54">
        <v>190335</v>
      </c>
      <c r="K54">
        <v>218355</v>
      </c>
      <c r="L54">
        <v>77891</v>
      </c>
    </row>
    <row r="55" spans="1:12">
      <c r="A55" t="s">
        <v>119</v>
      </c>
      <c r="B55">
        <v>170212149</v>
      </c>
      <c r="C55" t="s">
        <v>120</v>
      </c>
      <c r="D55" t="s">
        <v>63</v>
      </c>
      <c r="E55" t="s">
        <v>123</v>
      </c>
      <c r="F55" t="s">
        <v>122</v>
      </c>
      <c r="G55" t="s">
        <v>21</v>
      </c>
      <c r="H55">
        <v>5152621</v>
      </c>
      <c r="I55">
        <v>0</v>
      </c>
      <c r="J55">
        <v>190235</v>
      </c>
      <c r="K55">
        <v>300000</v>
      </c>
      <c r="L55">
        <v>64637</v>
      </c>
    </row>
    <row r="56" spans="1:12">
      <c r="A56" t="s">
        <v>119</v>
      </c>
      <c r="B56">
        <v>17029469</v>
      </c>
      <c r="C56" t="s">
        <v>120</v>
      </c>
      <c r="D56" t="s">
        <v>63</v>
      </c>
      <c r="E56" t="s">
        <v>124</v>
      </c>
      <c r="F56" t="s">
        <v>122</v>
      </c>
      <c r="G56" t="s">
        <v>21</v>
      </c>
      <c r="H56">
        <v>4954006</v>
      </c>
      <c r="I56">
        <v>132380</v>
      </c>
      <c r="J56">
        <v>185762</v>
      </c>
      <c r="K56">
        <v>300000</v>
      </c>
      <c r="L56">
        <v>62845</v>
      </c>
    </row>
    <row r="57" spans="1:12">
      <c r="A57" t="s">
        <v>119</v>
      </c>
      <c r="B57">
        <v>17025569</v>
      </c>
      <c r="C57" t="s">
        <v>120</v>
      </c>
      <c r="D57" t="s">
        <v>63</v>
      </c>
      <c r="E57" t="s">
        <v>125</v>
      </c>
      <c r="F57" t="s">
        <v>122</v>
      </c>
      <c r="G57" t="s">
        <v>21</v>
      </c>
      <c r="H57">
        <v>3984242</v>
      </c>
      <c r="I57">
        <v>0</v>
      </c>
      <c r="J57">
        <v>180513</v>
      </c>
      <c r="K57">
        <v>300000</v>
      </c>
      <c r="L57">
        <v>80946</v>
      </c>
    </row>
    <row r="58" spans="1:12">
      <c r="A58" t="s">
        <v>126</v>
      </c>
      <c r="B58">
        <v>18022845</v>
      </c>
      <c r="C58" t="s">
        <v>127</v>
      </c>
      <c r="D58" t="s">
        <v>63</v>
      </c>
      <c r="E58" t="s">
        <v>128</v>
      </c>
      <c r="F58" t="s">
        <v>129</v>
      </c>
      <c r="G58" t="s">
        <v>21</v>
      </c>
      <c r="H58">
        <v>4335614</v>
      </c>
      <c r="I58">
        <v>82083</v>
      </c>
      <c r="J58">
        <v>175070</v>
      </c>
      <c r="K58">
        <v>300000</v>
      </c>
      <c r="L58">
        <v>72152</v>
      </c>
    </row>
    <row r="59" spans="1:12">
      <c r="A59" t="s">
        <v>126</v>
      </c>
      <c r="B59">
        <v>18011494</v>
      </c>
      <c r="C59" t="s">
        <v>127</v>
      </c>
      <c r="D59" t="s">
        <v>130</v>
      </c>
      <c r="E59" t="s">
        <v>131</v>
      </c>
      <c r="F59" t="s">
        <v>132</v>
      </c>
      <c r="G59" t="s">
        <v>17</v>
      </c>
      <c r="H59">
        <v>45167</v>
      </c>
      <c r="I59">
        <v>0</v>
      </c>
      <c r="J59">
        <v>162624</v>
      </c>
      <c r="K59">
        <v>300000</v>
      </c>
      <c r="L59">
        <v>74544</v>
      </c>
    </row>
    <row r="60" spans="1:12">
      <c r="A60" t="s">
        <v>126</v>
      </c>
      <c r="B60">
        <v>18024145</v>
      </c>
      <c r="C60" t="s">
        <v>127</v>
      </c>
      <c r="D60" t="s">
        <v>63</v>
      </c>
      <c r="E60" t="s">
        <v>133</v>
      </c>
      <c r="F60" t="s">
        <v>129</v>
      </c>
      <c r="G60" t="s">
        <v>21</v>
      </c>
      <c r="H60">
        <v>6310405</v>
      </c>
      <c r="I60">
        <v>0</v>
      </c>
      <c r="J60">
        <v>146826</v>
      </c>
      <c r="K60">
        <v>130418</v>
      </c>
      <c r="L60">
        <v>84843</v>
      </c>
    </row>
    <row r="61" spans="1:12">
      <c r="A61" t="s">
        <v>126</v>
      </c>
      <c r="B61">
        <v>18024235</v>
      </c>
      <c r="C61" t="s">
        <v>127</v>
      </c>
      <c r="D61" t="s">
        <v>63</v>
      </c>
      <c r="E61" t="s">
        <v>133</v>
      </c>
      <c r="F61" t="s">
        <v>129</v>
      </c>
      <c r="G61" t="s">
        <v>21</v>
      </c>
      <c r="H61">
        <v>5309781</v>
      </c>
      <c r="I61">
        <v>3542429</v>
      </c>
      <c r="J61">
        <v>145805</v>
      </c>
      <c r="K61">
        <v>134936</v>
      </c>
      <c r="L61">
        <v>77176</v>
      </c>
    </row>
    <row r="62" spans="1:12">
      <c r="A62" t="s">
        <v>134</v>
      </c>
      <c r="B62">
        <v>19022555</v>
      </c>
      <c r="C62" t="s">
        <v>135</v>
      </c>
      <c r="D62" t="s">
        <v>136</v>
      </c>
      <c r="E62" t="s">
        <v>137</v>
      </c>
      <c r="F62" t="s">
        <v>138</v>
      </c>
      <c r="G62" t="s">
        <v>21</v>
      </c>
      <c r="H62">
        <v>2452850</v>
      </c>
      <c r="I62">
        <v>0</v>
      </c>
      <c r="J62">
        <v>158750</v>
      </c>
      <c r="K62">
        <v>300000</v>
      </c>
      <c r="L62">
        <v>73880</v>
      </c>
    </row>
    <row r="63" spans="1:12">
      <c r="A63" t="s">
        <v>134</v>
      </c>
      <c r="B63">
        <v>19011524</v>
      </c>
      <c r="C63" t="s">
        <v>135</v>
      </c>
      <c r="D63" t="s">
        <v>139</v>
      </c>
      <c r="E63" t="s">
        <v>140</v>
      </c>
      <c r="F63" t="s">
        <v>141</v>
      </c>
      <c r="G63" t="s">
        <v>5</v>
      </c>
      <c r="H63">
        <v>19604616</v>
      </c>
      <c r="I63">
        <v>283291</v>
      </c>
      <c r="J63">
        <v>138988</v>
      </c>
      <c r="K63">
        <v>300000</v>
      </c>
      <c r="L63">
        <v>69112</v>
      </c>
    </row>
    <row r="64" spans="1:12">
      <c r="A64" t="s">
        <v>134</v>
      </c>
      <c r="B64">
        <v>19022705</v>
      </c>
      <c r="C64" t="s">
        <v>135</v>
      </c>
      <c r="D64" t="s">
        <v>136</v>
      </c>
      <c r="E64" t="s">
        <v>142</v>
      </c>
      <c r="F64" t="s">
        <v>138</v>
      </c>
      <c r="G64" t="s">
        <v>21</v>
      </c>
      <c r="H64">
        <v>40975706</v>
      </c>
      <c r="I64">
        <v>2369638</v>
      </c>
      <c r="J64">
        <v>132386</v>
      </c>
      <c r="K64">
        <v>123648</v>
      </c>
      <c r="L64">
        <v>79152</v>
      </c>
    </row>
    <row r="65" spans="1:12">
      <c r="A65" t="s">
        <v>134</v>
      </c>
      <c r="B65">
        <v>1902605</v>
      </c>
      <c r="C65" t="s">
        <v>135</v>
      </c>
      <c r="D65" t="s">
        <v>136</v>
      </c>
      <c r="E65" t="s">
        <v>143</v>
      </c>
      <c r="F65" t="s">
        <v>138</v>
      </c>
      <c r="G65" t="s">
        <v>21</v>
      </c>
      <c r="H65">
        <v>10298928</v>
      </c>
      <c r="I65">
        <v>0</v>
      </c>
      <c r="J65">
        <v>127947</v>
      </c>
      <c r="K65">
        <v>118619</v>
      </c>
      <c r="L65">
        <v>70017</v>
      </c>
    </row>
    <row r="66" spans="1:12">
      <c r="A66" t="s">
        <v>144</v>
      </c>
      <c r="B66">
        <v>20011177</v>
      </c>
      <c r="C66" t="s">
        <v>145</v>
      </c>
      <c r="D66" t="s">
        <v>146</v>
      </c>
      <c r="E66" t="s">
        <v>147</v>
      </c>
      <c r="F66" t="s">
        <v>148</v>
      </c>
      <c r="G66" t="s">
        <v>5</v>
      </c>
      <c r="H66">
        <v>5234425</v>
      </c>
      <c r="I66">
        <v>2474</v>
      </c>
      <c r="J66">
        <v>180602</v>
      </c>
      <c r="K66">
        <v>212415</v>
      </c>
      <c r="L66">
        <v>83650</v>
      </c>
    </row>
    <row r="67" spans="1:12">
      <c r="A67" t="s">
        <v>144</v>
      </c>
      <c r="B67">
        <v>20021660</v>
      </c>
      <c r="C67" t="s">
        <v>145</v>
      </c>
      <c r="D67" t="s">
        <v>149</v>
      </c>
      <c r="E67" t="s">
        <v>150</v>
      </c>
      <c r="F67" t="s">
        <v>151</v>
      </c>
      <c r="G67" t="s">
        <v>21</v>
      </c>
      <c r="H67">
        <v>6561073</v>
      </c>
      <c r="I67">
        <v>28936</v>
      </c>
      <c r="J67">
        <v>153459</v>
      </c>
      <c r="K67">
        <v>160090</v>
      </c>
      <c r="L67">
        <v>78474</v>
      </c>
    </row>
    <row r="68" spans="1:12">
      <c r="A68" t="s">
        <v>144</v>
      </c>
      <c r="B68">
        <v>20021580</v>
      </c>
      <c r="C68" t="s">
        <v>145</v>
      </c>
      <c r="D68" t="s">
        <v>149</v>
      </c>
      <c r="E68" t="s">
        <v>152</v>
      </c>
      <c r="F68" t="s">
        <v>151</v>
      </c>
      <c r="G68" t="s">
        <v>21</v>
      </c>
      <c r="H68">
        <v>27240220</v>
      </c>
      <c r="I68">
        <v>861150</v>
      </c>
      <c r="J68">
        <v>152940</v>
      </c>
      <c r="K68">
        <v>141073</v>
      </c>
      <c r="L68">
        <v>72937</v>
      </c>
    </row>
    <row r="69" spans="1:12">
      <c r="A69" t="s">
        <v>144</v>
      </c>
      <c r="B69">
        <v>20021430</v>
      </c>
      <c r="C69" t="s">
        <v>145</v>
      </c>
      <c r="D69" t="s">
        <v>149</v>
      </c>
      <c r="E69" t="s">
        <v>147</v>
      </c>
      <c r="F69" t="s">
        <v>151</v>
      </c>
      <c r="G69" t="s">
        <v>21</v>
      </c>
      <c r="H69">
        <v>3600155</v>
      </c>
      <c r="I69">
        <v>0</v>
      </c>
      <c r="J69">
        <v>147304</v>
      </c>
      <c r="K69">
        <v>127503</v>
      </c>
      <c r="L69">
        <v>81553</v>
      </c>
    </row>
    <row r="70" spans="1:12">
      <c r="A70" t="s">
        <v>153</v>
      </c>
      <c r="B70">
        <v>21011045</v>
      </c>
      <c r="C70" t="s">
        <v>154</v>
      </c>
      <c r="D70" t="s">
        <v>14</v>
      </c>
      <c r="E70" t="s">
        <v>155</v>
      </c>
      <c r="F70" t="s">
        <v>156</v>
      </c>
      <c r="G70" t="s">
        <v>5</v>
      </c>
      <c r="H70">
        <v>545521</v>
      </c>
      <c r="I70">
        <v>842</v>
      </c>
      <c r="J70">
        <v>179540</v>
      </c>
      <c r="K70">
        <v>209533</v>
      </c>
      <c r="L70">
        <v>81328</v>
      </c>
    </row>
    <row r="71" spans="1:12">
      <c r="A71" t="s">
        <v>153</v>
      </c>
      <c r="B71">
        <v>21011025</v>
      </c>
      <c r="C71" t="s">
        <v>154</v>
      </c>
      <c r="D71" t="s">
        <v>14</v>
      </c>
      <c r="E71" t="s">
        <v>155</v>
      </c>
      <c r="F71" t="s">
        <v>157</v>
      </c>
      <c r="G71" t="s">
        <v>5</v>
      </c>
      <c r="H71">
        <v>102455</v>
      </c>
      <c r="I71">
        <v>0</v>
      </c>
      <c r="J71">
        <v>150119</v>
      </c>
      <c r="K71">
        <v>147439</v>
      </c>
      <c r="L71">
        <v>76366</v>
      </c>
    </row>
    <row r="72" spans="1:12">
      <c r="A72" t="s">
        <v>153</v>
      </c>
      <c r="B72">
        <v>21022779</v>
      </c>
      <c r="C72" t="s">
        <v>154</v>
      </c>
      <c r="D72" t="s">
        <v>136</v>
      </c>
      <c r="E72" t="s">
        <v>158</v>
      </c>
      <c r="F72" t="s">
        <v>159</v>
      </c>
      <c r="G72" t="s">
        <v>21</v>
      </c>
      <c r="H72">
        <v>6441437</v>
      </c>
      <c r="I72">
        <v>140490</v>
      </c>
      <c r="J72">
        <v>145570</v>
      </c>
      <c r="K72">
        <v>157096</v>
      </c>
      <c r="L72">
        <v>89020</v>
      </c>
    </row>
    <row r="73" spans="1:12">
      <c r="A73" t="s">
        <v>153</v>
      </c>
      <c r="B73">
        <v>21022789</v>
      </c>
      <c r="C73" t="s">
        <v>154</v>
      </c>
      <c r="D73" t="s">
        <v>136</v>
      </c>
      <c r="E73" t="s">
        <v>155</v>
      </c>
      <c r="F73" t="s">
        <v>159</v>
      </c>
      <c r="G73" t="s">
        <v>21</v>
      </c>
      <c r="H73">
        <v>6332129</v>
      </c>
      <c r="I73">
        <v>41884</v>
      </c>
      <c r="J73">
        <v>142101</v>
      </c>
      <c r="K73">
        <v>126098</v>
      </c>
      <c r="L73">
        <v>79193</v>
      </c>
    </row>
    <row r="74" spans="1:12">
      <c r="A74" t="s">
        <v>160</v>
      </c>
      <c r="B74">
        <v>2202879</v>
      </c>
      <c r="C74" t="s">
        <v>161</v>
      </c>
      <c r="D74" t="s">
        <v>162</v>
      </c>
      <c r="E74" t="s">
        <v>163</v>
      </c>
      <c r="F74" t="s">
        <v>164</v>
      </c>
      <c r="G74" t="s">
        <v>21</v>
      </c>
      <c r="H74">
        <v>6957454</v>
      </c>
      <c r="I74">
        <v>0</v>
      </c>
      <c r="J74">
        <v>182500</v>
      </c>
      <c r="K74">
        <v>300000</v>
      </c>
      <c r="L74">
        <v>18428</v>
      </c>
    </row>
    <row r="75" spans="1:12">
      <c r="A75" t="s">
        <v>160</v>
      </c>
      <c r="B75">
        <v>22023459</v>
      </c>
      <c r="C75" t="s">
        <v>161</v>
      </c>
      <c r="D75" t="s">
        <v>162</v>
      </c>
      <c r="E75" t="s">
        <v>165</v>
      </c>
      <c r="F75" t="s">
        <v>164</v>
      </c>
      <c r="G75" t="s">
        <v>21</v>
      </c>
      <c r="H75">
        <v>769515</v>
      </c>
      <c r="I75">
        <v>0</v>
      </c>
      <c r="J75">
        <v>163762</v>
      </c>
      <c r="K75">
        <v>300000</v>
      </c>
      <c r="L75">
        <v>66010</v>
      </c>
    </row>
    <row r="76" spans="1:12">
      <c r="A76" t="s">
        <v>160</v>
      </c>
      <c r="B76">
        <v>22023449</v>
      </c>
      <c r="C76" t="s">
        <v>161</v>
      </c>
      <c r="D76" t="s">
        <v>162</v>
      </c>
      <c r="E76" t="s">
        <v>165</v>
      </c>
      <c r="F76" t="s">
        <v>164</v>
      </c>
      <c r="G76" t="s">
        <v>21</v>
      </c>
      <c r="H76">
        <v>1048696</v>
      </c>
      <c r="I76">
        <v>0</v>
      </c>
      <c r="J76">
        <v>161984</v>
      </c>
      <c r="K76">
        <v>300000</v>
      </c>
      <c r="L76">
        <v>81203</v>
      </c>
    </row>
    <row r="77" spans="1:12">
      <c r="A77" t="s">
        <v>160</v>
      </c>
      <c r="B77">
        <v>2202759</v>
      </c>
      <c r="C77" t="s">
        <v>161</v>
      </c>
      <c r="D77" t="s">
        <v>162</v>
      </c>
      <c r="E77" t="s">
        <v>165</v>
      </c>
      <c r="F77" t="s">
        <v>164</v>
      </c>
      <c r="G77" t="s">
        <v>21</v>
      </c>
      <c r="H77">
        <v>1048696</v>
      </c>
      <c r="I77">
        <v>0</v>
      </c>
      <c r="J77">
        <v>143855</v>
      </c>
      <c r="K77">
        <v>134100</v>
      </c>
      <c r="L77">
        <v>84475</v>
      </c>
    </row>
    <row r="78" spans="1:12">
      <c r="A78" t="s">
        <v>166</v>
      </c>
      <c r="B78">
        <v>230285</v>
      </c>
      <c r="C78" t="s">
        <v>167</v>
      </c>
      <c r="D78" t="s">
        <v>168</v>
      </c>
      <c r="E78" t="s">
        <v>169</v>
      </c>
      <c r="F78" t="s">
        <v>170</v>
      </c>
      <c r="G78" t="s">
        <v>21</v>
      </c>
      <c r="H78">
        <v>10187671</v>
      </c>
      <c r="I78">
        <v>6123787</v>
      </c>
      <c r="J78">
        <v>119928</v>
      </c>
      <c r="K78">
        <v>107529</v>
      </c>
      <c r="L78">
        <v>75763</v>
      </c>
    </row>
    <row r="79" spans="1:12">
      <c r="A79" t="s">
        <v>166</v>
      </c>
      <c r="B79">
        <v>23021375</v>
      </c>
      <c r="C79" t="s">
        <v>167</v>
      </c>
      <c r="D79" t="s">
        <v>168</v>
      </c>
      <c r="E79" t="s">
        <v>171</v>
      </c>
      <c r="F79" t="s">
        <v>170</v>
      </c>
      <c r="G79" t="s">
        <v>21</v>
      </c>
      <c r="H79">
        <v>40115403</v>
      </c>
      <c r="I79">
        <v>1950900</v>
      </c>
      <c r="J79">
        <v>118117</v>
      </c>
      <c r="K79">
        <v>86807</v>
      </c>
      <c r="L79">
        <v>88505</v>
      </c>
    </row>
    <row r="80" spans="1:12">
      <c r="A80" t="s">
        <v>166</v>
      </c>
      <c r="B80">
        <v>2302565</v>
      </c>
      <c r="C80" t="s">
        <v>167</v>
      </c>
      <c r="D80" t="s">
        <v>168</v>
      </c>
      <c r="E80" t="s">
        <v>172</v>
      </c>
      <c r="F80" t="s">
        <v>170</v>
      </c>
      <c r="G80" t="s">
        <v>21</v>
      </c>
      <c r="H80">
        <v>10657216</v>
      </c>
      <c r="I80">
        <v>16079896</v>
      </c>
      <c r="J80">
        <v>113773</v>
      </c>
      <c r="K80">
        <v>86902</v>
      </c>
      <c r="L80">
        <v>83795</v>
      </c>
    </row>
    <row r="81" spans="1:12">
      <c r="A81" t="s">
        <v>166</v>
      </c>
      <c r="B81">
        <v>230295</v>
      </c>
      <c r="C81" t="s">
        <v>167</v>
      </c>
      <c r="D81" t="s">
        <v>168</v>
      </c>
      <c r="E81" t="s">
        <v>173</v>
      </c>
      <c r="F81" t="s">
        <v>170</v>
      </c>
      <c r="G81" t="s">
        <v>21</v>
      </c>
      <c r="H81">
        <v>54961238</v>
      </c>
      <c r="I81">
        <v>501695</v>
      </c>
      <c r="J81">
        <v>103450</v>
      </c>
      <c r="K81">
        <v>90177</v>
      </c>
      <c r="L81">
        <v>65998</v>
      </c>
    </row>
    <row r="82" spans="1:12">
      <c r="A82" t="s">
        <v>174</v>
      </c>
      <c r="B82">
        <v>2401843</v>
      </c>
      <c r="C82" t="s">
        <v>175</v>
      </c>
      <c r="D82" t="s">
        <v>176</v>
      </c>
      <c r="E82" t="s">
        <v>177</v>
      </c>
      <c r="F82" t="s">
        <v>178</v>
      </c>
      <c r="G82" t="s">
        <v>95</v>
      </c>
      <c r="H82">
        <v>302326</v>
      </c>
      <c r="I82">
        <v>0</v>
      </c>
      <c r="J82">
        <v>197892</v>
      </c>
      <c r="K82">
        <v>300000</v>
      </c>
      <c r="L82">
        <v>66098</v>
      </c>
    </row>
    <row r="83" spans="1:12">
      <c r="A83" t="s">
        <v>174</v>
      </c>
      <c r="B83">
        <v>24023757</v>
      </c>
      <c r="C83" t="s">
        <v>175</v>
      </c>
      <c r="D83" t="s">
        <v>179</v>
      </c>
      <c r="E83" t="s">
        <v>177</v>
      </c>
      <c r="F83" t="s">
        <v>180</v>
      </c>
      <c r="G83" t="s">
        <v>21</v>
      </c>
      <c r="H83">
        <v>1055685</v>
      </c>
      <c r="I83">
        <v>0</v>
      </c>
      <c r="J83">
        <v>190423</v>
      </c>
      <c r="K83">
        <v>218711</v>
      </c>
      <c r="L83">
        <v>77317</v>
      </c>
    </row>
    <row r="84" spans="1:12">
      <c r="A84" t="s">
        <v>174</v>
      </c>
      <c r="B84">
        <v>24023797</v>
      </c>
      <c r="C84" t="s">
        <v>175</v>
      </c>
      <c r="D84" t="s">
        <v>179</v>
      </c>
      <c r="E84" t="s">
        <v>181</v>
      </c>
      <c r="F84" t="s">
        <v>180</v>
      </c>
      <c r="G84" t="s">
        <v>21</v>
      </c>
      <c r="H84">
        <v>19330329</v>
      </c>
      <c r="I84">
        <v>3922813</v>
      </c>
      <c r="J84">
        <v>185913</v>
      </c>
      <c r="K84">
        <v>203563</v>
      </c>
      <c r="L84">
        <v>71658</v>
      </c>
    </row>
    <row r="85" spans="1:12">
      <c r="A85" t="s">
        <v>174</v>
      </c>
      <c r="B85">
        <v>24023027</v>
      </c>
      <c r="C85" t="s">
        <v>175</v>
      </c>
      <c r="D85" t="s">
        <v>179</v>
      </c>
      <c r="E85" t="s">
        <v>182</v>
      </c>
      <c r="F85" t="s">
        <v>180</v>
      </c>
      <c r="G85" t="s">
        <v>21</v>
      </c>
      <c r="H85">
        <v>15891603</v>
      </c>
      <c r="I85">
        <v>138841</v>
      </c>
      <c r="J85">
        <v>185000</v>
      </c>
      <c r="K85">
        <v>300000</v>
      </c>
      <c r="L85">
        <v>65934</v>
      </c>
    </row>
    <row r="86" spans="1:12">
      <c r="A86" t="s">
        <v>183</v>
      </c>
      <c r="B86">
        <v>25024040</v>
      </c>
      <c r="C86" t="s">
        <v>184</v>
      </c>
      <c r="D86" t="s">
        <v>185</v>
      </c>
      <c r="E86" t="s">
        <v>186</v>
      </c>
      <c r="F86" t="s">
        <v>187</v>
      </c>
      <c r="G86" t="s">
        <v>21</v>
      </c>
      <c r="H86">
        <v>1442685</v>
      </c>
      <c r="I86">
        <v>50403</v>
      </c>
      <c r="J86">
        <v>183195</v>
      </c>
      <c r="K86">
        <v>204716</v>
      </c>
      <c r="L86">
        <v>75363</v>
      </c>
    </row>
    <row r="87" spans="1:12">
      <c r="A87" t="s">
        <v>183</v>
      </c>
      <c r="B87">
        <v>25024860</v>
      </c>
      <c r="C87" t="s">
        <v>184</v>
      </c>
      <c r="D87" t="s">
        <v>185</v>
      </c>
      <c r="E87" t="s">
        <v>188</v>
      </c>
      <c r="F87" t="s">
        <v>187</v>
      </c>
      <c r="G87" t="s">
        <v>21</v>
      </c>
      <c r="H87">
        <v>11271461</v>
      </c>
      <c r="I87">
        <v>134011</v>
      </c>
      <c r="J87">
        <v>179433</v>
      </c>
      <c r="K87">
        <v>209772</v>
      </c>
      <c r="L87">
        <v>82183</v>
      </c>
    </row>
    <row r="88" spans="1:12">
      <c r="A88" t="s">
        <v>183</v>
      </c>
      <c r="B88">
        <v>25024160</v>
      </c>
      <c r="C88" t="s">
        <v>184</v>
      </c>
      <c r="D88" t="s">
        <v>185</v>
      </c>
      <c r="E88" t="s">
        <v>189</v>
      </c>
      <c r="F88" t="s">
        <v>187</v>
      </c>
      <c r="G88" t="s">
        <v>21</v>
      </c>
      <c r="H88">
        <v>28882125</v>
      </c>
      <c r="I88">
        <v>1142465</v>
      </c>
      <c r="J88">
        <v>175409</v>
      </c>
      <c r="K88">
        <v>300000</v>
      </c>
      <c r="L88">
        <v>77418</v>
      </c>
    </row>
    <row r="89" spans="1:12">
      <c r="A89" t="s">
        <v>183</v>
      </c>
      <c r="B89">
        <v>25024260</v>
      </c>
      <c r="C89" t="s">
        <v>184</v>
      </c>
      <c r="D89" t="s">
        <v>185</v>
      </c>
      <c r="E89" t="s">
        <v>190</v>
      </c>
      <c r="F89" t="s">
        <v>187</v>
      </c>
      <c r="G89" t="s">
        <v>21</v>
      </c>
      <c r="H89">
        <v>3382829</v>
      </c>
      <c r="I89">
        <v>10729</v>
      </c>
      <c r="J89">
        <v>175121</v>
      </c>
      <c r="K89">
        <v>300000</v>
      </c>
      <c r="L89">
        <v>83946</v>
      </c>
    </row>
    <row r="90" spans="1:12">
      <c r="A90" t="s">
        <v>191</v>
      </c>
      <c r="B90">
        <v>26029011</v>
      </c>
      <c r="C90" t="s">
        <v>192</v>
      </c>
      <c r="D90" t="s">
        <v>193</v>
      </c>
      <c r="E90" t="s">
        <v>194</v>
      </c>
      <c r="F90" t="s">
        <v>195</v>
      </c>
      <c r="G90" t="s">
        <v>21</v>
      </c>
      <c r="H90">
        <v>7274080</v>
      </c>
      <c r="I90">
        <v>472694</v>
      </c>
      <c r="J90">
        <v>176259</v>
      </c>
      <c r="K90">
        <v>187276</v>
      </c>
      <c r="L90">
        <v>73081</v>
      </c>
    </row>
    <row r="91" spans="1:12">
      <c r="A91" t="s">
        <v>191</v>
      </c>
      <c r="B91">
        <v>26022591</v>
      </c>
      <c r="C91" t="s">
        <v>192</v>
      </c>
      <c r="D91" t="s">
        <v>193</v>
      </c>
      <c r="E91" t="s">
        <v>196</v>
      </c>
      <c r="F91" t="s">
        <v>195</v>
      </c>
      <c r="G91" t="s">
        <v>21</v>
      </c>
      <c r="H91">
        <v>3905495</v>
      </c>
      <c r="I91">
        <v>3106</v>
      </c>
      <c r="J91">
        <v>166016</v>
      </c>
      <c r="K91">
        <v>174312</v>
      </c>
      <c r="L91">
        <v>65903</v>
      </c>
    </row>
    <row r="92" spans="1:12">
      <c r="A92" t="s">
        <v>191</v>
      </c>
      <c r="B92">
        <v>26027291</v>
      </c>
      <c r="C92" t="s">
        <v>192</v>
      </c>
      <c r="D92" t="s">
        <v>193</v>
      </c>
      <c r="E92" t="s">
        <v>197</v>
      </c>
      <c r="F92" t="s">
        <v>195</v>
      </c>
      <c r="G92" t="s">
        <v>21</v>
      </c>
      <c r="H92">
        <v>5157844</v>
      </c>
      <c r="I92">
        <v>48022</v>
      </c>
      <c r="J92">
        <v>164150</v>
      </c>
      <c r="K92">
        <v>300000</v>
      </c>
      <c r="L92">
        <v>66449</v>
      </c>
    </row>
    <row r="93" spans="1:12">
      <c r="A93" t="s">
        <v>191</v>
      </c>
      <c r="B93">
        <v>26027991</v>
      </c>
      <c r="C93" t="s">
        <v>192</v>
      </c>
      <c r="D93" t="s">
        <v>193</v>
      </c>
      <c r="E93" t="s">
        <v>198</v>
      </c>
      <c r="F93" t="s">
        <v>195</v>
      </c>
      <c r="G93" t="s">
        <v>21</v>
      </c>
      <c r="H93">
        <v>5793361</v>
      </c>
      <c r="I93">
        <v>30981</v>
      </c>
      <c r="J93">
        <v>162262</v>
      </c>
      <c r="K93">
        <v>300000</v>
      </c>
      <c r="L93">
        <v>76279</v>
      </c>
    </row>
    <row r="94" spans="1:12">
      <c r="A94" t="s">
        <v>199</v>
      </c>
      <c r="B94">
        <v>27022693</v>
      </c>
      <c r="C94" t="s">
        <v>200</v>
      </c>
      <c r="D94" t="s">
        <v>201</v>
      </c>
      <c r="E94" t="s">
        <v>202</v>
      </c>
      <c r="F94" t="s">
        <v>203</v>
      </c>
      <c r="G94" t="s">
        <v>21</v>
      </c>
      <c r="H94">
        <v>2642131</v>
      </c>
      <c r="I94">
        <v>69292</v>
      </c>
      <c r="J94">
        <v>190184</v>
      </c>
      <c r="K94">
        <v>300000</v>
      </c>
      <c r="L94">
        <v>73874</v>
      </c>
    </row>
    <row r="95" spans="1:12">
      <c r="A95" t="s">
        <v>199</v>
      </c>
      <c r="B95">
        <v>27022703</v>
      </c>
      <c r="C95" t="s">
        <v>200</v>
      </c>
      <c r="D95" t="s">
        <v>201</v>
      </c>
      <c r="E95" t="s">
        <v>204</v>
      </c>
      <c r="F95" t="s">
        <v>203</v>
      </c>
      <c r="G95" t="s">
        <v>21</v>
      </c>
      <c r="H95">
        <v>3210638</v>
      </c>
      <c r="I95">
        <v>109587</v>
      </c>
      <c r="J95">
        <v>177879</v>
      </c>
      <c r="K95">
        <v>300000</v>
      </c>
      <c r="L95">
        <v>81222</v>
      </c>
    </row>
    <row r="96" spans="1:12">
      <c r="A96" t="s">
        <v>199</v>
      </c>
      <c r="B96">
        <v>27011905</v>
      </c>
      <c r="C96" t="s">
        <v>200</v>
      </c>
      <c r="D96" t="s">
        <v>205</v>
      </c>
      <c r="E96" t="s">
        <v>206</v>
      </c>
      <c r="F96" t="s">
        <v>207</v>
      </c>
      <c r="G96" t="s">
        <v>5</v>
      </c>
      <c r="H96">
        <v>1491629</v>
      </c>
      <c r="I96">
        <v>98674</v>
      </c>
      <c r="J96">
        <v>160277</v>
      </c>
      <c r="K96">
        <v>175898</v>
      </c>
      <c r="L96">
        <v>85305</v>
      </c>
    </row>
    <row r="97" spans="1:12">
      <c r="A97" t="s">
        <v>199</v>
      </c>
      <c r="B97">
        <v>27023213</v>
      </c>
      <c r="C97" t="s">
        <v>200</v>
      </c>
      <c r="D97" t="s">
        <v>201</v>
      </c>
      <c r="E97" t="s">
        <v>202</v>
      </c>
      <c r="F97" t="s">
        <v>203</v>
      </c>
      <c r="G97" t="s">
        <v>21</v>
      </c>
      <c r="H97">
        <v>1498195</v>
      </c>
      <c r="I97">
        <v>10286</v>
      </c>
      <c r="J97">
        <v>159471</v>
      </c>
      <c r="K97">
        <v>300000</v>
      </c>
      <c r="L97">
        <v>78947</v>
      </c>
    </row>
    <row r="98" spans="1:12">
      <c r="A98" t="s">
        <v>208</v>
      </c>
      <c r="B98">
        <v>28022045</v>
      </c>
      <c r="C98" t="s">
        <v>209</v>
      </c>
      <c r="D98" t="s">
        <v>63</v>
      </c>
      <c r="E98" t="s">
        <v>210</v>
      </c>
      <c r="F98" t="s">
        <v>211</v>
      </c>
      <c r="G98" t="s">
        <v>21</v>
      </c>
      <c r="H98">
        <v>29126677</v>
      </c>
      <c r="I98">
        <v>2690266</v>
      </c>
      <c r="J98">
        <v>141099</v>
      </c>
      <c r="K98">
        <v>125873</v>
      </c>
      <c r="L98">
        <v>75326</v>
      </c>
    </row>
    <row r="99" spans="1:12">
      <c r="A99" t="s">
        <v>208</v>
      </c>
      <c r="B99">
        <v>2801946</v>
      </c>
      <c r="C99" t="s">
        <v>209</v>
      </c>
      <c r="D99" t="s">
        <v>212</v>
      </c>
      <c r="E99" t="s">
        <v>213</v>
      </c>
      <c r="F99" t="s">
        <v>214</v>
      </c>
      <c r="G99" t="s">
        <v>29</v>
      </c>
      <c r="H99">
        <v>6055013</v>
      </c>
      <c r="I99">
        <v>44921</v>
      </c>
      <c r="J99">
        <v>120211</v>
      </c>
      <c r="K99">
        <v>300000</v>
      </c>
      <c r="L99">
        <v>40121</v>
      </c>
    </row>
    <row r="100" spans="1:12">
      <c r="A100" t="s">
        <v>208</v>
      </c>
      <c r="B100">
        <v>2802535</v>
      </c>
      <c r="C100" t="s">
        <v>209</v>
      </c>
      <c r="D100" t="s">
        <v>63</v>
      </c>
      <c r="E100" t="s">
        <v>215</v>
      </c>
      <c r="F100" t="s">
        <v>211</v>
      </c>
      <c r="G100" t="s">
        <v>21</v>
      </c>
      <c r="H100">
        <v>59847231</v>
      </c>
      <c r="I100">
        <v>60369763</v>
      </c>
      <c r="J100">
        <v>118308</v>
      </c>
      <c r="K100">
        <v>113754</v>
      </c>
      <c r="L100">
        <v>69335</v>
      </c>
    </row>
    <row r="101" spans="1:12">
      <c r="A101" t="s">
        <v>208</v>
      </c>
      <c r="B101">
        <v>28022565</v>
      </c>
      <c r="C101" t="s">
        <v>209</v>
      </c>
      <c r="D101" t="s">
        <v>63</v>
      </c>
      <c r="E101" t="s">
        <v>216</v>
      </c>
      <c r="F101" t="s">
        <v>211</v>
      </c>
      <c r="G101" t="s">
        <v>21</v>
      </c>
      <c r="H101">
        <v>273954257</v>
      </c>
      <c r="I101">
        <v>326504</v>
      </c>
      <c r="J101">
        <v>116102</v>
      </c>
      <c r="K101">
        <v>300000</v>
      </c>
      <c r="L101">
        <v>79671</v>
      </c>
    </row>
    <row r="102" spans="1:12">
      <c r="A102" t="s">
        <v>217</v>
      </c>
      <c r="B102">
        <v>29024894</v>
      </c>
      <c r="C102" t="s">
        <v>218</v>
      </c>
      <c r="D102" t="s">
        <v>136</v>
      </c>
      <c r="E102" t="s">
        <v>219</v>
      </c>
      <c r="F102" t="s">
        <v>220</v>
      </c>
      <c r="G102" t="s">
        <v>21</v>
      </c>
      <c r="H102">
        <v>2652659</v>
      </c>
      <c r="I102">
        <v>0</v>
      </c>
      <c r="J102">
        <v>197183</v>
      </c>
      <c r="K102">
        <v>217851</v>
      </c>
      <c r="L102">
        <v>71022</v>
      </c>
    </row>
    <row r="103" spans="1:12">
      <c r="A103" t="s">
        <v>217</v>
      </c>
      <c r="B103">
        <v>29025204</v>
      </c>
      <c r="C103" t="s">
        <v>218</v>
      </c>
      <c r="D103" t="s">
        <v>136</v>
      </c>
      <c r="E103" t="s">
        <v>221</v>
      </c>
      <c r="F103" t="s">
        <v>220</v>
      </c>
      <c r="G103" t="s">
        <v>21</v>
      </c>
      <c r="H103">
        <v>16205125</v>
      </c>
      <c r="I103">
        <v>0</v>
      </c>
      <c r="J103">
        <v>186548</v>
      </c>
      <c r="K103">
        <v>206941</v>
      </c>
      <c r="L103">
        <v>73905</v>
      </c>
    </row>
    <row r="104" spans="1:12">
      <c r="A104" t="s">
        <v>217</v>
      </c>
      <c r="B104">
        <v>29024934</v>
      </c>
      <c r="C104" t="s">
        <v>218</v>
      </c>
      <c r="D104" t="s">
        <v>136</v>
      </c>
      <c r="E104" t="s">
        <v>222</v>
      </c>
      <c r="F104" t="s">
        <v>220</v>
      </c>
      <c r="G104" t="s">
        <v>21</v>
      </c>
      <c r="H104">
        <v>14612130</v>
      </c>
      <c r="I104">
        <v>0</v>
      </c>
      <c r="J104">
        <v>164799</v>
      </c>
      <c r="K104">
        <v>185267</v>
      </c>
      <c r="L104">
        <v>82011</v>
      </c>
    </row>
    <row r="105" spans="1:12">
      <c r="A105" t="s">
        <v>217</v>
      </c>
      <c r="B105">
        <v>29024924</v>
      </c>
      <c r="C105" t="s">
        <v>218</v>
      </c>
      <c r="D105" t="s">
        <v>136</v>
      </c>
      <c r="E105" t="s">
        <v>223</v>
      </c>
      <c r="F105" t="s">
        <v>220</v>
      </c>
      <c r="G105" t="s">
        <v>21</v>
      </c>
      <c r="H105">
        <v>1978929</v>
      </c>
      <c r="I105">
        <v>0</v>
      </c>
      <c r="J105">
        <v>162436</v>
      </c>
      <c r="K105">
        <v>300000</v>
      </c>
      <c r="L105">
        <v>91652</v>
      </c>
    </row>
    <row r="106" spans="1:12">
      <c r="A106" t="s">
        <v>224</v>
      </c>
      <c r="B106">
        <v>3001712</v>
      </c>
      <c r="C106" t="s">
        <v>225</v>
      </c>
      <c r="D106" t="s">
        <v>14</v>
      </c>
      <c r="E106" t="s">
        <v>226</v>
      </c>
      <c r="F106" t="s">
        <v>227</v>
      </c>
      <c r="G106" t="s">
        <v>29</v>
      </c>
      <c r="H106">
        <v>15222898</v>
      </c>
      <c r="I106">
        <v>0</v>
      </c>
      <c r="J106">
        <v>119678</v>
      </c>
      <c r="K106">
        <v>300000</v>
      </c>
      <c r="L106">
        <v>68955</v>
      </c>
    </row>
    <row r="107" spans="1:12">
      <c r="A107" t="s">
        <v>224</v>
      </c>
      <c r="B107">
        <v>3001752</v>
      </c>
      <c r="C107" t="s">
        <v>225</v>
      </c>
      <c r="D107" t="s">
        <v>228</v>
      </c>
      <c r="E107" t="s">
        <v>229</v>
      </c>
      <c r="F107" t="s">
        <v>230</v>
      </c>
      <c r="G107" t="s">
        <v>29</v>
      </c>
      <c r="H107">
        <v>4900198</v>
      </c>
      <c r="I107">
        <v>0</v>
      </c>
      <c r="J107">
        <v>118824</v>
      </c>
      <c r="K107">
        <v>300000</v>
      </c>
      <c r="L107">
        <v>30006</v>
      </c>
    </row>
    <row r="108" spans="1:12">
      <c r="A108" t="s">
        <v>224</v>
      </c>
      <c r="B108">
        <v>3002787</v>
      </c>
      <c r="C108" t="s">
        <v>225</v>
      </c>
      <c r="D108" t="s">
        <v>231</v>
      </c>
      <c r="E108" t="s">
        <v>232</v>
      </c>
      <c r="F108" t="s">
        <v>233</v>
      </c>
      <c r="G108" t="s">
        <v>21</v>
      </c>
      <c r="H108">
        <v>13035854</v>
      </c>
      <c r="I108">
        <v>306581</v>
      </c>
      <c r="J108">
        <v>105703</v>
      </c>
      <c r="K108">
        <v>300000</v>
      </c>
      <c r="L108">
        <v>75187</v>
      </c>
    </row>
    <row r="109" spans="1:12">
      <c r="A109" t="s">
        <v>224</v>
      </c>
      <c r="B109">
        <v>300287</v>
      </c>
      <c r="C109" t="s">
        <v>225</v>
      </c>
      <c r="D109" t="s">
        <v>231</v>
      </c>
      <c r="E109" t="s">
        <v>234</v>
      </c>
      <c r="F109" t="s">
        <v>233</v>
      </c>
      <c r="G109" t="s">
        <v>21</v>
      </c>
      <c r="H109">
        <v>99547455</v>
      </c>
      <c r="I109">
        <v>93061</v>
      </c>
      <c r="J109">
        <v>104134</v>
      </c>
      <c r="K109">
        <v>83787</v>
      </c>
      <c r="L109">
        <v>69984</v>
      </c>
    </row>
    <row r="110" spans="1:12">
      <c r="A110" t="s">
        <v>235</v>
      </c>
      <c r="B110">
        <v>3102187</v>
      </c>
      <c r="C110" t="s">
        <v>236</v>
      </c>
      <c r="D110" t="s">
        <v>63</v>
      </c>
      <c r="E110" t="s">
        <v>237</v>
      </c>
      <c r="F110" t="s">
        <v>238</v>
      </c>
      <c r="G110" t="s">
        <v>21</v>
      </c>
      <c r="H110">
        <v>6308582</v>
      </c>
      <c r="I110">
        <v>135568</v>
      </c>
      <c r="J110">
        <v>163315</v>
      </c>
      <c r="K110">
        <v>168483</v>
      </c>
      <c r="L110">
        <v>81528</v>
      </c>
    </row>
    <row r="111" spans="1:12">
      <c r="A111" t="s">
        <v>235</v>
      </c>
      <c r="B111">
        <v>31021127</v>
      </c>
      <c r="C111" t="s">
        <v>236</v>
      </c>
      <c r="D111" t="s">
        <v>63</v>
      </c>
      <c r="E111" t="s">
        <v>237</v>
      </c>
      <c r="F111" t="s">
        <v>238</v>
      </c>
      <c r="G111" t="s">
        <v>21</v>
      </c>
      <c r="H111">
        <v>6308582</v>
      </c>
      <c r="I111">
        <v>135568</v>
      </c>
      <c r="J111">
        <v>159305</v>
      </c>
      <c r="K111">
        <v>300000</v>
      </c>
      <c r="L111">
        <v>76161</v>
      </c>
    </row>
    <row r="112" spans="1:12">
      <c r="A112" t="s">
        <v>235</v>
      </c>
      <c r="B112">
        <v>31021667</v>
      </c>
      <c r="C112" t="s">
        <v>236</v>
      </c>
      <c r="D112" t="s">
        <v>63</v>
      </c>
      <c r="E112" t="s">
        <v>239</v>
      </c>
      <c r="F112" t="s">
        <v>238</v>
      </c>
      <c r="G112" t="s">
        <v>21</v>
      </c>
      <c r="H112">
        <v>20805899</v>
      </c>
      <c r="I112">
        <v>0</v>
      </c>
      <c r="J112">
        <v>139616</v>
      </c>
      <c r="K112">
        <v>300000</v>
      </c>
      <c r="L112">
        <v>60601</v>
      </c>
    </row>
    <row r="113" spans="1:12">
      <c r="A113" t="s">
        <v>235</v>
      </c>
      <c r="B113">
        <v>31021587</v>
      </c>
      <c r="C113" t="s">
        <v>236</v>
      </c>
      <c r="D113" t="s">
        <v>63</v>
      </c>
      <c r="E113" t="s">
        <v>239</v>
      </c>
      <c r="F113" t="s">
        <v>238</v>
      </c>
      <c r="G113" t="s">
        <v>21</v>
      </c>
      <c r="H113">
        <v>2292344</v>
      </c>
      <c r="I113">
        <v>0</v>
      </c>
      <c r="J113">
        <v>135388</v>
      </c>
      <c r="K113">
        <v>130824</v>
      </c>
      <c r="L113">
        <v>76690</v>
      </c>
    </row>
    <row r="114" spans="1:12">
      <c r="A114" t="s">
        <v>240</v>
      </c>
      <c r="B114">
        <v>3201218</v>
      </c>
      <c r="C114" t="s">
        <v>241</v>
      </c>
      <c r="D114" t="s">
        <v>242</v>
      </c>
      <c r="E114" t="s">
        <v>243</v>
      </c>
      <c r="F114" t="s">
        <v>244</v>
      </c>
      <c r="G114" t="s">
        <v>29</v>
      </c>
      <c r="H114">
        <v>4538453</v>
      </c>
      <c r="I114">
        <v>143454</v>
      </c>
      <c r="J114">
        <v>193972</v>
      </c>
      <c r="K114">
        <v>300000</v>
      </c>
      <c r="L114">
        <v>66444</v>
      </c>
    </row>
    <row r="115" spans="1:12">
      <c r="A115" t="s">
        <v>240</v>
      </c>
      <c r="B115">
        <v>32021257</v>
      </c>
      <c r="C115" t="s">
        <v>241</v>
      </c>
      <c r="D115" t="s">
        <v>245</v>
      </c>
      <c r="E115" t="s">
        <v>246</v>
      </c>
      <c r="F115" t="s">
        <v>247</v>
      </c>
      <c r="G115" t="s">
        <v>21</v>
      </c>
      <c r="H115">
        <v>13469152</v>
      </c>
      <c r="I115">
        <v>0</v>
      </c>
      <c r="J115">
        <v>170669</v>
      </c>
      <c r="K115">
        <v>300000</v>
      </c>
      <c r="L115">
        <v>67755</v>
      </c>
    </row>
    <row r="116" spans="1:12">
      <c r="A116" t="s">
        <v>240</v>
      </c>
      <c r="B116">
        <v>32021737</v>
      </c>
      <c r="C116" t="s">
        <v>241</v>
      </c>
      <c r="D116" t="s">
        <v>245</v>
      </c>
      <c r="E116" t="s">
        <v>248</v>
      </c>
      <c r="F116" t="s">
        <v>247</v>
      </c>
      <c r="G116" t="s">
        <v>21</v>
      </c>
      <c r="H116">
        <v>8956334</v>
      </c>
      <c r="I116">
        <v>0</v>
      </c>
      <c r="J116">
        <v>167203</v>
      </c>
      <c r="K116">
        <v>191034</v>
      </c>
      <c r="L116">
        <v>82676</v>
      </c>
    </row>
    <row r="117" spans="1:12">
      <c r="A117" t="s">
        <v>240</v>
      </c>
      <c r="B117">
        <v>32021847</v>
      </c>
      <c r="C117" t="s">
        <v>241</v>
      </c>
      <c r="D117" t="s">
        <v>245</v>
      </c>
      <c r="E117" t="s">
        <v>248</v>
      </c>
      <c r="F117" t="s">
        <v>247</v>
      </c>
      <c r="G117" t="s">
        <v>21</v>
      </c>
      <c r="H117">
        <v>5229656</v>
      </c>
      <c r="I117">
        <v>0</v>
      </c>
      <c r="J117">
        <v>147149</v>
      </c>
      <c r="K117">
        <v>300000</v>
      </c>
      <c r="L117">
        <v>75485</v>
      </c>
    </row>
    <row r="118" spans="1:12">
      <c r="A118" t="s">
        <v>249</v>
      </c>
      <c r="B118">
        <v>3302532</v>
      </c>
      <c r="C118" t="s">
        <v>250</v>
      </c>
      <c r="D118" t="s">
        <v>251</v>
      </c>
      <c r="E118" t="s">
        <v>252</v>
      </c>
      <c r="F118" t="s">
        <v>253</v>
      </c>
      <c r="G118" t="s">
        <v>21</v>
      </c>
      <c r="H118">
        <v>115264972</v>
      </c>
      <c r="I118">
        <v>2058325</v>
      </c>
      <c r="J118">
        <v>157407</v>
      </c>
      <c r="K118">
        <v>300000</v>
      </c>
      <c r="L118">
        <v>72264</v>
      </c>
    </row>
    <row r="119" spans="1:12">
      <c r="A119" t="s">
        <v>249</v>
      </c>
      <c r="B119">
        <v>3302952</v>
      </c>
      <c r="C119" t="s">
        <v>250</v>
      </c>
      <c r="D119" t="s">
        <v>251</v>
      </c>
      <c r="E119" t="s">
        <v>254</v>
      </c>
      <c r="F119" t="s">
        <v>253</v>
      </c>
      <c r="G119" t="s">
        <v>21</v>
      </c>
      <c r="H119">
        <v>10460160</v>
      </c>
      <c r="I119">
        <v>0</v>
      </c>
      <c r="J119">
        <v>135408</v>
      </c>
      <c r="K119">
        <v>300000</v>
      </c>
      <c r="L119">
        <v>71868</v>
      </c>
    </row>
    <row r="120" spans="1:12">
      <c r="A120" t="s">
        <v>249</v>
      </c>
      <c r="B120">
        <v>3302752</v>
      </c>
      <c r="C120" t="s">
        <v>250</v>
      </c>
      <c r="D120" t="s">
        <v>251</v>
      </c>
      <c r="E120" t="s">
        <v>255</v>
      </c>
      <c r="F120" t="s">
        <v>253</v>
      </c>
      <c r="G120" t="s">
        <v>21</v>
      </c>
      <c r="H120">
        <v>30932453</v>
      </c>
      <c r="I120">
        <v>530038</v>
      </c>
      <c r="J120">
        <v>133776</v>
      </c>
      <c r="K120">
        <v>300000</v>
      </c>
      <c r="L120">
        <v>57901</v>
      </c>
    </row>
    <row r="121" spans="1:12">
      <c r="A121" t="s">
        <v>249</v>
      </c>
      <c r="B121">
        <v>3302882</v>
      </c>
      <c r="C121" t="s">
        <v>250</v>
      </c>
      <c r="D121" t="s">
        <v>251</v>
      </c>
      <c r="E121" t="s">
        <v>256</v>
      </c>
      <c r="F121" t="s">
        <v>253</v>
      </c>
      <c r="G121" t="s">
        <v>21</v>
      </c>
      <c r="H121">
        <v>112321950</v>
      </c>
      <c r="I121">
        <v>4637554</v>
      </c>
      <c r="J121">
        <v>126550</v>
      </c>
      <c r="K121">
        <v>103126</v>
      </c>
      <c r="L121">
        <v>83864</v>
      </c>
    </row>
    <row r="122" spans="1:12">
      <c r="A122" t="s">
        <v>257</v>
      </c>
      <c r="B122">
        <v>34024395</v>
      </c>
      <c r="C122" t="s">
        <v>258</v>
      </c>
      <c r="D122" t="s">
        <v>259</v>
      </c>
      <c r="E122" t="s">
        <v>260</v>
      </c>
      <c r="F122" t="s">
        <v>261</v>
      </c>
      <c r="G122" t="s">
        <v>21</v>
      </c>
      <c r="H122">
        <v>9094477</v>
      </c>
      <c r="I122">
        <v>1302363</v>
      </c>
      <c r="J122">
        <v>216503</v>
      </c>
      <c r="K122">
        <v>300000</v>
      </c>
      <c r="L122">
        <v>56951</v>
      </c>
    </row>
    <row r="123" spans="1:12">
      <c r="A123" t="s">
        <v>257</v>
      </c>
      <c r="B123">
        <v>34022805</v>
      </c>
      <c r="C123" t="s">
        <v>258</v>
      </c>
      <c r="D123" t="s">
        <v>259</v>
      </c>
      <c r="E123" t="s">
        <v>262</v>
      </c>
      <c r="F123" t="s">
        <v>261</v>
      </c>
      <c r="G123" t="s">
        <v>21</v>
      </c>
      <c r="H123">
        <v>2611548</v>
      </c>
      <c r="I123">
        <v>10599</v>
      </c>
      <c r="J123">
        <v>199691</v>
      </c>
      <c r="K123">
        <v>229111</v>
      </c>
      <c r="L123">
        <v>77622</v>
      </c>
    </row>
    <row r="124" spans="1:12">
      <c r="A124" t="s">
        <v>257</v>
      </c>
      <c r="B124">
        <v>34026375</v>
      </c>
      <c r="C124" t="s">
        <v>258</v>
      </c>
      <c r="D124" t="s">
        <v>259</v>
      </c>
      <c r="E124" t="s">
        <v>263</v>
      </c>
      <c r="F124" t="s">
        <v>261</v>
      </c>
      <c r="G124" t="s">
        <v>21</v>
      </c>
      <c r="H124">
        <v>46023116</v>
      </c>
      <c r="I124">
        <v>457338</v>
      </c>
      <c r="J124">
        <v>184668</v>
      </c>
      <c r="K124">
        <v>300000</v>
      </c>
      <c r="L124">
        <v>68962</v>
      </c>
    </row>
    <row r="125" spans="1:12">
      <c r="A125" t="s">
        <v>257</v>
      </c>
      <c r="B125">
        <v>34022365</v>
      </c>
      <c r="C125" t="s">
        <v>258</v>
      </c>
      <c r="D125" t="s">
        <v>259</v>
      </c>
      <c r="E125" t="s">
        <v>264</v>
      </c>
      <c r="F125" t="s">
        <v>261</v>
      </c>
      <c r="G125" t="s">
        <v>21</v>
      </c>
      <c r="H125">
        <v>5410310</v>
      </c>
      <c r="I125">
        <v>3212569</v>
      </c>
      <c r="J125">
        <v>182869</v>
      </c>
      <c r="K125">
        <v>300000</v>
      </c>
      <c r="L125">
        <v>69727</v>
      </c>
    </row>
    <row r="126" spans="1:12">
      <c r="A126" t="s">
        <v>265</v>
      </c>
      <c r="B126">
        <v>350295</v>
      </c>
      <c r="C126" t="s">
        <v>266</v>
      </c>
      <c r="D126" t="s">
        <v>267</v>
      </c>
      <c r="E126" t="s">
        <v>268</v>
      </c>
      <c r="F126" t="s">
        <v>269</v>
      </c>
      <c r="G126" t="s">
        <v>21</v>
      </c>
      <c r="H126">
        <v>7043788</v>
      </c>
      <c r="I126">
        <v>4621</v>
      </c>
      <c r="J126">
        <v>140390</v>
      </c>
      <c r="K126">
        <v>140201</v>
      </c>
      <c r="L126">
        <v>77849</v>
      </c>
    </row>
    <row r="127" spans="1:12">
      <c r="A127" t="s">
        <v>265</v>
      </c>
      <c r="B127">
        <v>3502795</v>
      </c>
      <c r="C127" t="s">
        <v>266</v>
      </c>
      <c r="D127" t="s">
        <v>267</v>
      </c>
      <c r="E127" t="s">
        <v>268</v>
      </c>
      <c r="F127" t="s">
        <v>269</v>
      </c>
      <c r="G127" t="s">
        <v>21</v>
      </c>
      <c r="H127">
        <v>7043788</v>
      </c>
      <c r="I127">
        <v>4621</v>
      </c>
      <c r="J127">
        <v>137483</v>
      </c>
      <c r="K127">
        <v>300000</v>
      </c>
      <c r="L127">
        <v>70852</v>
      </c>
    </row>
    <row r="128" spans="1:12">
      <c r="A128" t="s">
        <v>265</v>
      </c>
      <c r="B128">
        <v>3502735</v>
      </c>
      <c r="C128" t="s">
        <v>266</v>
      </c>
      <c r="D128" t="s">
        <v>267</v>
      </c>
      <c r="E128" t="s">
        <v>268</v>
      </c>
      <c r="F128" t="s">
        <v>269</v>
      </c>
      <c r="G128" t="s">
        <v>21</v>
      </c>
      <c r="H128">
        <v>11181547</v>
      </c>
      <c r="I128">
        <v>308983</v>
      </c>
      <c r="J128">
        <v>129660</v>
      </c>
      <c r="K128">
        <v>126670</v>
      </c>
      <c r="L128">
        <v>84377</v>
      </c>
    </row>
    <row r="129" spans="1:12">
      <c r="A129" t="s">
        <v>265</v>
      </c>
      <c r="B129">
        <v>3502285</v>
      </c>
      <c r="C129" t="s">
        <v>266</v>
      </c>
      <c r="D129" t="s">
        <v>267</v>
      </c>
      <c r="E129" t="s">
        <v>270</v>
      </c>
      <c r="F129" t="s">
        <v>269</v>
      </c>
      <c r="G129" t="s">
        <v>21</v>
      </c>
      <c r="H129">
        <v>60229472</v>
      </c>
      <c r="I129">
        <v>203652</v>
      </c>
      <c r="J129">
        <v>123626</v>
      </c>
      <c r="K129">
        <v>110589</v>
      </c>
      <c r="L129">
        <v>68800</v>
      </c>
    </row>
    <row r="130" spans="1:12">
      <c r="A130" t="s">
        <v>271</v>
      </c>
      <c r="B130">
        <v>360219824</v>
      </c>
      <c r="C130" t="s">
        <v>272</v>
      </c>
      <c r="D130" t="s">
        <v>273</v>
      </c>
      <c r="E130" t="s">
        <v>274</v>
      </c>
      <c r="F130" t="s">
        <v>275</v>
      </c>
      <c r="G130" t="s">
        <v>21</v>
      </c>
      <c r="H130">
        <v>1805685</v>
      </c>
      <c r="I130">
        <v>0</v>
      </c>
      <c r="J130">
        <v>209392</v>
      </c>
      <c r="K130">
        <v>300000</v>
      </c>
      <c r="L130">
        <v>67438</v>
      </c>
    </row>
    <row r="131" spans="1:12">
      <c r="A131" t="s">
        <v>271</v>
      </c>
      <c r="B131">
        <v>360219854</v>
      </c>
      <c r="C131" t="s">
        <v>272</v>
      </c>
      <c r="D131" t="s">
        <v>273</v>
      </c>
      <c r="E131" t="s">
        <v>276</v>
      </c>
      <c r="F131" t="s">
        <v>275</v>
      </c>
      <c r="G131" t="s">
        <v>21</v>
      </c>
      <c r="H131">
        <v>3491096</v>
      </c>
      <c r="I131">
        <v>107413</v>
      </c>
      <c r="J131">
        <v>190909</v>
      </c>
      <c r="K131">
        <v>212250</v>
      </c>
      <c r="L131">
        <v>69712</v>
      </c>
    </row>
    <row r="132" spans="1:12">
      <c r="A132" t="s">
        <v>271</v>
      </c>
      <c r="B132">
        <v>360212774</v>
      </c>
      <c r="C132" t="s">
        <v>272</v>
      </c>
      <c r="D132" t="s">
        <v>273</v>
      </c>
      <c r="E132" t="s">
        <v>271</v>
      </c>
      <c r="F132" t="s">
        <v>275</v>
      </c>
      <c r="G132" t="s">
        <v>21</v>
      </c>
      <c r="H132">
        <v>331072</v>
      </c>
      <c r="I132">
        <v>447417</v>
      </c>
      <c r="J132">
        <v>187377</v>
      </c>
      <c r="K132">
        <v>220441</v>
      </c>
      <c r="L132">
        <v>84528</v>
      </c>
    </row>
    <row r="133" spans="1:12">
      <c r="A133" t="s">
        <v>271</v>
      </c>
      <c r="B133">
        <v>360211554</v>
      </c>
      <c r="C133" t="s">
        <v>272</v>
      </c>
      <c r="D133" t="s">
        <v>273</v>
      </c>
      <c r="E133" t="s">
        <v>277</v>
      </c>
      <c r="F133" t="s">
        <v>275</v>
      </c>
      <c r="G133" t="s">
        <v>21</v>
      </c>
      <c r="H133">
        <v>3158522</v>
      </c>
      <c r="I133">
        <v>590560</v>
      </c>
      <c r="J133">
        <v>181401</v>
      </c>
      <c r="K133">
        <v>205990</v>
      </c>
      <c r="L133">
        <v>78949</v>
      </c>
    </row>
    <row r="134" spans="1:12">
      <c r="A134" t="s">
        <v>278</v>
      </c>
      <c r="B134">
        <v>37025684</v>
      </c>
      <c r="C134" t="s">
        <v>279</v>
      </c>
      <c r="D134" t="s">
        <v>280</v>
      </c>
      <c r="E134" t="s">
        <v>281</v>
      </c>
      <c r="F134" t="s">
        <v>282</v>
      </c>
      <c r="G134" t="s">
        <v>21</v>
      </c>
      <c r="H134">
        <v>2805674</v>
      </c>
      <c r="I134">
        <v>20241</v>
      </c>
      <c r="J134">
        <v>187131</v>
      </c>
      <c r="K134">
        <v>211829</v>
      </c>
      <c r="L134">
        <v>75109</v>
      </c>
    </row>
    <row r="135" spans="1:12">
      <c r="A135" t="s">
        <v>278</v>
      </c>
      <c r="B135">
        <v>37027954</v>
      </c>
      <c r="C135" t="s">
        <v>279</v>
      </c>
      <c r="D135" t="s">
        <v>280</v>
      </c>
      <c r="E135" t="s">
        <v>283</v>
      </c>
      <c r="F135" t="s">
        <v>282</v>
      </c>
      <c r="G135" t="s">
        <v>21</v>
      </c>
      <c r="H135">
        <v>20199824</v>
      </c>
      <c r="I135">
        <v>550094</v>
      </c>
      <c r="J135">
        <v>160258</v>
      </c>
      <c r="K135">
        <v>300000</v>
      </c>
      <c r="L135">
        <v>75117</v>
      </c>
    </row>
    <row r="136" spans="1:12">
      <c r="A136" t="s">
        <v>278</v>
      </c>
      <c r="B136">
        <v>37025704</v>
      </c>
      <c r="C136" t="s">
        <v>279</v>
      </c>
      <c r="D136" t="s">
        <v>280</v>
      </c>
      <c r="E136" t="s">
        <v>281</v>
      </c>
      <c r="F136" t="s">
        <v>282</v>
      </c>
      <c r="G136" t="s">
        <v>21</v>
      </c>
      <c r="H136">
        <v>8979186</v>
      </c>
      <c r="I136">
        <v>58432</v>
      </c>
      <c r="J136">
        <v>158565</v>
      </c>
      <c r="K136">
        <v>150347</v>
      </c>
      <c r="L136">
        <v>83853</v>
      </c>
    </row>
    <row r="137" spans="1:12">
      <c r="A137" t="s">
        <v>278</v>
      </c>
      <c r="B137">
        <v>37025554</v>
      </c>
      <c r="C137" t="s">
        <v>279</v>
      </c>
      <c r="D137" t="s">
        <v>280</v>
      </c>
      <c r="E137" t="s">
        <v>281</v>
      </c>
      <c r="F137" t="s">
        <v>282</v>
      </c>
      <c r="G137" t="s">
        <v>21</v>
      </c>
      <c r="H137">
        <v>1941089</v>
      </c>
      <c r="I137">
        <v>0</v>
      </c>
      <c r="J137">
        <v>155599</v>
      </c>
      <c r="K137">
        <v>300000</v>
      </c>
      <c r="L137">
        <v>73106</v>
      </c>
    </row>
    <row r="138" spans="1:12">
      <c r="A138" t="s">
        <v>284</v>
      </c>
      <c r="B138">
        <v>3801472</v>
      </c>
      <c r="C138" t="s">
        <v>285</v>
      </c>
      <c r="D138" t="s">
        <v>286</v>
      </c>
      <c r="E138" t="s">
        <v>287</v>
      </c>
      <c r="F138" t="s">
        <v>288</v>
      </c>
      <c r="G138" t="s">
        <v>5</v>
      </c>
      <c r="H138">
        <v>561295</v>
      </c>
      <c r="I138">
        <v>0</v>
      </c>
      <c r="J138">
        <v>162984</v>
      </c>
      <c r="K138">
        <v>300000</v>
      </c>
      <c r="L138">
        <v>56299</v>
      </c>
    </row>
    <row r="139" spans="1:12">
      <c r="A139" t="s">
        <v>284</v>
      </c>
      <c r="B139">
        <v>3801732</v>
      </c>
      <c r="C139" t="s">
        <v>285</v>
      </c>
      <c r="D139" t="s">
        <v>289</v>
      </c>
      <c r="E139" t="s">
        <v>290</v>
      </c>
      <c r="F139" t="s">
        <v>291</v>
      </c>
      <c r="G139" t="s">
        <v>5</v>
      </c>
      <c r="H139">
        <v>1253740</v>
      </c>
      <c r="I139">
        <v>0</v>
      </c>
      <c r="J139">
        <v>136797</v>
      </c>
      <c r="K139">
        <v>129656</v>
      </c>
      <c r="L139">
        <v>55532</v>
      </c>
    </row>
    <row r="140" spans="1:12">
      <c r="A140" t="s">
        <v>284</v>
      </c>
      <c r="B140">
        <v>3802284</v>
      </c>
      <c r="C140" t="s">
        <v>285</v>
      </c>
      <c r="D140" t="s">
        <v>63</v>
      </c>
      <c r="E140" t="s">
        <v>292</v>
      </c>
      <c r="F140" t="s">
        <v>293</v>
      </c>
      <c r="G140" t="s">
        <v>21</v>
      </c>
      <c r="H140">
        <v>12155370</v>
      </c>
      <c r="I140">
        <v>0</v>
      </c>
      <c r="J140">
        <v>127979</v>
      </c>
      <c r="K140">
        <v>300000</v>
      </c>
      <c r="L140">
        <v>67109</v>
      </c>
    </row>
    <row r="141" spans="1:12">
      <c r="A141" t="s">
        <v>284</v>
      </c>
      <c r="B141">
        <v>3802774</v>
      </c>
      <c r="C141" t="s">
        <v>285</v>
      </c>
      <c r="D141" t="s">
        <v>63</v>
      </c>
      <c r="E141" t="s">
        <v>294</v>
      </c>
      <c r="F141" t="s">
        <v>293</v>
      </c>
      <c r="G141" t="s">
        <v>21</v>
      </c>
      <c r="H141">
        <v>3300692</v>
      </c>
      <c r="I141">
        <v>439905</v>
      </c>
      <c r="J141">
        <v>116957</v>
      </c>
      <c r="K141">
        <v>300000</v>
      </c>
      <c r="L141">
        <v>58260</v>
      </c>
    </row>
    <row r="142" spans="1:12">
      <c r="A142" t="s">
        <v>295</v>
      </c>
      <c r="B142">
        <v>39012252</v>
      </c>
      <c r="C142" t="s">
        <v>296</v>
      </c>
      <c r="D142" t="s">
        <v>297</v>
      </c>
      <c r="E142" t="s">
        <v>298</v>
      </c>
      <c r="F142" t="s">
        <v>299</v>
      </c>
      <c r="G142" t="s">
        <v>5</v>
      </c>
      <c r="H142">
        <v>9678012</v>
      </c>
      <c r="I142">
        <v>321726</v>
      </c>
      <c r="J142">
        <v>181206</v>
      </c>
      <c r="K142">
        <v>300000</v>
      </c>
      <c r="L142">
        <v>52872</v>
      </c>
    </row>
    <row r="143" spans="1:12">
      <c r="A143" t="s">
        <v>295</v>
      </c>
      <c r="B143">
        <v>39026583</v>
      </c>
      <c r="C143" t="s">
        <v>296</v>
      </c>
      <c r="D143" t="s">
        <v>63</v>
      </c>
      <c r="E143" t="s">
        <v>300</v>
      </c>
      <c r="F143" t="s">
        <v>301</v>
      </c>
      <c r="G143" t="s">
        <v>21</v>
      </c>
      <c r="H143">
        <v>6101320</v>
      </c>
      <c r="I143">
        <v>141919</v>
      </c>
      <c r="J143">
        <v>172900</v>
      </c>
      <c r="K143">
        <v>300000</v>
      </c>
      <c r="L143">
        <v>74320</v>
      </c>
    </row>
    <row r="144" spans="1:12">
      <c r="A144" t="s">
        <v>295</v>
      </c>
      <c r="B144">
        <v>39011612</v>
      </c>
      <c r="C144" t="s">
        <v>296</v>
      </c>
      <c r="D144" t="s">
        <v>302</v>
      </c>
      <c r="E144" t="s">
        <v>303</v>
      </c>
      <c r="F144" t="s">
        <v>304</v>
      </c>
      <c r="G144" t="s">
        <v>95</v>
      </c>
      <c r="H144">
        <v>6622753</v>
      </c>
      <c r="I144">
        <v>111491</v>
      </c>
      <c r="J144">
        <v>168822</v>
      </c>
      <c r="K144">
        <v>190337</v>
      </c>
      <c r="L144">
        <v>83402</v>
      </c>
    </row>
    <row r="145" spans="1:12">
      <c r="A145" t="s">
        <v>295</v>
      </c>
      <c r="B145">
        <v>39021073</v>
      </c>
      <c r="C145" t="s">
        <v>296</v>
      </c>
      <c r="D145" t="s">
        <v>63</v>
      </c>
      <c r="E145" t="s">
        <v>305</v>
      </c>
      <c r="F145" t="s">
        <v>301</v>
      </c>
      <c r="G145" t="s">
        <v>21</v>
      </c>
      <c r="H145">
        <v>23914460</v>
      </c>
      <c r="I145">
        <v>406074</v>
      </c>
      <c r="J145">
        <v>162617</v>
      </c>
      <c r="K145">
        <v>178304</v>
      </c>
      <c r="L145">
        <v>80873</v>
      </c>
    </row>
    <row r="146" spans="1:12">
      <c r="A146" t="s">
        <v>306</v>
      </c>
      <c r="B146">
        <v>40022813</v>
      </c>
      <c r="C146" t="s">
        <v>307</v>
      </c>
      <c r="D146" t="s">
        <v>136</v>
      </c>
      <c r="E146" t="s">
        <v>308</v>
      </c>
      <c r="F146" t="s">
        <v>309</v>
      </c>
      <c r="G146" t="s">
        <v>21</v>
      </c>
      <c r="H146">
        <v>30913760</v>
      </c>
      <c r="I146">
        <v>84932</v>
      </c>
      <c r="J146">
        <v>174982</v>
      </c>
      <c r="K146">
        <v>300000</v>
      </c>
      <c r="L146">
        <v>70824</v>
      </c>
    </row>
    <row r="147" spans="1:12">
      <c r="A147" t="s">
        <v>306</v>
      </c>
      <c r="B147">
        <v>40022803</v>
      </c>
      <c r="C147" t="s">
        <v>307</v>
      </c>
      <c r="D147" t="s">
        <v>136</v>
      </c>
      <c r="E147" t="s">
        <v>308</v>
      </c>
      <c r="F147" t="s">
        <v>309</v>
      </c>
      <c r="G147" t="s">
        <v>21</v>
      </c>
      <c r="H147">
        <v>10779779</v>
      </c>
      <c r="I147">
        <v>45119</v>
      </c>
      <c r="J147">
        <v>165017</v>
      </c>
      <c r="K147">
        <v>158615</v>
      </c>
      <c r="L147">
        <v>73068</v>
      </c>
    </row>
    <row r="148" spans="1:12">
      <c r="A148" t="s">
        <v>306</v>
      </c>
      <c r="B148">
        <v>40023553</v>
      </c>
      <c r="C148" t="s">
        <v>307</v>
      </c>
      <c r="D148" t="s">
        <v>136</v>
      </c>
      <c r="E148" t="s">
        <v>310</v>
      </c>
      <c r="F148" t="s">
        <v>309</v>
      </c>
      <c r="G148" t="s">
        <v>21</v>
      </c>
      <c r="H148">
        <v>2558405</v>
      </c>
      <c r="I148">
        <v>0</v>
      </c>
      <c r="J148">
        <v>148597</v>
      </c>
      <c r="K148">
        <v>158286</v>
      </c>
      <c r="L148">
        <v>89639</v>
      </c>
    </row>
    <row r="149" spans="1:12">
      <c r="A149" t="s">
        <v>306</v>
      </c>
      <c r="B149">
        <v>40022863</v>
      </c>
      <c r="C149" t="s">
        <v>307</v>
      </c>
      <c r="D149" t="s">
        <v>136</v>
      </c>
      <c r="E149" t="s">
        <v>308</v>
      </c>
      <c r="F149" t="s">
        <v>309</v>
      </c>
      <c r="G149" t="s">
        <v>21</v>
      </c>
      <c r="H149">
        <v>5254482</v>
      </c>
      <c r="I149">
        <v>0</v>
      </c>
      <c r="J149">
        <v>141017</v>
      </c>
      <c r="K149">
        <v>300000</v>
      </c>
      <c r="L149">
        <v>78020</v>
      </c>
    </row>
    <row r="150" spans="1:12">
      <c r="A150" t="s">
        <v>311</v>
      </c>
      <c r="B150">
        <v>41022742</v>
      </c>
      <c r="C150" t="s">
        <v>312</v>
      </c>
      <c r="D150" t="s">
        <v>313</v>
      </c>
      <c r="E150" t="s">
        <v>314</v>
      </c>
      <c r="F150" t="s">
        <v>315</v>
      </c>
      <c r="G150" t="s">
        <v>21</v>
      </c>
      <c r="H150">
        <v>35349741</v>
      </c>
      <c r="I150">
        <v>13524</v>
      </c>
      <c r="J150">
        <v>166375</v>
      </c>
      <c r="K150">
        <v>190351</v>
      </c>
      <c r="L150">
        <v>82631</v>
      </c>
    </row>
    <row r="151" spans="1:12">
      <c r="A151" t="s">
        <v>311</v>
      </c>
      <c r="B151">
        <v>4102942</v>
      </c>
      <c r="C151" t="s">
        <v>312</v>
      </c>
      <c r="D151" t="s">
        <v>313</v>
      </c>
      <c r="E151" t="s">
        <v>316</v>
      </c>
      <c r="F151" t="s">
        <v>315</v>
      </c>
      <c r="G151" t="s">
        <v>21</v>
      </c>
      <c r="H151">
        <v>6477840</v>
      </c>
      <c r="I151">
        <v>3088</v>
      </c>
      <c r="J151">
        <v>144340</v>
      </c>
      <c r="K151">
        <v>121606</v>
      </c>
      <c r="L151">
        <v>79568</v>
      </c>
    </row>
    <row r="152" spans="1:12">
      <c r="A152" t="s">
        <v>311</v>
      </c>
      <c r="B152">
        <v>41023202</v>
      </c>
      <c r="C152" t="s">
        <v>312</v>
      </c>
      <c r="D152" t="s">
        <v>313</v>
      </c>
      <c r="E152" t="s">
        <v>314</v>
      </c>
      <c r="F152" t="s">
        <v>315</v>
      </c>
      <c r="G152" t="s">
        <v>21</v>
      </c>
      <c r="H152">
        <v>4542688</v>
      </c>
      <c r="I152">
        <v>0</v>
      </c>
      <c r="J152">
        <v>140093</v>
      </c>
      <c r="K152">
        <v>300000</v>
      </c>
      <c r="L152">
        <v>74772</v>
      </c>
    </row>
    <row r="153" spans="1:12">
      <c r="A153" t="s">
        <v>311</v>
      </c>
      <c r="B153">
        <v>410232</v>
      </c>
      <c r="C153" t="s">
        <v>312</v>
      </c>
      <c r="D153" t="s">
        <v>313</v>
      </c>
      <c r="E153" t="s">
        <v>317</v>
      </c>
      <c r="F153" t="s">
        <v>315</v>
      </c>
      <c r="G153" t="s">
        <v>21</v>
      </c>
      <c r="H153">
        <v>3043109</v>
      </c>
      <c r="I153">
        <v>694035</v>
      </c>
      <c r="J153">
        <v>132242</v>
      </c>
      <c r="K153">
        <v>126166</v>
      </c>
      <c r="L153">
        <v>80195</v>
      </c>
    </row>
    <row r="154" spans="1:12">
      <c r="A154" t="s">
        <v>318</v>
      </c>
      <c r="B154">
        <v>42012156</v>
      </c>
      <c r="C154" t="s">
        <v>319</v>
      </c>
      <c r="D154" t="s">
        <v>320</v>
      </c>
      <c r="E154" t="s">
        <v>321</v>
      </c>
      <c r="F154" t="s">
        <v>322</v>
      </c>
      <c r="G154" t="s">
        <v>29</v>
      </c>
      <c r="H154">
        <v>604077</v>
      </c>
      <c r="I154">
        <v>0</v>
      </c>
      <c r="J154">
        <v>242857</v>
      </c>
      <c r="K154">
        <v>300000</v>
      </c>
      <c r="L154">
        <v>25317</v>
      </c>
    </row>
    <row r="155" spans="1:12">
      <c r="A155" t="s">
        <v>318</v>
      </c>
      <c r="B155">
        <v>42029744</v>
      </c>
      <c r="C155" t="s">
        <v>319</v>
      </c>
      <c r="D155" t="s">
        <v>63</v>
      </c>
      <c r="E155" t="s">
        <v>323</v>
      </c>
      <c r="F155" t="s">
        <v>324</v>
      </c>
      <c r="G155" t="s">
        <v>21</v>
      </c>
      <c r="H155">
        <v>4877733</v>
      </c>
      <c r="I155">
        <v>0</v>
      </c>
      <c r="J155">
        <v>194426</v>
      </c>
      <c r="K155">
        <v>224616</v>
      </c>
      <c r="L155">
        <v>78198</v>
      </c>
    </row>
    <row r="156" spans="1:12">
      <c r="A156" t="s">
        <v>318</v>
      </c>
      <c r="B156">
        <v>42027064</v>
      </c>
      <c r="C156" t="s">
        <v>319</v>
      </c>
      <c r="D156" t="s">
        <v>63</v>
      </c>
      <c r="E156" t="s">
        <v>325</v>
      </c>
      <c r="F156" t="s">
        <v>324</v>
      </c>
      <c r="G156" t="s">
        <v>21</v>
      </c>
      <c r="H156">
        <v>2135307</v>
      </c>
      <c r="I156">
        <v>0</v>
      </c>
      <c r="J156">
        <v>185479</v>
      </c>
      <c r="K156">
        <v>300000</v>
      </c>
      <c r="L156">
        <v>74076</v>
      </c>
    </row>
    <row r="157" spans="1:12">
      <c r="A157" t="s">
        <v>318</v>
      </c>
      <c r="B157">
        <v>42029754</v>
      </c>
      <c r="C157" t="s">
        <v>319</v>
      </c>
      <c r="D157" t="s">
        <v>63</v>
      </c>
      <c r="E157" t="s">
        <v>326</v>
      </c>
      <c r="F157" t="s">
        <v>324</v>
      </c>
      <c r="G157" t="s">
        <v>21</v>
      </c>
      <c r="H157">
        <v>15674562</v>
      </c>
      <c r="I157">
        <v>289524</v>
      </c>
      <c r="J157">
        <v>178869</v>
      </c>
      <c r="K157">
        <v>300000</v>
      </c>
      <c r="L157">
        <v>77722</v>
      </c>
    </row>
    <row r="158" spans="1:12">
      <c r="A158" t="s">
        <v>327</v>
      </c>
      <c r="B158">
        <v>72023146</v>
      </c>
      <c r="C158" t="s">
        <v>328</v>
      </c>
      <c r="D158" t="s">
        <v>329</v>
      </c>
      <c r="E158" t="s">
        <v>330</v>
      </c>
      <c r="F158" t="s">
        <v>331</v>
      </c>
      <c r="G158" t="s">
        <v>21</v>
      </c>
      <c r="H158">
        <v>2248103</v>
      </c>
      <c r="I158">
        <v>0</v>
      </c>
      <c r="J158">
        <v>150971</v>
      </c>
      <c r="K158">
        <v>157453</v>
      </c>
      <c r="L158">
        <v>80307</v>
      </c>
    </row>
    <row r="159" spans="1:12">
      <c r="A159" t="s">
        <v>327</v>
      </c>
      <c r="B159">
        <v>72023126</v>
      </c>
      <c r="C159" t="s">
        <v>328</v>
      </c>
      <c r="D159" t="s">
        <v>329</v>
      </c>
      <c r="E159" t="s">
        <v>330</v>
      </c>
      <c r="F159" t="s">
        <v>331</v>
      </c>
      <c r="G159" t="s">
        <v>21</v>
      </c>
      <c r="H159">
        <v>2917846</v>
      </c>
      <c r="I159">
        <v>0</v>
      </c>
      <c r="J159">
        <v>118915</v>
      </c>
      <c r="K159">
        <v>300000</v>
      </c>
      <c r="L159">
        <v>74400</v>
      </c>
    </row>
    <row r="160" spans="1:12">
      <c r="A160" t="s">
        <v>327</v>
      </c>
      <c r="B160">
        <v>72023136</v>
      </c>
      <c r="C160" t="s">
        <v>328</v>
      </c>
      <c r="D160" t="s">
        <v>329</v>
      </c>
      <c r="E160" t="s">
        <v>330</v>
      </c>
      <c r="F160" t="s">
        <v>331</v>
      </c>
      <c r="G160" t="s">
        <v>21</v>
      </c>
      <c r="H160">
        <v>2340288</v>
      </c>
      <c r="I160">
        <v>0</v>
      </c>
      <c r="J160">
        <v>90762</v>
      </c>
      <c r="K160">
        <v>75968</v>
      </c>
      <c r="L160">
        <v>71040</v>
      </c>
    </row>
    <row r="161" spans="1:12">
      <c r="A161" t="s">
        <v>327</v>
      </c>
      <c r="B161">
        <v>72022006</v>
      </c>
      <c r="C161" t="s">
        <v>328</v>
      </c>
      <c r="D161" t="s">
        <v>329</v>
      </c>
      <c r="E161" t="s">
        <v>332</v>
      </c>
      <c r="F161" t="s">
        <v>331</v>
      </c>
      <c r="G161" t="s">
        <v>21</v>
      </c>
      <c r="H161">
        <v>1744123</v>
      </c>
      <c r="I161">
        <v>0</v>
      </c>
      <c r="J161">
        <v>88270</v>
      </c>
      <c r="K161">
        <v>79723</v>
      </c>
      <c r="L161">
        <v>71165</v>
      </c>
    </row>
    <row r="162" spans="1:12">
      <c r="A162" t="s">
        <v>333</v>
      </c>
      <c r="B162">
        <v>4402257</v>
      </c>
      <c r="C162" t="s">
        <v>334</v>
      </c>
      <c r="D162" t="s">
        <v>79</v>
      </c>
      <c r="E162" t="s">
        <v>335</v>
      </c>
      <c r="F162" t="s">
        <v>336</v>
      </c>
      <c r="G162" t="s">
        <v>21</v>
      </c>
      <c r="H162">
        <v>6271254</v>
      </c>
      <c r="I162">
        <v>12618935</v>
      </c>
      <c r="J162">
        <v>156901</v>
      </c>
      <c r="K162">
        <v>300000</v>
      </c>
      <c r="L162">
        <v>78241</v>
      </c>
    </row>
    <row r="163" spans="1:12">
      <c r="A163" t="s">
        <v>333</v>
      </c>
      <c r="B163">
        <v>4402607</v>
      </c>
      <c r="C163" t="s">
        <v>334</v>
      </c>
      <c r="D163" t="s">
        <v>79</v>
      </c>
      <c r="E163" t="s">
        <v>337</v>
      </c>
      <c r="F163" t="s">
        <v>336</v>
      </c>
      <c r="G163" t="s">
        <v>21</v>
      </c>
      <c r="H163">
        <v>3193443</v>
      </c>
      <c r="I163">
        <v>1146451</v>
      </c>
      <c r="J163">
        <v>137633</v>
      </c>
      <c r="K163">
        <v>300000</v>
      </c>
      <c r="L163">
        <v>78888</v>
      </c>
    </row>
    <row r="164" spans="1:12">
      <c r="A164" t="s">
        <v>333</v>
      </c>
      <c r="B164">
        <v>4402977</v>
      </c>
      <c r="C164" t="s">
        <v>334</v>
      </c>
      <c r="D164" t="s">
        <v>79</v>
      </c>
      <c r="E164" t="s">
        <v>338</v>
      </c>
      <c r="F164" t="s">
        <v>336</v>
      </c>
      <c r="G164" t="s">
        <v>21</v>
      </c>
      <c r="H164">
        <v>16658280</v>
      </c>
      <c r="I164">
        <v>800439</v>
      </c>
      <c r="J164">
        <v>134363</v>
      </c>
      <c r="K164">
        <v>118732</v>
      </c>
      <c r="L164">
        <v>74926</v>
      </c>
    </row>
    <row r="165" spans="1:12">
      <c r="A165" t="s">
        <v>333</v>
      </c>
      <c r="B165">
        <v>440227</v>
      </c>
      <c r="C165" t="s">
        <v>334</v>
      </c>
      <c r="D165" t="s">
        <v>79</v>
      </c>
      <c r="E165" t="s">
        <v>339</v>
      </c>
      <c r="F165" t="s">
        <v>336</v>
      </c>
      <c r="G165" t="s">
        <v>21</v>
      </c>
      <c r="H165">
        <v>31818412</v>
      </c>
      <c r="I165">
        <v>128854</v>
      </c>
      <c r="J165">
        <v>133303</v>
      </c>
      <c r="K165">
        <v>123082</v>
      </c>
      <c r="L165">
        <v>83342</v>
      </c>
    </row>
    <row r="166" spans="1:12">
      <c r="A166" t="s">
        <v>340</v>
      </c>
      <c r="B166">
        <v>45021508</v>
      </c>
      <c r="C166" t="s">
        <v>341</v>
      </c>
      <c r="D166" t="s">
        <v>342</v>
      </c>
      <c r="E166" t="s">
        <v>343</v>
      </c>
      <c r="F166" t="s">
        <v>344</v>
      </c>
      <c r="G166" t="s">
        <v>21</v>
      </c>
      <c r="H166">
        <v>8720582</v>
      </c>
      <c r="I166">
        <v>762463</v>
      </c>
      <c r="J166">
        <v>150091</v>
      </c>
      <c r="K166">
        <v>137609</v>
      </c>
      <c r="L166">
        <v>85884</v>
      </c>
    </row>
    <row r="167" spans="1:12">
      <c r="A167" t="s">
        <v>340</v>
      </c>
      <c r="B167">
        <v>45021478</v>
      </c>
      <c r="C167" t="s">
        <v>341</v>
      </c>
      <c r="D167" t="s">
        <v>342</v>
      </c>
      <c r="E167" t="s">
        <v>345</v>
      </c>
      <c r="F167" t="s">
        <v>344</v>
      </c>
      <c r="G167" t="s">
        <v>21</v>
      </c>
      <c r="H167">
        <v>7791328</v>
      </c>
      <c r="I167">
        <v>4144409</v>
      </c>
      <c r="J167">
        <v>145400</v>
      </c>
      <c r="K167">
        <v>300000</v>
      </c>
      <c r="L167">
        <v>82349</v>
      </c>
    </row>
    <row r="168" spans="1:12">
      <c r="A168" t="s">
        <v>340</v>
      </c>
      <c r="B168">
        <v>45024098</v>
      </c>
      <c r="C168" t="s">
        <v>341</v>
      </c>
      <c r="D168" t="s">
        <v>342</v>
      </c>
      <c r="E168" t="s">
        <v>346</v>
      </c>
      <c r="F168" t="s">
        <v>344</v>
      </c>
      <c r="G168" t="s">
        <v>21</v>
      </c>
      <c r="H168">
        <v>14205319</v>
      </c>
      <c r="I168">
        <v>550700</v>
      </c>
      <c r="J168">
        <v>135198</v>
      </c>
      <c r="K168">
        <v>300000</v>
      </c>
      <c r="L168">
        <v>68639</v>
      </c>
    </row>
    <row r="169" spans="1:12">
      <c r="A169" t="s">
        <v>340</v>
      </c>
      <c r="B169">
        <v>45023498</v>
      </c>
      <c r="C169" t="s">
        <v>341</v>
      </c>
      <c r="D169" t="s">
        <v>342</v>
      </c>
      <c r="E169" t="s">
        <v>347</v>
      </c>
      <c r="F169" t="s">
        <v>344</v>
      </c>
      <c r="G169" t="s">
        <v>21</v>
      </c>
      <c r="H169">
        <v>1822474</v>
      </c>
      <c r="I169">
        <v>0</v>
      </c>
      <c r="J169">
        <v>134911</v>
      </c>
      <c r="K169">
        <v>133457</v>
      </c>
      <c r="L169">
        <v>82155</v>
      </c>
    </row>
    <row r="170" spans="1:12">
      <c r="A170" t="s">
        <v>348</v>
      </c>
      <c r="B170">
        <v>4602766</v>
      </c>
      <c r="C170" t="s">
        <v>349</v>
      </c>
      <c r="D170" t="s">
        <v>350</v>
      </c>
      <c r="E170" t="s">
        <v>351</v>
      </c>
      <c r="F170" t="s">
        <v>352</v>
      </c>
      <c r="G170" t="s">
        <v>21</v>
      </c>
      <c r="H170">
        <v>62407702</v>
      </c>
      <c r="I170">
        <v>4908</v>
      </c>
      <c r="J170">
        <v>110453</v>
      </c>
      <c r="K170">
        <v>300000</v>
      </c>
      <c r="L170">
        <v>61236</v>
      </c>
    </row>
    <row r="171" spans="1:12">
      <c r="A171" t="s">
        <v>348</v>
      </c>
      <c r="B171">
        <v>4602146</v>
      </c>
      <c r="C171" t="s">
        <v>349</v>
      </c>
      <c r="D171" t="s">
        <v>350</v>
      </c>
      <c r="E171" t="s">
        <v>353</v>
      </c>
      <c r="F171" t="s">
        <v>352</v>
      </c>
      <c r="G171" t="s">
        <v>21</v>
      </c>
      <c r="H171">
        <v>1875983</v>
      </c>
      <c r="I171">
        <v>0</v>
      </c>
      <c r="J171">
        <v>97797</v>
      </c>
      <c r="K171">
        <v>82766</v>
      </c>
      <c r="L171">
        <v>71233</v>
      </c>
    </row>
    <row r="172" spans="1:12">
      <c r="A172" t="s">
        <v>348</v>
      </c>
      <c r="B172">
        <v>4602366</v>
      </c>
      <c r="C172" t="s">
        <v>349</v>
      </c>
      <c r="D172" t="s">
        <v>350</v>
      </c>
      <c r="E172" t="s">
        <v>354</v>
      </c>
      <c r="F172" t="s">
        <v>352</v>
      </c>
      <c r="G172" t="s">
        <v>21</v>
      </c>
      <c r="H172">
        <v>31635977</v>
      </c>
      <c r="I172">
        <v>20722597</v>
      </c>
      <c r="J172">
        <v>95593</v>
      </c>
      <c r="K172">
        <v>300000</v>
      </c>
      <c r="L172">
        <v>58780</v>
      </c>
    </row>
    <row r="173" spans="1:12">
      <c r="A173" t="s">
        <v>348</v>
      </c>
      <c r="B173">
        <v>4601618</v>
      </c>
      <c r="C173" t="s">
        <v>349</v>
      </c>
      <c r="D173" t="s">
        <v>355</v>
      </c>
      <c r="E173" t="s">
        <v>356</v>
      </c>
      <c r="F173" t="s">
        <v>357</v>
      </c>
      <c r="G173" t="s">
        <v>29</v>
      </c>
      <c r="H173">
        <v>13494670</v>
      </c>
      <c r="I173">
        <v>32520795</v>
      </c>
      <c r="J173">
        <v>94107</v>
      </c>
      <c r="K173">
        <v>72974</v>
      </c>
      <c r="L173">
        <v>62791</v>
      </c>
    </row>
    <row r="174" spans="1:12">
      <c r="A174" t="s">
        <v>358</v>
      </c>
      <c r="B174">
        <v>47022390</v>
      </c>
      <c r="C174" t="s">
        <v>359</v>
      </c>
      <c r="D174" t="s">
        <v>360</v>
      </c>
      <c r="E174" t="s">
        <v>361</v>
      </c>
      <c r="F174" t="s">
        <v>362</v>
      </c>
      <c r="G174" t="s">
        <v>21</v>
      </c>
      <c r="H174">
        <v>17218723</v>
      </c>
      <c r="I174">
        <v>0</v>
      </c>
      <c r="J174">
        <v>174808</v>
      </c>
      <c r="K174">
        <v>300000</v>
      </c>
      <c r="L174">
        <v>82758</v>
      </c>
    </row>
    <row r="175" spans="1:12">
      <c r="A175" t="s">
        <v>358</v>
      </c>
      <c r="B175">
        <v>47024870</v>
      </c>
      <c r="C175" t="s">
        <v>359</v>
      </c>
      <c r="D175" t="s">
        <v>360</v>
      </c>
      <c r="E175" t="s">
        <v>363</v>
      </c>
      <c r="F175" t="s">
        <v>362</v>
      </c>
      <c r="G175" t="s">
        <v>21</v>
      </c>
      <c r="H175">
        <v>16162430</v>
      </c>
      <c r="I175">
        <v>178235</v>
      </c>
      <c r="J175">
        <v>163222</v>
      </c>
      <c r="K175">
        <v>189909</v>
      </c>
      <c r="L175">
        <v>88746</v>
      </c>
    </row>
    <row r="176" spans="1:12">
      <c r="A176" t="s">
        <v>358</v>
      </c>
      <c r="B176">
        <v>47021220</v>
      </c>
      <c r="C176" t="s">
        <v>359</v>
      </c>
      <c r="D176" t="s">
        <v>360</v>
      </c>
      <c r="E176" t="s">
        <v>363</v>
      </c>
      <c r="F176" t="s">
        <v>362</v>
      </c>
      <c r="G176" t="s">
        <v>21</v>
      </c>
      <c r="H176">
        <v>16162430</v>
      </c>
      <c r="I176">
        <v>178235</v>
      </c>
      <c r="J176">
        <v>157017</v>
      </c>
      <c r="K176">
        <v>158301</v>
      </c>
      <c r="L176">
        <v>79335</v>
      </c>
    </row>
    <row r="177" spans="1:12">
      <c r="A177" t="s">
        <v>358</v>
      </c>
      <c r="B177">
        <v>47022380</v>
      </c>
      <c r="C177" t="s">
        <v>359</v>
      </c>
      <c r="D177" t="s">
        <v>360</v>
      </c>
      <c r="E177" t="s">
        <v>361</v>
      </c>
      <c r="F177" t="s">
        <v>362</v>
      </c>
      <c r="G177" t="s">
        <v>21</v>
      </c>
      <c r="H177">
        <v>10530927</v>
      </c>
      <c r="I177">
        <v>0</v>
      </c>
      <c r="J177">
        <v>156379</v>
      </c>
      <c r="K177">
        <v>167502</v>
      </c>
      <c r="L177">
        <v>89862</v>
      </c>
    </row>
    <row r="178" spans="1:12">
      <c r="A178" t="s">
        <v>364</v>
      </c>
      <c r="B178">
        <v>480210018</v>
      </c>
      <c r="C178" t="s">
        <v>365</v>
      </c>
      <c r="D178" t="s">
        <v>360</v>
      </c>
      <c r="E178" t="s">
        <v>366</v>
      </c>
      <c r="F178" t="s">
        <v>367</v>
      </c>
      <c r="G178" t="s">
        <v>21</v>
      </c>
      <c r="H178">
        <v>2883569</v>
      </c>
      <c r="I178">
        <v>0</v>
      </c>
      <c r="J178">
        <v>206380</v>
      </c>
      <c r="K178">
        <v>300000</v>
      </c>
      <c r="L178">
        <v>63968</v>
      </c>
    </row>
    <row r="179" spans="1:12">
      <c r="A179" t="s">
        <v>364</v>
      </c>
      <c r="B179">
        <v>480213328</v>
      </c>
      <c r="C179" t="s">
        <v>365</v>
      </c>
      <c r="D179" t="s">
        <v>360</v>
      </c>
      <c r="E179" t="s">
        <v>368</v>
      </c>
      <c r="F179" t="s">
        <v>367</v>
      </c>
      <c r="G179" t="s">
        <v>21</v>
      </c>
      <c r="H179">
        <v>641898</v>
      </c>
      <c r="I179">
        <v>266</v>
      </c>
      <c r="J179">
        <v>203870</v>
      </c>
      <c r="K179">
        <v>300000</v>
      </c>
      <c r="L179">
        <v>66343</v>
      </c>
    </row>
    <row r="180" spans="1:12">
      <c r="A180" t="s">
        <v>364</v>
      </c>
      <c r="B180">
        <v>480210008</v>
      </c>
      <c r="C180" t="s">
        <v>365</v>
      </c>
      <c r="D180" t="s">
        <v>360</v>
      </c>
      <c r="E180" t="s">
        <v>366</v>
      </c>
      <c r="F180" t="s">
        <v>367</v>
      </c>
      <c r="G180" t="s">
        <v>21</v>
      </c>
      <c r="H180">
        <v>1199677</v>
      </c>
      <c r="I180">
        <v>0</v>
      </c>
      <c r="J180">
        <v>202910</v>
      </c>
      <c r="K180">
        <v>300000</v>
      </c>
      <c r="L180">
        <v>64055</v>
      </c>
    </row>
    <row r="181" spans="1:12">
      <c r="A181" t="s">
        <v>364</v>
      </c>
      <c r="B181">
        <v>480213498</v>
      </c>
      <c r="C181" t="s">
        <v>365</v>
      </c>
      <c r="D181" t="s">
        <v>360</v>
      </c>
      <c r="E181" t="s">
        <v>368</v>
      </c>
      <c r="F181" t="s">
        <v>367</v>
      </c>
      <c r="G181" t="s">
        <v>21</v>
      </c>
      <c r="H181">
        <v>5170882</v>
      </c>
      <c r="I181">
        <v>1233</v>
      </c>
      <c r="J181">
        <v>194147</v>
      </c>
      <c r="K181">
        <v>216433</v>
      </c>
      <c r="L181">
        <v>74605</v>
      </c>
    </row>
    <row r="182" spans="1:12">
      <c r="A182" t="s">
        <v>369</v>
      </c>
      <c r="B182">
        <v>49021582</v>
      </c>
      <c r="C182" t="s">
        <v>370</v>
      </c>
      <c r="D182" t="s">
        <v>371</v>
      </c>
      <c r="E182" t="s">
        <v>372</v>
      </c>
      <c r="F182" t="s">
        <v>373</v>
      </c>
      <c r="G182" t="s">
        <v>21</v>
      </c>
      <c r="H182">
        <v>24682185</v>
      </c>
      <c r="I182">
        <v>0</v>
      </c>
      <c r="J182">
        <v>182606</v>
      </c>
      <c r="K182">
        <v>211513</v>
      </c>
      <c r="L182">
        <v>77456</v>
      </c>
    </row>
    <row r="183" spans="1:12">
      <c r="A183" t="s">
        <v>369</v>
      </c>
      <c r="B183">
        <v>49021662</v>
      </c>
      <c r="C183" t="s">
        <v>370</v>
      </c>
      <c r="D183" t="s">
        <v>371</v>
      </c>
      <c r="E183" t="s">
        <v>374</v>
      </c>
      <c r="F183" t="s">
        <v>373</v>
      </c>
      <c r="G183" t="s">
        <v>21</v>
      </c>
      <c r="H183">
        <v>21600587</v>
      </c>
      <c r="I183">
        <v>0</v>
      </c>
      <c r="J183">
        <v>164894</v>
      </c>
      <c r="K183">
        <v>178926</v>
      </c>
      <c r="L183">
        <v>84895</v>
      </c>
    </row>
    <row r="184" spans="1:12">
      <c r="A184" t="s">
        <v>369</v>
      </c>
      <c r="B184">
        <v>49022012</v>
      </c>
      <c r="C184" t="s">
        <v>370</v>
      </c>
      <c r="D184" t="s">
        <v>371</v>
      </c>
      <c r="E184" t="s">
        <v>375</v>
      </c>
      <c r="F184" t="s">
        <v>373</v>
      </c>
      <c r="G184" t="s">
        <v>21</v>
      </c>
      <c r="H184">
        <v>21209398</v>
      </c>
      <c r="I184">
        <v>0</v>
      </c>
      <c r="J184">
        <v>158695</v>
      </c>
      <c r="K184">
        <v>171490</v>
      </c>
      <c r="L184">
        <v>69609</v>
      </c>
    </row>
    <row r="185" spans="1:12">
      <c r="A185" t="s">
        <v>369</v>
      </c>
      <c r="B185">
        <v>49021112</v>
      </c>
      <c r="C185" t="s">
        <v>370</v>
      </c>
      <c r="D185" t="s">
        <v>371</v>
      </c>
      <c r="E185" t="s">
        <v>372</v>
      </c>
      <c r="F185" t="s">
        <v>373</v>
      </c>
      <c r="G185" t="s">
        <v>21</v>
      </c>
      <c r="H185">
        <v>64125994</v>
      </c>
      <c r="I185">
        <v>0</v>
      </c>
      <c r="J185">
        <v>144118</v>
      </c>
      <c r="K185">
        <v>151947</v>
      </c>
      <c r="L185">
        <v>76973</v>
      </c>
    </row>
    <row r="186" spans="1:12">
      <c r="A186" t="s">
        <v>376</v>
      </c>
      <c r="B186">
        <v>5002335</v>
      </c>
      <c r="C186" t="s">
        <v>377</v>
      </c>
      <c r="D186" t="s">
        <v>378</v>
      </c>
      <c r="E186" t="s">
        <v>379</v>
      </c>
      <c r="F186" t="s">
        <v>380</v>
      </c>
      <c r="G186" t="s">
        <v>21</v>
      </c>
      <c r="H186">
        <v>48079792</v>
      </c>
      <c r="I186">
        <v>309749</v>
      </c>
      <c r="J186">
        <v>109148</v>
      </c>
      <c r="K186">
        <v>300000</v>
      </c>
      <c r="L186">
        <v>56373</v>
      </c>
    </row>
    <row r="187" spans="1:12">
      <c r="A187" t="s">
        <v>376</v>
      </c>
      <c r="B187">
        <v>5002315</v>
      </c>
      <c r="C187" t="s">
        <v>377</v>
      </c>
      <c r="D187" t="s">
        <v>378</v>
      </c>
      <c r="E187" t="s">
        <v>381</v>
      </c>
      <c r="F187" t="s">
        <v>380</v>
      </c>
      <c r="G187" t="s">
        <v>21</v>
      </c>
      <c r="H187">
        <v>26840071</v>
      </c>
      <c r="I187">
        <v>40904970</v>
      </c>
      <c r="J187">
        <v>104890</v>
      </c>
      <c r="K187">
        <v>300000</v>
      </c>
      <c r="L187">
        <v>61066</v>
      </c>
    </row>
    <row r="188" spans="1:12">
      <c r="A188" t="s">
        <v>376</v>
      </c>
      <c r="B188">
        <v>5002355</v>
      </c>
      <c r="C188" t="s">
        <v>377</v>
      </c>
      <c r="D188" t="s">
        <v>378</v>
      </c>
      <c r="E188" t="s">
        <v>382</v>
      </c>
      <c r="F188" t="s">
        <v>380</v>
      </c>
      <c r="G188" t="s">
        <v>21</v>
      </c>
      <c r="H188">
        <v>62960338</v>
      </c>
      <c r="I188">
        <v>53758361</v>
      </c>
      <c r="J188">
        <v>102903</v>
      </c>
      <c r="K188">
        <v>84233</v>
      </c>
      <c r="L188">
        <v>76003</v>
      </c>
    </row>
    <row r="189" spans="1:12">
      <c r="A189" t="s">
        <v>376</v>
      </c>
      <c r="B189">
        <v>5002195</v>
      </c>
      <c r="C189" t="s">
        <v>377</v>
      </c>
      <c r="D189" t="s">
        <v>378</v>
      </c>
      <c r="E189" t="s">
        <v>383</v>
      </c>
      <c r="F189" t="s">
        <v>380</v>
      </c>
      <c r="G189" t="s">
        <v>21</v>
      </c>
      <c r="H189">
        <v>321773482</v>
      </c>
      <c r="I189">
        <v>38567562</v>
      </c>
      <c r="J189">
        <v>97158</v>
      </c>
      <c r="K189">
        <v>82938</v>
      </c>
      <c r="L189">
        <v>68250</v>
      </c>
    </row>
    <row r="190" spans="1:12">
      <c r="A190" t="s">
        <v>384</v>
      </c>
      <c r="B190">
        <v>51024094</v>
      </c>
      <c r="C190" t="s">
        <v>385</v>
      </c>
      <c r="D190" t="s">
        <v>386</v>
      </c>
      <c r="E190" t="s">
        <v>387</v>
      </c>
      <c r="F190" t="s">
        <v>388</v>
      </c>
      <c r="G190" t="s">
        <v>21</v>
      </c>
      <c r="H190">
        <v>8876960</v>
      </c>
      <c r="I190">
        <v>48623</v>
      </c>
      <c r="J190">
        <v>205835</v>
      </c>
      <c r="K190">
        <v>300000</v>
      </c>
      <c r="L190">
        <v>61701</v>
      </c>
    </row>
    <row r="191" spans="1:12">
      <c r="A191" t="s">
        <v>384</v>
      </c>
      <c r="B191">
        <v>51023214</v>
      </c>
      <c r="C191" t="s">
        <v>385</v>
      </c>
      <c r="D191" t="s">
        <v>386</v>
      </c>
      <c r="E191" t="s">
        <v>389</v>
      </c>
      <c r="F191" t="s">
        <v>388</v>
      </c>
      <c r="G191" t="s">
        <v>21</v>
      </c>
      <c r="H191">
        <v>8793930</v>
      </c>
      <c r="I191">
        <v>43146</v>
      </c>
      <c r="J191">
        <v>193651</v>
      </c>
      <c r="K191">
        <v>216580</v>
      </c>
      <c r="L191">
        <v>71720</v>
      </c>
    </row>
    <row r="192" spans="1:12">
      <c r="A192" t="s">
        <v>384</v>
      </c>
      <c r="B192">
        <v>51023414</v>
      </c>
      <c r="C192" t="s">
        <v>385</v>
      </c>
      <c r="D192" t="s">
        <v>386</v>
      </c>
      <c r="E192" t="s">
        <v>390</v>
      </c>
      <c r="F192" t="s">
        <v>388</v>
      </c>
      <c r="G192" t="s">
        <v>21</v>
      </c>
      <c r="H192">
        <v>5746377</v>
      </c>
      <c r="I192">
        <v>166578</v>
      </c>
      <c r="J192">
        <v>193413</v>
      </c>
      <c r="K192">
        <v>300000</v>
      </c>
      <c r="L192">
        <v>65727</v>
      </c>
    </row>
    <row r="193" spans="1:12">
      <c r="A193" t="s">
        <v>384</v>
      </c>
      <c r="B193">
        <v>5102454</v>
      </c>
      <c r="C193" t="s">
        <v>385</v>
      </c>
      <c r="D193" t="s">
        <v>386</v>
      </c>
      <c r="E193" t="s">
        <v>391</v>
      </c>
      <c r="F193" t="s">
        <v>388</v>
      </c>
      <c r="G193" t="s">
        <v>21</v>
      </c>
      <c r="H193">
        <v>7578282</v>
      </c>
      <c r="I193">
        <v>4027</v>
      </c>
      <c r="J193">
        <v>192093</v>
      </c>
      <c r="K193">
        <v>218164</v>
      </c>
      <c r="L193">
        <v>74634</v>
      </c>
    </row>
    <row r="194" spans="1:12">
      <c r="A194" t="s">
        <v>84</v>
      </c>
      <c r="B194">
        <v>53023759</v>
      </c>
      <c r="C194" t="s">
        <v>392</v>
      </c>
      <c r="D194" t="s">
        <v>63</v>
      </c>
      <c r="E194" t="s">
        <v>393</v>
      </c>
      <c r="F194" t="s">
        <v>394</v>
      </c>
      <c r="G194" t="s">
        <v>21</v>
      </c>
      <c r="H194">
        <v>12671458</v>
      </c>
      <c r="I194">
        <v>0</v>
      </c>
      <c r="J194">
        <v>187248</v>
      </c>
      <c r="K194">
        <v>210928</v>
      </c>
      <c r="L194">
        <v>75113</v>
      </c>
    </row>
    <row r="195" spans="1:12">
      <c r="A195" t="s">
        <v>84</v>
      </c>
      <c r="B195">
        <v>53022619</v>
      </c>
      <c r="C195" t="s">
        <v>392</v>
      </c>
      <c r="D195" t="s">
        <v>63</v>
      </c>
      <c r="E195" t="s">
        <v>395</v>
      </c>
      <c r="F195" t="s">
        <v>394</v>
      </c>
      <c r="G195" t="s">
        <v>21</v>
      </c>
      <c r="H195">
        <v>1349234</v>
      </c>
      <c r="I195">
        <v>150279</v>
      </c>
      <c r="J195">
        <v>182122</v>
      </c>
      <c r="K195">
        <v>300000</v>
      </c>
      <c r="L195">
        <v>78899</v>
      </c>
    </row>
    <row r="196" spans="1:12">
      <c r="A196" t="s">
        <v>84</v>
      </c>
      <c r="B196">
        <v>53023129</v>
      </c>
      <c r="C196" t="s">
        <v>392</v>
      </c>
      <c r="D196" t="s">
        <v>63</v>
      </c>
      <c r="E196" t="s">
        <v>396</v>
      </c>
      <c r="F196" t="s">
        <v>394</v>
      </c>
      <c r="G196" t="s">
        <v>21</v>
      </c>
      <c r="H196">
        <v>4016915</v>
      </c>
      <c r="I196">
        <v>2661746</v>
      </c>
      <c r="J196">
        <v>177613</v>
      </c>
      <c r="K196">
        <v>300000</v>
      </c>
      <c r="L196">
        <v>74849</v>
      </c>
    </row>
    <row r="197" spans="1:12">
      <c r="A197" t="s">
        <v>84</v>
      </c>
      <c r="B197">
        <v>53011409</v>
      </c>
      <c r="C197" t="s">
        <v>392</v>
      </c>
      <c r="D197" t="s">
        <v>397</v>
      </c>
      <c r="E197" t="s">
        <v>398</v>
      </c>
      <c r="F197" t="s">
        <v>399</v>
      </c>
      <c r="G197" t="s">
        <v>17</v>
      </c>
      <c r="H197">
        <v>965023</v>
      </c>
      <c r="I197">
        <v>0</v>
      </c>
      <c r="J197">
        <v>172496</v>
      </c>
      <c r="K197">
        <v>300000</v>
      </c>
      <c r="L197">
        <v>84829</v>
      </c>
    </row>
    <row r="198" spans="1:12">
      <c r="A198" t="s">
        <v>400</v>
      </c>
      <c r="B198">
        <v>5402170</v>
      </c>
      <c r="C198" t="s">
        <v>401</v>
      </c>
      <c r="D198" t="s">
        <v>402</v>
      </c>
      <c r="E198" t="s">
        <v>403</v>
      </c>
      <c r="F198" t="s">
        <v>404</v>
      </c>
      <c r="G198" t="s">
        <v>21</v>
      </c>
      <c r="H198">
        <v>11014645</v>
      </c>
      <c r="I198">
        <v>1215</v>
      </c>
      <c r="J198">
        <v>121216</v>
      </c>
      <c r="K198">
        <v>109913</v>
      </c>
      <c r="L198">
        <v>83613</v>
      </c>
    </row>
    <row r="199" spans="1:12">
      <c r="A199" t="s">
        <v>400</v>
      </c>
      <c r="B199">
        <v>5402660</v>
      </c>
      <c r="C199" t="s">
        <v>401</v>
      </c>
      <c r="D199" t="s">
        <v>402</v>
      </c>
      <c r="E199" t="s">
        <v>405</v>
      </c>
      <c r="F199" t="s">
        <v>404</v>
      </c>
      <c r="G199" t="s">
        <v>21</v>
      </c>
      <c r="H199">
        <v>10781297</v>
      </c>
      <c r="I199">
        <v>761</v>
      </c>
      <c r="J199">
        <v>118327</v>
      </c>
      <c r="K199">
        <v>78160</v>
      </c>
      <c r="L199">
        <v>92770</v>
      </c>
    </row>
    <row r="200" spans="1:12">
      <c r="A200" t="s">
        <v>400</v>
      </c>
      <c r="B200">
        <v>54021540</v>
      </c>
      <c r="C200" t="s">
        <v>401</v>
      </c>
      <c r="D200" t="s">
        <v>402</v>
      </c>
      <c r="E200" t="s">
        <v>406</v>
      </c>
      <c r="F200" t="s">
        <v>404</v>
      </c>
      <c r="G200" t="s">
        <v>21</v>
      </c>
      <c r="H200">
        <v>26486983</v>
      </c>
      <c r="I200">
        <v>73846</v>
      </c>
      <c r="J200">
        <v>108990</v>
      </c>
      <c r="K200">
        <v>88854</v>
      </c>
      <c r="L200">
        <v>84250</v>
      </c>
    </row>
    <row r="201" spans="1:12">
      <c r="A201" t="s">
        <v>400</v>
      </c>
      <c r="B201">
        <v>54021740</v>
      </c>
      <c r="C201" t="s">
        <v>401</v>
      </c>
      <c r="D201" t="s">
        <v>402</v>
      </c>
      <c r="E201" t="s">
        <v>407</v>
      </c>
      <c r="F201" t="s">
        <v>404</v>
      </c>
      <c r="G201" t="s">
        <v>21</v>
      </c>
      <c r="H201">
        <v>8022355</v>
      </c>
      <c r="I201">
        <v>74269</v>
      </c>
      <c r="J201">
        <v>105386</v>
      </c>
      <c r="K201">
        <v>95473</v>
      </c>
      <c r="L201">
        <v>68627</v>
      </c>
    </row>
    <row r="202" spans="1:12">
      <c r="A202" t="s">
        <v>408</v>
      </c>
      <c r="B202">
        <v>55025368</v>
      </c>
      <c r="C202" t="s">
        <v>409</v>
      </c>
      <c r="D202" t="s">
        <v>63</v>
      </c>
      <c r="E202" t="s">
        <v>410</v>
      </c>
      <c r="F202" t="s">
        <v>411</v>
      </c>
      <c r="G202" t="s">
        <v>21</v>
      </c>
      <c r="H202">
        <v>13727249</v>
      </c>
      <c r="I202">
        <v>294858</v>
      </c>
      <c r="J202">
        <v>177678</v>
      </c>
      <c r="K202">
        <v>300000</v>
      </c>
      <c r="L202">
        <v>67698</v>
      </c>
    </row>
    <row r="203" spans="1:12">
      <c r="A203" t="s">
        <v>408</v>
      </c>
      <c r="B203">
        <v>55024418</v>
      </c>
      <c r="C203" t="s">
        <v>409</v>
      </c>
      <c r="D203" t="s">
        <v>63</v>
      </c>
      <c r="E203" t="s">
        <v>412</v>
      </c>
      <c r="F203" t="s">
        <v>411</v>
      </c>
      <c r="G203" t="s">
        <v>21</v>
      </c>
      <c r="H203">
        <v>6510717</v>
      </c>
      <c r="I203">
        <v>1618538</v>
      </c>
      <c r="J203">
        <v>162309</v>
      </c>
      <c r="K203">
        <v>167124</v>
      </c>
      <c r="L203">
        <v>80467</v>
      </c>
    </row>
    <row r="204" spans="1:12">
      <c r="A204" t="s">
        <v>408</v>
      </c>
      <c r="B204">
        <v>55025558</v>
      </c>
      <c r="C204" t="s">
        <v>409</v>
      </c>
      <c r="D204" t="s">
        <v>63</v>
      </c>
      <c r="E204" t="s">
        <v>413</v>
      </c>
      <c r="F204" t="s">
        <v>411</v>
      </c>
      <c r="G204" t="s">
        <v>21</v>
      </c>
      <c r="H204">
        <v>55090961</v>
      </c>
      <c r="I204">
        <v>7961998</v>
      </c>
      <c r="J204">
        <v>160423</v>
      </c>
      <c r="K204">
        <v>183198</v>
      </c>
      <c r="L204">
        <v>87576</v>
      </c>
    </row>
    <row r="205" spans="1:12">
      <c r="A205" t="s">
        <v>408</v>
      </c>
      <c r="B205">
        <v>55023858</v>
      </c>
      <c r="C205" t="s">
        <v>409</v>
      </c>
      <c r="D205" t="s">
        <v>63</v>
      </c>
      <c r="E205" t="s">
        <v>414</v>
      </c>
      <c r="F205" t="s">
        <v>411</v>
      </c>
      <c r="G205" t="s">
        <v>21</v>
      </c>
      <c r="H205">
        <v>1492763</v>
      </c>
      <c r="I205">
        <v>945258</v>
      </c>
      <c r="J205">
        <v>160277</v>
      </c>
      <c r="K205">
        <v>300000</v>
      </c>
      <c r="L205">
        <v>65280</v>
      </c>
    </row>
    <row r="206" spans="1:12">
      <c r="A206" t="s">
        <v>415</v>
      </c>
      <c r="B206">
        <v>5601271</v>
      </c>
      <c r="C206" t="s">
        <v>416</v>
      </c>
      <c r="D206" t="s">
        <v>417</v>
      </c>
      <c r="E206" t="s">
        <v>418</v>
      </c>
      <c r="F206" t="s">
        <v>419</v>
      </c>
      <c r="G206" t="s">
        <v>29</v>
      </c>
      <c r="H206">
        <v>4909335</v>
      </c>
      <c r="I206">
        <v>0</v>
      </c>
      <c r="J206">
        <v>127999</v>
      </c>
      <c r="K206">
        <v>300000</v>
      </c>
      <c r="L206">
        <v>18725</v>
      </c>
    </row>
    <row r="207" spans="1:12">
      <c r="A207" t="s">
        <v>415</v>
      </c>
      <c r="B207">
        <v>5602374</v>
      </c>
      <c r="C207" t="s">
        <v>416</v>
      </c>
      <c r="D207" t="s">
        <v>273</v>
      </c>
      <c r="E207" t="s">
        <v>420</v>
      </c>
      <c r="F207" t="s">
        <v>421</v>
      </c>
      <c r="G207" t="s">
        <v>21</v>
      </c>
      <c r="H207">
        <v>1950836</v>
      </c>
      <c r="I207">
        <v>0</v>
      </c>
      <c r="J207">
        <v>105755</v>
      </c>
      <c r="K207">
        <v>98208</v>
      </c>
      <c r="L207">
        <v>51316</v>
      </c>
    </row>
    <row r="208" spans="1:12">
      <c r="A208" t="s">
        <v>415</v>
      </c>
      <c r="B208">
        <v>5602474</v>
      </c>
      <c r="C208" t="s">
        <v>416</v>
      </c>
      <c r="D208" t="s">
        <v>273</v>
      </c>
      <c r="E208" t="s">
        <v>422</v>
      </c>
      <c r="F208" t="s">
        <v>421</v>
      </c>
      <c r="G208" t="s">
        <v>21</v>
      </c>
      <c r="H208">
        <v>1500340</v>
      </c>
      <c r="I208">
        <v>0</v>
      </c>
      <c r="J208">
        <v>105562</v>
      </c>
      <c r="K208">
        <v>300000</v>
      </c>
      <c r="L208">
        <v>47849</v>
      </c>
    </row>
    <row r="209" spans="1:12">
      <c r="A209" t="s">
        <v>415</v>
      </c>
      <c r="B209">
        <v>5602484</v>
      </c>
      <c r="C209" t="s">
        <v>416</v>
      </c>
      <c r="D209" t="s">
        <v>273</v>
      </c>
      <c r="E209" t="s">
        <v>423</v>
      </c>
      <c r="F209" t="s">
        <v>421</v>
      </c>
      <c r="G209" t="s">
        <v>21</v>
      </c>
      <c r="H209">
        <v>111524650</v>
      </c>
      <c r="I209">
        <v>60033</v>
      </c>
      <c r="J209">
        <v>105423</v>
      </c>
      <c r="K209">
        <v>105079</v>
      </c>
      <c r="L209">
        <v>60865</v>
      </c>
    </row>
  </sheetData>
  <mergeCells count="2">
    <mergeCell ref="N6:N8"/>
    <mergeCell ref="O6:O8"/>
  </mergeCells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9F97-29E0-46CE-8C99-88BD912C644D}">
  <dimension ref="A1:P209"/>
  <sheetViews>
    <sheetView tabSelected="1" topLeftCell="L1" workbookViewId="0">
      <selection activeCell="T9" sqref="T9"/>
    </sheetView>
  </sheetViews>
  <sheetFormatPr baseColWidth="10" defaultColWidth="8.83203125" defaultRowHeight="15"/>
  <cols>
    <col min="1" max="1" width="12.83203125" style="3" customWidth="1"/>
    <col min="2" max="2" width="8.83203125" style="3"/>
    <col min="3" max="3" width="10.5" style="3" customWidth="1"/>
    <col min="4" max="4" width="27.6640625" style="3" customWidth="1"/>
    <col min="5" max="5" width="17.6640625" style="3" customWidth="1"/>
    <col min="6" max="6" width="16.6640625" style="3" customWidth="1"/>
    <col min="7" max="7" width="11.5" style="3" customWidth="1"/>
    <col min="8" max="8" width="8.83203125" style="3"/>
    <col min="9" max="10" width="9.5" style="3" customWidth="1"/>
    <col min="11" max="11" width="8.83203125" style="3"/>
    <col min="12" max="12" width="12.1640625" style="3" customWidth="1"/>
    <col min="13" max="13" width="14.6640625" style="3" customWidth="1"/>
    <col min="14" max="14" width="53.33203125" style="3" customWidth="1"/>
    <col min="15" max="15" width="24" style="3" customWidth="1"/>
    <col min="16" max="16" width="16.1640625" style="3" customWidth="1"/>
    <col min="17" max="16384" width="8.83203125" style="3"/>
  </cols>
  <sheetData>
    <row r="1" spans="1:16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436</v>
      </c>
    </row>
    <row r="2" spans="1:16">
      <c r="A2" s="3" t="s">
        <v>12</v>
      </c>
      <c r="B2" s="3">
        <v>242857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>
        <v>27893577</v>
      </c>
      <c r="I2" s="3">
        <v>150331</v>
      </c>
      <c r="J2" s="3">
        <v>300000</v>
      </c>
      <c r="K2" s="3">
        <v>25317</v>
      </c>
      <c r="L2" s="3">
        <v>101920</v>
      </c>
    </row>
    <row r="3" spans="1:16" ht="25.5" customHeight="1">
      <c r="A3" s="3" t="s">
        <v>12</v>
      </c>
      <c r="B3" s="3">
        <v>155368</v>
      </c>
      <c r="C3" s="3" t="s">
        <v>13</v>
      </c>
      <c r="D3" s="3" t="s">
        <v>18</v>
      </c>
      <c r="E3" s="3" t="s">
        <v>19</v>
      </c>
      <c r="F3" s="3" t="s">
        <v>20</v>
      </c>
      <c r="G3" s="3" t="s">
        <v>21</v>
      </c>
      <c r="H3" s="3">
        <v>5012892</v>
      </c>
      <c r="I3" s="3">
        <v>18719</v>
      </c>
      <c r="J3" s="3">
        <v>300000</v>
      </c>
      <c r="K3" s="3">
        <v>78717</v>
      </c>
      <c r="L3" s="3">
        <v>1022616</v>
      </c>
      <c r="N3" s="12" t="s">
        <v>424</v>
      </c>
      <c r="O3" s="13" t="s">
        <v>446</v>
      </c>
      <c r="P3" s="13" t="s">
        <v>425</v>
      </c>
    </row>
    <row r="4" spans="1:16" ht="17.5" customHeight="1">
      <c r="A4" s="3" t="s">
        <v>12</v>
      </c>
      <c r="B4" s="3">
        <v>142440</v>
      </c>
      <c r="C4" s="3" t="s">
        <v>13</v>
      </c>
      <c r="D4" s="3" t="s">
        <v>18</v>
      </c>
      <c r="E4" s="3" t="s">
        <v>22</v>
      </c>
      <c r="F4" s="3" t="s">
        <v>20</v>
      </c>
      <c r="G4" s="3" t="s">
        <v>21</v>
      </c>
      <c r="H4" s="3">
        <v>2006630</v>
      </c>
      <c r="I4" s="3">
        <v>11987</v>
      </c>
      <c r="J4" s="3">
        <v>123075</v>
      </c>
      <c r="K4" s="3">
        <v>72551</v>
      </c>
      <c r="L4" s="3">
        <v>1022606</v>
      </c>
      <c r="N4" s="44" t="s">
        <v>435</v>
      </c>
      <c r="O4" s="46" t="s">
        <v>23</v>
      </c>
      <c r="P4" s="47">
        <f>INDEX(SHI[],MATCH(O4,SHI[City],0), MATCH(SHI[[#Headers],[Mean]],SHI[#Headers],0))</f>
        <v>140732</v>
      </c>
    </row>
    <row r="5" spans="1:16" ht="14.5" customHeight="1">
      <c r="A5" s="3" t="s">
        <v>12</v>
      </c>
      <c r="B5" s="3">
        <v>140732</v>
      </c>
      <c r="C5" s="3" t="s">
        <v>13</v>
      </c>
      <c r="D5" s="3" t="s">
        <v>18</v>
      </c>
      <c r="E5" s="3" t="s">
        <v>23</v>
      </c>
      <c r="F5" s="3" t="s">
        <v>20</v>
      </c>
      <c r="G5" s="3" t="s">
        <v>21</v>
      </c>
      <c r="H5" s="3">
        <v>12429198</v>
      </c>
      <c r="I5" s="3">
        <v>42051</v>
      </c>
      <c r="J5" s="3">
        <v>133231</v>
      </c>
      <c r="K5" s="3">
        <v>83317</v>
      </c>
      <c r="L5" s="3">
        <v>102526</v>
      </c>
      <c r="N5" s="39"/>
      <c r="O5" s="36"/>
      <c r="P5" s="42"/>
    </row>
    <row r="6" spans="1:16" ht="14.5" customHeight="1">
      <c r="A6" s="3" t="s">
        <v>24</v>
      </c>
      <c r="B6" s="3">
        <v>242857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>
        <v>18298887</v>
      </c>
      <c r="I6" s="3">
        <v>0</v>
      </c>
      <c r="J6" s="3">
        <v>300000</v>
      </c>
      <c r="K6" s="3">
        <v>25317</v>
      </c>
      <c r="L6" s="3">
        <v>201700</v>
      </c>
      <c r="N6" s="45"/>
      <c r="O6" s="37"/>
      <c r="P6" s="43"/>
    </row>
    <row r="7" spans="1:16" ht="14.5" customHeight="1">
      <c r="A7" s="3" t="s">
        <v>24</v>
      </c>
      <c r="B7" s="3">
        <v>159063</v>
      </c>
      <c r="C7" s="3" t="s">
        <v>25</v>
      </c>
      <c r="D7" s="3" t="s">
        <v>30</v>
      </c>
      <c r="E7" s="3" t="s">
        <v>31</v>
      </c>
      <c r="F7" s="3" t="s">
        <v>32</v>
      </c>
      <c r="G7" s="3" t="s">
        <v>21</v>
      </c>
      <c r="H7" s="3">
        <v>85707800</v>
      </c>
      <c r="I7" s="3">
        <v>11963944</v>
      </c>
      <c r="J7" s="3">
        <v>300000</v>
      </c>
      <c r="K7" s="3">
        <v>77818</v>
      </c>
      <c r="L7" s="3">
        <v>20257</v>
      </c>
      <c r="N7" s="48" t="s">
        <v>434</v>
      </c>
      <c r="O7" s="18"/>
      <c r="P7" s="41">
        <f>MATCH("Las Vegas",SHI[City],0)</f>
        <v>114</v>
      </c>
    </row>
    <row r="8" spans="1:16" ht="14.75" customHeight="1">
      <c r="A8" s="3" t="s">
        <v>24</v>
      </c>
      <c r="B8" s="3">
        <v>144635</v>
      </c>
      <c r="C8" s="3" t="s">
        <v>25</v>
      </c>
      <c r="D8" s="3" t="s">
        <v>30</v>
      </c>
      <c r="E8" s="3" t="s">
        <v>31</v>
      </c>
      <c r="F8" s="3" t="s">
        <v>32</v>
      </c>
      <c r="G8" s="3" t="s">
        <v>21</v>
      </c>
      <c r="H8" s="3">
        <v>3601953</v>
      </c>
      <c r="I8" s="3">
        <v>0</v>
      </c>
      <c r="J8" s="3">
        <v>138010</v>
      </c>
      <c r="K8" s="3">
        <v>79563</v>
      </c>
      <c r="L8" s="3">
        <v>202377</v>
      </c>
      <c r="N8" s="49"/>
      <c r="O8" s="16"/>
      <c r="P8" s="43"/>
    </row>
    <row r="9" spans="1:16" ht="26">
      <c r="A9" s="3" t="s">
        <v>24</v>
      </c>
      <c r="B9" s="3">
        <v>133300</v>
      </c>
      <c r="C9" s="3" t="s">
        <v>25</v>
      </c>
      <c r="D9" s="3" t="s">
        <v>30</v>
      </c>
      <c r="E9" s="3" t="s">
        <v>33</v>
      </c>
      <c r="F9" s="3" t="s">
        <v>32</v>
      </c>
      <c r="G9" s="3" t="s">
        <v>21</v>
      </c>
      <c r="H9" s="3">
        <v>168793575</v>
      </c>
      <c r="I9" s="3">
        <v>15079525</v>
      </c>
      <c r="J9" s="3">
        <v>300000</v>
      </c>
      <c r="K9" s="3">
        <v>60207</v>
      </c>
      <c r="L9" s="3">
        <v>202177</v>
      </c>
      <c r="N9" s="15" t="s">
        <v>433</v>
      </c>
      <c r="O9" s="14"/>
      <c r="P9" s="26">
        <f>MATCH(SHI[[#Headers],[Mean]],SHI[#Headers],0)</f>
        <v>2</v>
      </c>
    </row>
    <row r="10" spans="1:16" ht="54">
      <c r="A10" s="3" t="s">
        <v>34</v>
      </c>
      <c r="B10" s="3">
        <v>175150</v>
      </c>
      <c r="C10" s="3" t="s">
        <v>35</v>
      </c>
      <c r="D10" s="3" t="s">
        <v>36</v>
      </c>
      <c r="E10" s="3" t="s">
        <v>37</v>
      </c>
      <c r="F10" s="3" t="s">
        <v>38</v>
      </c>
      <c r="G10" s="3" t="s">
        <v>21</v>
      </c>
      <c r="H10" s="3">
        <v>33224180</v>
      </c>
      <c r="I10" s="3">
        <v>832</v>
      </c>
      <c r="J10" s="3">
        <v>300000</v>
      </c>
      <c r="K10" s="3">
        <v>68751</v>
      </c>
      <c r="L10" s="3">
        <v>4023283</v>
      </c>
      <c r="N10" s="17" t="s">
        <v>447</v>
      </c>
      <c r="O10" s="14">
        <v>202377</v>
      </c>
      <c r="P10" s="14" t="str">
        <f>INDEX(SHI[],P11,P12)</f>
        <v>Anchorage</v>
      </c>
    </row>
    <row r="11" spans="1:16" ht="26">
      <c r="A11" s="3" t="s">
        <v>34</v>
      </c>
      <c r="B11" s="3">
        <v>172052</v>
      </c>
      <c r="C11" s="3" t="s">
        <v>35</v>
      </c>
      <c r="D11" s="3" t="s">
        <v>39</v>
      </c>
      <c r="E11" s="3" t="s">
        <v>40</v>
      </c>
      <c r="F11" s="3" t="s">
        <v>41</v>
      </c>
      <c r="G11" s="3" t="s">
        <v>29</v>
      </c>
      <c r="H11" s="3">
        <v>2138576</v>
      </c>
      <c r="I11" s="3">
        <v>0</v>
      </c>
      <c r="J11" s="3">
        <v>226983</v>
      </c>
      <c r="K11" s="3">
        <v>110818</v>
      </c>
      <c r="L11" s="3">
        <v>401629</v>
      </c>
      <c r="N11" s="15" t="s">
        <v>434</v>
      </c>
      <c r="O11" s="20"/>
      <c r="P11" s="14">
        <f>MATCH(O10,SHI[location_id],0)</f>
        <v>7</v>
      </c>
    </row>
    <row r="12" spans="1:16" ht="26">
      <c r="A12" s="3" t="s">
        <v>34</v>
      </c>
      <c r="B12" s="3">
        <v>162988</v>
      </c>
      <c r="C12" s="3" t="s">
        <v>35</v>
      </c>
      <c r="D12" s="3" t="s">
        <v>36</v>
      </c>
      <c r="E12" s="3" t="s">
        <v>42</v>
      </c>
      <c r="F12" s="3" t="s">
        <v>38</v>
      </c>
      <c r="G12" s="3" t="s">
        <v>21</v>
      </c>
      <c r="H12" s="3">
        <v>5703861</v>
      </c>
      <c r="I12" s="3">
        <v>6930</v>
      </c>
      <c r="J12" s="3">
        <v>300000</v>
      </c>
      <c r="K12" s="3">
        <v>71065</v>
      </c>
      <c r="L12" s="3">
        <v>4023173</v>
      </c>
      <c r="N12" s="15" t="s">
        <v>433</v>
      </c>
      <c r="O12" s="14"/>
      <c r="P12" s="14">
        <f>MATCH(SHI[[#Headers],[City]],SHI[#Headers],0)</f>
        <v>5</v>
      </c>
    </row>
    <row r="13" spans="1:16" ht="14.5" customHeight="1">
      <c r="A13" s="3" t="s">
        <v>34</v>
      </c>
      <c r="B13" s="3">
        <v>158195</v>
      </c>
      <c r="C13" s="3" t="s">
        <v>35</v>
      </c>
      <c r="D13" s="3" t="s">
        <v>36</v>
      </c>
      <c r="E13" s="3" t="s">
        <v>43</v>
      </c>
      <c r="F13" s="3" t="s">
        <v>38</v>
      </c>
      <c r="G13" s="3" t="s">
        <v>21</v>
      </c>
      <c r="H13" s="3">
        <v>12867586</v>
      </c>
      <c r="I13" s="3">
        <v>3248</v>
      </c>
      <c r="J13" s="3">
        <v>174901</v>
      </c>
      <c r="K13" s="3">
        <v>87846</v>
      </c>
      <c r="L13" s="3">
        <v>4022623</v>
      </c>
      <c r="N13" s="38" t="s">
        <v>432</v>
      </c>
      <c r="O13" s="35"/>
      <c r="P13" s="41"/>
    </row>
    <row r="14" spans="1:16" ht="14.5" customHeight="1">
      <c r="A14" s="3" t="s">
        <v>44</v>
      </c>
      <c r="B14" s="3">
        <v>149574</v>
      </c>
      <c r="C14" s="3" t="s">
        <v>45</v>
      </c>
      <c r="D14" s="3" t="s">
        <v>46</v>
      </c>
      <c r="E14" s="3" t="s">
        <v>47</v>
      </c>
      <c r="F14" s="3" t="s">
        <v>48</v>
      </c>
      <c r="G14" s="3" t="s">
        <v>21</v>
      </c>
      <c r="H14" s="3">
        <v>8871812</v>
      </c>
      <c r="I14" s="3">
        <v>43089</v>
      </c>
      <c r="J14" s="3">
        <v>300000</v>
      </c>
      <c r="K14" s="3">
        <v>56509</v>
      </c>
      <c r="L14" s="3">
        <v>502876</v>
      </c>
      <c r="N14" s="39"/>
      <c r="O14" s="36"/>
      <c r="P14" s="42"/>
    </row>
    <row r="15" spans="1:16" ht="14.5" customHeight="1">
      <c r="A15" s="3" t="s">
        <v>44</v>
      </c>
      <c r="B15" s="3">
        <v>149418</v>
      </c>
      <c r="C15" s="3" t="s">
        <v>45</v>
      </c>
      <c r="D15" s="3" t="s">
        <v>46</v>
      </c>
      <c r="E15" s="3" t="s">
        <v>49</v>
      </c>
      <c r="F15" s="3" t="s">
        <v>48</v>
      </c>
      <c r="G15" s="3" t="s">
        <v>21</v>
      </c>
      <c r="H15" s="3">
        <v>20841173</v>
      </c>
      <c r="I15" s="3">
        <v>52815</v>
      </c>
      <c r="J15" s="3">
        <v>164759</v>
      </c>
      <c r="K15" s="3">
        <v>86032</v>
      </c>
      <c r="L15" s="3">
        <v>5022286</v>
      </c>
      <c r="N15" s="39"/>
      <c r="O15" s="36"/>
      <c r="P15" s="42"/>
    </row>
    <row r="16" spans="1:16" ht="14.5" customHeight="1">
      <c r="A16" s="3" t="s">
        <v>44</v>
      </c>
      <c r="B16" s="3">
        <v>141250</v>
      </c>
      <c r="C16" s="3" t="s">
        <v>45</v>
      </c>
      <c r="D16" s="3" t="s">
        <v>50</v>
      </c>
      <c r="E16" s="3" t="s">
        <v>51</v>
      </c>
      <c r="F16" s="3" t="s">
        <v>52</v>
      </c>
      <c r="G16" s="3" t="s">
        <v>5</v>
      </c>
      <c r="H16" s="3">
        <v>34695451</v>
      </c>
      <c r="I16" s="3">
        <v>3335528</v>
      </c>
      <c r="J16" s="3">
        <v>300000</v>
      </c>
      <c r="K16" s="3">
        <v>11479</v>
      </c>
      <c r="L16" s="3">
        <v>5011037</v>
      </c>
      <c r="N16" s="39"/>
      <c r="O16" s="36"/>
      <c r="P16" s="42"/>
    </row>
    <row r="17" spans="1:16" ht="25.75" customHeight="1">
      <c r="A17" s="3" t="s">
        <v>44</v>
      </c>
      <c r="B17" s="3">
        <v>122566</v>
      </c>
      <c r="C17" s="3" t="s">
        <v>45</v>
      </c>
      <c r="D17" s="3" t="s">
        <v>46</v>
      </c>
      <c r="E17" s="3" t="s">
        <v>49</v>
      </c>
      <c r="F17" s="3" t="s">
        <v>48</v>
      </c>
      <c r="G17" s="3" t="s">
        <v>21</v>
      </c>
      <c r="H17" s="3">
        <v>10818446</v>
      </c>
      <c r="I17" s="3">
        <v>16913</v>
      </c>
      <c r="J17" s="3">
        <v>112106</v>
      </c>
      <c r="K17" s="3">
        <v>76110</v>
      </c>
      <c r="L17" s="3">
        <v>502526</v>
      </c>
      <c r="N17" s="40"/>
      <c r="O17" s="37"/>
      <c r="P17" s="43"/>
    </row>
    <row r="18" spans="1:16" ht="26">
      <c r="A18" s="3" t="s">
        <v>53</v>
      </c>
      <c r="B18" s="3">
        <v>242857</v>
      </c>
      <c r="C18" s="3" t="s">
        <v>54</v>
      </c>
      <c r="D18" s="3" t="s">
        <v>55</v>
      </c>
      <c r="E18" s="3" t="s">
        <v>56</v>
      </c>
      <c r="F18" s="3" t="s">
        <v>57</v>
      </c>
      <c r="G18" s="3" t="s">
        <v>21</v>
      </c>
      <c r="H18" s="3">
        <v>1961071</v>
      </c>
      <c r="I18" s="3">
        <v>81282</v>
      </c>
      <c r="J18" s="3">
        <v>300000</v>
      </c>
      <c r="K18" s="3">
        <v>25317</v>
      </c>
      <c r="L18" s="3">
        <v>60224419</v>
      </c>
      <c r="N18" s="15" t="s">
        <v>434</v>
      </c>
      <c r="O18" s="14"/>
      <c r="P18" s="14">
        <f>MATCH("New York", SHI[City],0 )</f>
        <v>131</v>
      </c>
    </row>
    <row r="19" spans="1:16" ht="26">
      <c r="A19" s="3" t="s">
        <v>53</v>
      </c>
      <c r="B19" s="3">
        <v>203910</v>
      </c>
      <c r="C19" s="3" t="s">
        <v>54</v>
      </c>
      <c r="D19" s="3" t="s">
        <v>55</v>
      </c>
      <c r="E19" s="3" t="s">
        <v>58</v>
      </c>
      <c r="F19" s="3" t="s">
        <v>57</v>
      </c>
      <c r="G19" s="3" t="s">
        <v>21</v>
      </c>
      <c r="H19" s="3">
        <v>3060683</v>
      </c>
      <c r="I19" s="3">
        <v>897184</v>
      </c>
      <c r="J19" s="3">
        <v>224262</v>
      </c>
      <c r="K19" s="3">
        <v>68202</v>
      </c>
      <c r="L19" s="3">
        <v>60220539</v>
      </c>
      <c r="N19" s="15" t="s">
        <v>433</v>
      </c>
      <c r="O19" s="14"/>
      <c r="P19" s="14">
        <f>MATCH(SHI[[#Headers],[Mean]],SHI[#Headers],0)</f>
        <v>2</v>
      </c>
    </row>
    <row r="20" spans="1:16" ht="26">
      <c r="A20" s="3" t="s">
        <v>53</v>
      </c>
      <c r="B20" s="3">
        <v>201716</v>
      </c>
      <c r="C20" s="3" t="s">
        <v>54</v>
      </c>
      <c r="D20" s="3" t="s">
        <v>55</v>
      </c>
      <c r="E20" s="3" t="s">
        <v>59</v>
      </c>
      <c r="F20" s="3" t="s">
        <v>57</v>
      </c>
      <c r="G20" s="3" t="s">
        <v>21</v>
      </c>
      <c r="H20" s="3">
        <v>2283621</v>
      </c>
      <c r="I20" s="3">
        <v>0</v>
      </c>
      <c r="J20" s="3">
        <v>300000</v>
      </c>
      <c r="K20" s="3">
        <v>73283</v>
      </c>
      <c r="L20" s="3">
        <v>60213769</v>
      </c>
      <c r="N20" s="15" t="s">
        <v>434</v>
      </c>
      <c r="O20" s="14"/>
      <c r="P20" s="14"/>
    </row>
    <row r="21" spans="1:16" ht="26">
      <c r="A21" s="3" t="s">
        <v>53</v>
      </c>
      <c r="B21" s="3">
        <v>192856</v>
      </c>
      <c r="C21" s="3" t="s">
        <v>54</v>
      </c>
      <c r="D21" s="3" t="s">
        <v>55</v>
      </c>
      <c r="E21" s="3" t="s">
        <v>60</v>
      </c>
      <c r="F21" s="3" t="s">
        <v>57</v>
      </c>
      <c r="G21" s="3" t="s">
        <v>21</v>
      </c>
      <c r="H21" s="3">
        <v>1651989</v>
      </c>
      <c r="I21" s="3">
        <v>0</v>
      </c>
      <c r="J21" s="3">
        <v>300000</v>
      </c>
      <c r="K21" s="3">
        <v>63925</v>
      </c>
      <c r="L21" s="3">
        <v>60227449</v>
      </c>
      <c r="N21" s="15" t="s">
        <v>433</v>
      </c>
      <c r="O21" s="14"/>
      <c r="P21" s="14"/>
    </row>
    <row r="22" spans="1:16" ht="14.5" customHeight="1">
      <c r="A22" s="3" t="s">
        <v>61</v>
      </c>
      <c r="B22" s="3">
        <v>167533</v>
      </c>
      <c r="C22" s="3" t="s">
        <v>62</v>
      </c>
      <c r="D22" s="3" t="s">
        <v>63</v>
      </c>
      <c r="E22" s="3" t="s">
        <v>64</v>
      </c>
      <c r="F22" s="3" t="s">
        <v>65</v>
      </c>
      <c r="G22" s="3" t="s">
        <v>21</v>
      </c>
      <c r="H22" s="3">
        <v>11009986</v>
      </c>
      <c r="I22" s="3">
        <v>153774</v>
      </c>
      <c r="J22" s="3">
        <v>200736</v>
      </c>
      <c r="K22" s="3">
        <v>89586</v>
      </c>
      <c r="L22" s="3">
        <v>8021630</v>
      </c>
    </row>
    <row r="23" spans="1:16" ht="14.5" customHeight="1">
      <c r="A23" s="3" t="s">
        <v>61</v>
      </c>
      <c r="B23" s="3">
        <v>164592</v>
      </c>
      <c r="C23" s="3" t="s">
        <v>62</v>
      </c>
      <c r="D23" s="3" t="s">
        <v>63</v>
      </c>
      <c r="E23" s="3" t="s">
        <v>66</v>
      </c>
      <c r="F23" s="3" t="s">
        <v>65</v>
      </c>
      <c r="G23" s="3" t="s">
        <v>21</v>
      </c>
      <c r="H23" s="3">
        <v>5624346</v>
      </c>
      <c r="I23" s="3">
        <v>25142</v>
      </c>
      <c r="J23" s="3">
        <v>192903</v>
      </c>
      <c r="K23" s="3">
        <v>88326</v>
      </c>
      <c r="L23" s="3">
        <v>8022030</v>
      </c>
    </row>
    <row r="24" spans="1:16">
      <c r="A24" s="3" t="s">
        <v>61</v>
      </c>
      <c r="B24" s="3">
        <v>164114</v>
      </c>
      <c r="C24" s="3" t="s">
        <v>62</v>
      </c>
      <c r="D24" s="3" t="s">
        <v>63</v>
      </c>
      <c r="E24" s="3" t="s">
        <v>67</v>
      </c>
      <c r="F24" s="3" t="s">
        <v>65</v>
      </c>
      <c r="G24" s="3" t="s">
        <v>21</v>
      </c>
      <c r="H24" s="3">
        <v>2106504</v>
      </c>
      <c r="I24" s="3">
        <v>6895</v>
      </c>
      <c r="J24" s="3">
        <v>171269</v>
      </c>
      <c r="K24" s="3">
        <v>68543</v>
      </c>
      <c r="L24" s="3">
        <v>8022150</v>
      </c>
    </row>
    <row r="25" spans="1:16">
      <c r="A25" s="3" t="s">
        <v>61</v>
      </c>
      <c r="B25" s="3">
        <v>152515</v>
      </c>
      <c r="C25" s="3" t="s">
        <v>62</v>
      </c>
      <c r="D25" s="3" t="s">
        <v>63</v>
      </c>
      <c r="E25" s="3" t="s">
        <v>68</v>
      </c>
      <c r="F25" s="3" t="s">
        <v>65</v>
      </c>
      <c r="G25" s="3" t="s">
        <v>21</v>
      </c>
      <c r="H25" s="3">
        <v>2567681</v>
      </c>
      <c r="I25" s="3">
        <v>18075</v>
      </c>
      <c r="J25" s="3">
        <v>147258</v>
      </c>
      <c r="K25" s="3">
        <v>74257</v>
      </c>
      <c r="L25" s="3">
        <v>802120</v>
      </c>
    </row>
    <row r="26" spans="1:16">
      <c r="A26" s="3" t="s">
        <v>69</v>
      </c>
      <c r="B26" s="3">
        <v>200012</v>
      </c>
      <c r="C26" s="3" t="s">
        <v>70</v>
      </c>
      <c r="D26" s="3" t="s">
        <v>71</v>
      </c>
      <c r="E26" s="3" t="s">
        <v>72</v>
      </c>
      <c r="F26" s="3" t="s">
        <v>73</v>
      </c>
      <c r="G26" s="3" t="s">
        <v>21</v>
      </c>
      <c r="H26" s="3">
        <v>32620150</v>
      </c>
      <c r="I26" s="3">
        <v>1448610</v>
      </c>
      <c r="J26" s="3">
        <v>228723</v>
      </c>
      <c r="K26" s="3">
        <v>80222</v>
      </c>
      <c r="L26" s="3">
        <v>902839</v>
      </c>
    </row>
    <row r="27" spans="1:16">
      <c r="A27" s="3" t="s">
        <v>69</v>
      </c>
      <c r="B27" s="3">
        <v>192882</v>
      </c>
      <c r="C27" s="3" t="s">
        <v>70</v>
      </c>
      <c r="D27" s="3" t="s">
        <v>71</v>
      </c>
      <c r="E27" s="3" t="s">
        <v>74</v>
      </c>
      <c r="F27" s="3" t="s">
        <v>73</v>
      </c>
      <c r="G27" s="3" t="s">
        <v>21</v>
      </c>
      <c r="H27" s="3">
        <v>8260365</v>
      </c>
      <c r="I27" s="3">
        <v>5922315</v>
      </c>
      <c r="J27" s="3">
        <v>300000</v>
      </c>
      <c r="K27" s="3">
        <v>69072</v>
      </c>
      <c r="L27" s="3">
        <v>902979</v>
      </c>
    </row>
    <row r="28" spans="1:16">
      <c r="A28" s="3" t="s">
        <v>69</v>
      </c>
      <c r="B28" s="3">
        <v>192430</v>
      </c>
      <c r="C28" s="3" t="s">
        <v>70</v>
      </c>
      <c r="D28" s="3" t="s">
        <v>71</v>
      </c>
      <c r="E28" s="3" t="s">
        <v>75</v>
      </c>
      <c r="F28" s="3" t="s">
        <v>73</v>
      </c>
      <c r="G28" s="3" t="s">
        <v>21</v>
      </c>
      <c r="H28" s="3">
        <v>19680993</v>
      </c>
      <c r="I28" s="3">
        <v>1153174</v>
      </c>
      <c r="J28" s="3">
        <v>300000</v>
      </c>
      <c r="K28" s="3">
        <v>68563</v>
      </c>
      <c r="L28" s="3">
        <v>9021069</v>
      </c>
    </row>
    <row r="29" spans="1:16">
      <c r="A29" s="3" t="s">
        <v>69</v>
      </c>
      <c r="B29" s="3">
        <v>186616</v>
      </c>
      <c r="C29" s="3" t="s">
        <v>70</v>
      </c>
      <c r="D29" s="3" t="s">
        <v>71</v>
      </c>
      <c r="E29" s="3" t="s">
        <v>76</v>
      </c>
      <c r="F29" s="3" t="s">
        <v>73</v>
      </c>
      <c r="G29" s="3" t="s">
        <v>21</v>
      </c>
      <c r="H29" s="3">
        <v>20071016</v>
      </c>
      <c r="I29" s="3">
        <v>282909</v>
      </c>
      <c r="J29" s="3">
        <v>218066</v>
      </c>
      <c r="K29" s="3">
        <v>82596</v>
      </c>
      <c r="L29" s="3">
        <v>90249</v>
      </c>
    </row>
    <row r="30" spans="1:16">
      <c r="A30" s="3" t="s">
        <v>77</v>
      </c>
      <c r="B30" s="3">
        <v>140593</v>
      </c>
      <c r="C30" s="3" t="s">
        <v>78</v>
      </c>
      <c r="D30" s="3" t="s">
        <v>79</v>
      </c>
      <c r="E30" s="3" t="s">
        <v>80</v>
      </c>
      <c r="F30" s="3" t="s">
        <v>81</v>
      </c>
      <c r="G30" s="3" t="s">
        <v>21</v>
      </c>
      <c r="H30" s="3">
        <v>19458464</v>
      </c>
      <c r="I30" s="3">
        <v>0</v>
      </c>
      <c r="J30" s="3">
        <v>139714</v>
      </c>
      <c r="K30" s="3">
        <v>81549</v>
      </c>
      <c r="L30" s="3">
        <v>1002422</v>
      </c>
    </row>
    <row r="31" spans="1:16">
      <c r="A31" s="3" t="s">
        <v>77</v>
      </c>
      <c r="B31" s="3">
        <v>112631</v>
      </c>
      <c r="C31" s="3" t="s">
        <v>78</v>
      </c>
      <c r="D31" s="3" t="s">
        <v>79</v>
      </c>
      <c r="E31" s="3" t="s">
        <v>80</v>
      </c>
      <c r="F31" s="3" t="s">
        <v>81</v>
      </c>
      <c r="G31" s="3" t="s">
        <v>21</v>
      </c>
      <c r="H31" s="3">
        <v>2318963</v>
      </c>
      <c r="I31" s="3">
        <v>0</v>
      </c>
      <c r="J31" s="3">
        <v>300000</v>
      </c>
      <c r="K31" s="3">
        <v>70796</v>
      </c>
      <c r="L31" s="3">
        <v>1002392</v>
      </c>
    </row>
    <row r="32" spans="1:16">
      <c r="A32" s="3" t="s">
        <v>77</v>
      </c>
      <c r="B32" s="3">
        <v>110194</v>
      </c>
      <c r="C32" s="3" t="s">
        <v>78</v>
      </c>
      <c r="D32" s="3" t="s">
        <v>79</v>
      </c>
      <c r="E32" s="3" t="s">
        <v>80</v>
      </c>
      <c r="F32" s="3" t="s">
        <v>81</v>
      </c>
      <c r="G32" s="3" t="s">
        <v>21</v>
      </c>
      <c r="H32" s="3">
        <v>2283096</v>
      </c>
      <c r="I32" s="3">
        <v>1623</v>
      </c>
      <c r="J32" s="3">
        <v>80795</v>
      </c>
      <c r="K32" s="3">
        <v>74421</v>
      </c>
      <c r="L32" s="3">
        <v>1002322</v>
      </c>
    </row>
    <row r="33" spans="1:12">
      <c r="A33" s="3" t="s">
        <v>77</v>
      </c>
      <c r="B33" s="3">
        <v>109991</v>
      </c>
      <c r="C33" s="3" t="s">
        <v>78</v>
      </c>
      <c r="D33" s="3" t="s">
        <v>79</v>
      </c>
      <c r="E33" s="3" t="s">
        <v>80</v>
      </c>
      <c r="F33" s="3" t="s">
        <v>81</v>
      </c>
      <c r="G33" s="3" t="s">
        <v>21</v>
      </c>
      <c r="H33" s="3">
        <v>1492936</v>
      </c>
      <c r="I33" s="3">
        <v>0</v>
      </c>
      <c r="J33" s="3">
        <v>101084</v>
      </c>
      <c r="K33" s="3">
        <v>65153</v>
      </c>
      <c r="L33" s="3">
        <v>1002412</v>
      </c>
    </row>
    <row r="34" spans="1:12">
      <c r="A34" s="3" t="s">
        <v>82</v>
      </c>
      <c r="B34" s="3">
        <v>203510</v>
      </c>
      <c r="C34" s="3" t="s">
        <v>83</v>
      </c>
      <c r="D34" s="3" t="s">
        <v>82</v>
      </c>
      <c r="E34" s="3" t="s">
        <v>84</v>
      </c>
      <c r="F34" s="3" t="s">
        <v>85</v>
      </c>
      <c r="G34" s="3" t="s">
        <v>21</v>
      </c>
      <c r="H34" s="3">
        <v>2931409</v>
      </c>
      <c r="I34" s="3">
        <v>144814</v>
      </c>
      <c r="J34" s="3">
        <v>300000</v>
      </c>
      <c r="K34" s="3">
        <v>63324</v>
      </c>
      <c r="L34" s="3">
        <v>1102211</v>
      </c>
    </row>
    <row r="35" spans="1:12">
      <c r="A35" s="3" t="s">
        <v>82</v>
      </c>
      <c r="B35" s="3">
        <v>166647</v>
      </c>
      <c r="C35" s="3" t="s">
        <v>83</v>
      </c>
      <c r="D35" s="3" t="s">
        <v>82</v>
      </c>
      <c r="E35" s="3" t="s">
        <v>84</v>
      </c>
      <c r="F35" s="3" t="s">
        <v>85</v>
      </c>
      <c r="G35" s="3" t="s">
        <v>21</v>
      </c>
      <c r="H35" s="3">
        <v>1907610</v>
      </c>
      <c r="I35" s="3">
        <v>512798</v>
      </c>
      <c r="J35" s="3">
        <v>181669</v>
      </c>
      <c r="K35" s="3">
        <v>80640</v>
      </c>
      <c r="L35" s="3">
        <v>11021</v>
      </c>
    </row>
    <row r="36" spans="1:12">
      <c r="A36" s="3" t="s">
        <v>82</v>
      </c>
      <c r="B36" s="3">
        <v>162807</v>
      </c>
      <c r="C36" s="3" t="s">
        <v>83</v>
      </c>
      <c r="D36" s="3" t="s">
        <v>82</v>
      </c>
      <c r="E36" s="3" t="s">
        <v>84</v>
      </c>
      <c r="F36" s="3" t="s">
        <v>85</v>
      </c>
      <c r="G36" s="3" t="s">
        <v>21</v>
      </c>
      <c r="H36" s="3">
        <v>4686643</v>
      </c>
      <c r="I36" s="3">
        <v>12091</v>
      </c>
      <c r="J36" s="3">
        <v>300000</v>
      </c>
      <c r="K36" s="3">
        <v>75744</v>
      </c>
      <c r="L36" s="3">
        <v>1102251</v>
      </c>
    </row>
    <row r="37" spans="1:12">
      <c r="A37" s="3" t="s">
        <v>82</v>
      </c>
      <c r="B37" s="3">
        <v>149039</v>
      </c>
      <c r="C37" s="3" t="s">
        <v>83</v>
      </c>
      <c r="D37" s="3" t="s">
        <v>82</v>
      </c>
      <c r="E37" s="3" t="s">
        <v>84</v>
      </c>
      <c r="F37" s="3" t="s">
        <v>85</v>
      </c>
      <c r="G37" s="3" t="s">
        <v>21</v>
      </c>
      <c r="H37" s="3">
        <v>2454383</v>
      </c>
      <c r="I37" s="3">
        <v>0</v>
      </c>
      <c r="J37" s="3">
        <v>300000</v>
      </c>
      <c r="K37" s="3">
        <v>55626</v>
      </c>
      <c r="L37" s="3">
        <v>1102221</v>
      </c>
    </row>
    <row r="38" spans="1:12">
      <c r="A38" s="3" t="s">
        <v>86</v>
      </c>
      <c r="B38" s="3">
        <v>207128</v>
      </c>
      <c r="C38" s="3" t="s">
        <v>87</v>
      </c>
      <c r="D38" s="3" t="s">
        <v>88</v>
      </c>
      <c r="E38" s="3" t="s">
        <v>89</v>
      </c>
      <c r="F38" s="3" t="s">
        <v>90</v>
      </c>
      <c r="G38" s="3" t="s">
        <v>21</v>
      </c>
      <c r="H38" s="3">
        <v>1420761</v>
      </c>
      <c r="I38" s="3">
        <v>3174610</v>
      </c>
      <c r="J38" s="3">
        <v>233504</v>
      </c>
      <c r="K38" s="3">
        <v>78050</v>
      </c>
      <c r="L38" s="3">
        <v>120210380</v>
      </c>
    </row>
    <row r="39" spans="1:12">
      <c r="A39" s="3" t="s">
        <v>86</v>
      </c>
      <c r="B39" s="3">
        <v>184790</v>
      </c>
      <c r="C39" s="3" t="s">
        <v>87</v>
      </c>
      <c r="D39" s="3" t="s">
        <v>88</v>
      </c>
      <c r="E39" s="3" t="s">
        <v>91</v>
      </c>
      <c r="F39" s="3" t="s">
        <v>90</v>
      </c>
      <c r="G39" s="3" t="s">
        <v>21</v>
      </c>
      <c r="H39" s="3">
        <v>3915007</v>
      </c>
      <c r="I39" s="3">
        <v>32901</v>
      </c>
      <c r="J39" s="3">
        <v>300000</v>
      </c>
      <c r="K39" s="3">
        <v>68967</v>
      </c>
      <c r="L39" s="3">
        <v>120210520</v>
      </c>
    </row>
    <row r="40" spans="1:12">
      <c r="A40" s="3" t="s">
        <v>86</v>
      </c>
      <c r="B40" s="3">
        <v>183873</v>
      </c>
      <c r="C40" s="3" t="s">
        <v>87</v>
      </c>
      <c r="D40" s="3" t="s">
        <v>92</v>
      </c>
      <c r="E40" s="3" t="s">
        <v>93</v>
      </c>
      <c r="F40" s="3" t="s">
        <v>94</v>
      </c>
      <c r="G40" s="3" t="s">
        <v>95</v>
      </c>
      <c r="H40" s="3">
        <v>1108530</v>
      </c>
      <c r="I40" s="3">
        <v>101738</v>
      </c>
      <c r="J40" s="3">
        <v>223921</v>
      </c>
      <c r="K40" s="3">
        <v>91979</v>
      </c>
      <c r="L40" s="3">
        <v>12011543</v>
      </c>
    </row>
    <row r="41" spans="1:12">
      <c r="A41" s="3" t="s">
        <v>86</v>
      </c>
      <c r="B41" s="3">
        <v>173681</v>
      </c>
      <c r="C41" s="3" t="s">
        <v>87</v>
      </c>
      <c r="D41" s="3" t="s">
        <v>96</v>
      </c>
      <c r="E41" s="3" t="s">
        <v>97</v>
      </c>
      <c r="F41" s="3" t="s">
        <v>98</v>
      </c>
      <c r="G41" s="3" t="s">
        <v>17</v>
      </c>
      <c r="H41" s="3">
        <v>3213786</v>
      </c>
      <c r="I41" s="3">
        <v>1692960</v>
      </c>
      <c r="J41" s="3">
        <v>205235</v>
      </c>
      <c r="K41" s="3">
        <v>87111</v>
      </c>
      <c r="L41" s="3">
        <v>12011783</v>
      </c>
    </row>
    <row r="42" spans="1:12">
      <c r="A42" s="3" t="s">
        <v>99</v>
      </c>
      <c r="B42" s="3">
        <v>193870</v>
      </c>
      <c r="C42" s="3" t="s">
        <v>100</v>
      </c>
      <c r="D42" s="3" t="s">
        <v>101</v>
      </c>
      <c r="E42" s="3" t="s">
        <v>102</v>
      </c>
      <c r="F42" s="3" t="s">
        <v>103</v>
      </c>
      <c r="G42" s="3" t="s">
        <v>21</v>
      </c>
      <c r="H42" s="3">
        <v>6266986</v>
      </c>
      <c r="I42" s="3">
        <v>77322</v>
      </c>
      <c r="J42" s="3">
        <v>300000</v>
      </c>
      <c r="K42" s="3">
        <v>72819</v>
      </c>
      <c r="L42" s="3">
        <v>13024813</v>
      </c>
    </row>
    <row r="43" spans="1:12">
      <c r="A43" s="3" t="s">
        <v>99</v>
      </c>
      <c r="B43" s="3">
        <v>185371</v>
      </c>
      <c r="C43" s="3" t="s">
        <v>100</v>
      </c>
      <c r="D43" s="3" t="s">
        <v>101</v>
      </c>
      <c r="E43" s="3" t="s">
        <v>102</v>
      </c>
      <c r="F43" s="3" t="s">
        <v>103</v>
      </c>
      <c r="G43" s="3" t="s">
        <v>21</v>
      </c>
      <c r="H43" s="3">
        <v>10402093</v>
      </c>
      <c r="I43" s="3">
        <v>182736</v>
      </c>
      <c r="J43" s="3">
        <v>213846</v>
      </c>
      <c r="K43" s="3">
        <v>80140</v>
      </c>
      <c r="L43" s="3">
        <v>13024803</v>
      </c>
    </row>
    <row r="44" spans="1:12">
      <c r="A44" s="3" t="s">
        <v>99</v>
      </c>
      <c r="B44" s="3">
        <v>178362</v>
      </c>
      <c r="C44" s="3" t="s">
        <v>100</v>
      </c>
      <c r="D44" s="3" t="s">
        <v>101</v>
      </c>
      <c r="E44" s="3" t="s">
        <v>104</v>
      </c>
      <c r="F44" s="3" t="s">
        <v>103</v>
      </c>
      <c r="G44" s="3" t="s">
        <v>21</v>
      </c>
      <c r="H44" s="3">
        <v>10686414</v>
      </c>
      <c r="I44" s="3">
        <v>470633</v>
      </c>
      <c r="J44" s="3">
        <v>190446</v>
      </c>
      <c r="K44" s="3">
        <v>72499</v>
      </c>
      <c r="L44" s="3">
        <v>13025003</v>
      </c>
    </row>
    <row r="45" spans="1:12">
      <c r="A45" s="3" t="s">
        <v>99</v>
      </c>
      <c r="B45" s="3">
        <v>159428</v>
      </c>
      <c r="C45" s="3" t="s">
        <v>100</v>
      </c>
      <c r="D45" s="3" t="s">
        <v>101</v>
      </c>
      <c r="E45" s="3" t="s">
        <v>102</v>
      </c>
      <c r="F45" s="3" t="s">
        <v>103</v>
      </c>
      <c r="G45" s="3" t="s">
        <v>21</v>
      </c>
      <c r="H45" s="3">
        <v>10524237</v>
      </c>
      <c r="I45" s="3">
        <v>348484</v>
      </c>
      <c r="J45" s="3">
        <v>177455</v>
      </c>
      <c r="K45" s="3">
        <v>86042</v>
      </c>
      <c r="L45" s="3">
        <v>13021033</v>
      </c>
    </row>
    <row r="46" spans="1:12">
      <c r="A46" s="3" t="s">
        <v>105</v>
      </c>
      <c r="B46" s="3">
        <v>155891</v>
      </c>
      <c r="C46" s="3" t="s">
        <v>106</v>
      </c>
      <c r="D46" s="3" t="s">
        <v>107</v>
      </c>
      <c r="E46" s="3" t="s">
        <v>108</v>
      </c>
      <c r="F46" s="3" t="s">
        <v>109</v>
      </c>
      <c r="G46" s="3" t="s">
        <v>21</v>
      </c>
      <c r="H46" s="3">
        <v>2779744</v>
      </c>
      <c r="I46" s="3">
        <v>236436</v>
      </c>
      <c r="J46" s="3">
        <v>300000</v>
      </c>
      <c r="K46" s="3">
        <v>70480</v>
      </c>
      <c r="L46" s="3">
        <v>1502481</v>
      </c>
    </row>
    <row r="47" spans="1:12">
      <c r="A47" s="3" t="s">
        <v>105</v>
      </c>
      <c r="B47" s="3">
        <v>140463</v>
      </c>
      <c r="C47" s="3" t="s">
        <v>106</v>
      </c>
      <c r="D47" s="3" t="s">
        <v>107</v>
      </c>
      <c r="E47" s="3" t="s">
        <v>110</v>
      </c>
      <c r="F47" s="3" t="s">
        <v>109</v>
      </c>
      <c r="G47" s="3" t="s">
        <v>21</v>
      </c>
      <c r="H47" s="3">
        <v>25108882</v>
      </c>
      <c r="I47" s="3">
        <v>0</v>
      </c>
      <c r="J47" s="3">
        <v>137581</v>
      </c>
      <c r="K47" s="3">
        <v>73615</v>
      </c>
      <c r="L47" s="3">
        <v>1502271</v>
      </c>
    </row>
    <row r="48" spans="1:12">
      <c r="A48" s="3" t="s">
        <v>105</v>
      </c>
      <c r="B48" s="3">
        <v>131784</v>
      </c>
      <c r="C48" s="3" t="s">
        <v>106</v>
      </c>
      <c r="D48" s="3" t="s">
        <v>107</v>
      </c>
      <c r="E48" s="3" t="s">
        <v>108</v>
      </c>
      <c r="F48" s="3" t="s">
        <v>109</v>
      </c>
      <c r="G48" s="3" t="s">
        <v>21</v>
      </c>
      <c r="H48" s="3">
        <v>2880156</v>
      </c>
      <c r="I48" s="3">
        <v>1030320</v>
      </c>
      <c r="J48" s="3">
        <v>133548</v>
      </c>
      <c r="K48" s="3">
        <v>85976</v>
      </c>
      <c r="L48" s="3">
        <v>1502511</v>
      </c>
    </row>
    <row r="49" spans="1:12">
      <c r="A49" s="3" t="s">
        <v>105</v>
      </c>
      <c r="B49" s="3">
        <v>131620</v>
      </c>
      <c r="C49" s="3" t="s">
        <v>106</v>
      </c>
      <c r="D49" s="3" t="s">
        <v>107</v>
      </c>
      <c r="E49" s="3" t="s">
        <v>108</v>
      </c>
      <c r="F49" s="3" t="s">
        <v>109</v>
      </c>
      <c r="G49" s="3" t="s">
        <v>21</v>
      </c>
      <c r="H49" s="3">
        <v>1489704</v>
      </c>
      <c r="I49" s="3">
        <v>0</v>
      </c>
      <c r="J49" s="3">
        <v>117359</v>
      </c>
      <c r="K49" s="3">
        <v>84940</v>
      </c>
      <c r="L49" s="3">
        <v>1502601</v>
      </c>
    </row>
    <row r="50" spans="1:12">
      <c r="A50" s="3" t="s">
        <v>111</v>
      </c>
      <c r="B50" s="3">
        <v>113581</v>
      </c>
      <c r="C50" s="3" t="s">
        <v>112</v>
      </c>
      <c r="D50" s="3" t="s">
        <v>113</v>
      </c>
      <c r="E50" s="3" t="s">
        <v>114</v>
      </c>
      <c r="F50" s="3" t="s">
        <v>115</v>
      </c>
      <c r="G50" s="3" t="s">
        <v>21</v>
      </c>
      <c r="H50" s="3">
        <v>3696063751</v>
      </c>
      <c r="I50" s="3">
        <v>84169173</v>
      </c>
      <c r="J50" s="3">
        <v>300000</v>
      </c>
      <c r="K50" s="3">
        <v>59124</v>
      </c>
      <c r="L50" s="3">
        <v>1602630</v>
      </c>
    </row>
    <row r="51" spans="1:12">
      <c r="A51" s="3" t="s">
        <v>111</v>
      </c>
      <c r="B51" s="3">
        <v>98803</v>
      </c>
      <c r="C51" s="3" t="s">
        <v>112</v>
      </c>
      <c r="D51" s="3" t="s">
        <v>113</v>
      </c>
      <c r="E51" s="3" t="s">
        <v>116</v>
      </c>
      <c r="F51" s="3" t="s">
        <v>115</v>
      </c>
      <c r="G51" s="3" t="s">
        <v>21</v>
      </c>
      <c r="H51" s="3">
        <v>770216313</v>
      </c>
      <c r="I51" s="3">
        <v>9225885</v>
      </c>
      <c r="J51" s="3">
        <v>300000</v>
      </c>
      <c r="K51" s="3">
        <v>50975</v>
      </c>
      <c r="L51" s="3">
        <v>16021120</v>
      </c>
    </row>
    <row r="52" spans="1:12">
      <c r="A52" s="3" t="s">
        <v>111</v>
      </c>
      <c r="B52" s="3">
        <v>97061</v>
      </c>
      <c r="C52" s="3" t="s">
        <v>112</v>
      </c>
      <c r="D52" s="3" t="s">
        <v>113</v>
      </c>
      <c r="E52" s="3" t="s">
        <v>117</v>
      </c>
      <c r="F52" s="3" t="s">
        <v>115</v>
      </c>
      <c r="G52" s="3" t="s">
        <v>21</v>
      </c>
      <c r="H52" s="3">
        <v>9167353</v>
      </c>
      <c r="I52" s="3">
        <v>9242</v>
      </c>
      <c r="J52" s="3">
        <v>89716</v>
      </c>
      <c r="K52" s="3">
        <v>53132</v>
      </c>
      <c r="L52" s="3">
        <v>1602390</v>
      </c>
    </row>
    <row r="53" spans="1:12">
      <c r="A53" s="3" t="s">
        <v>111</v>
      </c>
      <c r="B53" s="3">
        <v>96913</v>
      </c>
      <c r="C53" s="3" t="s">
        <v>112</v>
      </c>
      <c r="D53" s="3" t="s">
        <v>113</v>
      </c>
      <c r="E53" s="3" t="s">
        <v>118</v>
      </c>
      <c r="F53" s="3" t="s">
        <v>115</v>
      </c>
      <c r="G53" s="3" t="s">
        <v>21</v>
      </c>
      <c r="H53" s="3">
        <v>22439673</v>
      </c>
      <c r="I53" s="3">
        <v>224491</v>
      </c>
      <c r="J53" s="3">
        <v>87704</v>
      </c>
      <c r="K53" s="3">
        <v>63684</v>
      </c>
      <c r="L53" s="3">
        <v>160250</v>
      </c>
    </row>
    <row r="54" spans="1:12">
      <c r="A54" s="3" t="s">
        <v>119</v>
      </c>
      <c r="B54" s="3">
        <v>190335</v>
      </c>
      <c r="C54" s="3" t="s">
        <v>120</v>
      </c>
      <c r="D54" s="3" t="s">
        <v>63</v>
      </c>
      <c r="E54" s="3" t="s">
        <v>121</v>
      </c>
      <c r="F54" s="3" t="s">
        <v>122</v>
      </c>
      <c r="G54" s="3" t="s">
        <v>21</v>
      </c>
      <c r="H54" s="3">
        <v>2969027</v>
      </c>
      <c r="I54" s="3">
        <v>3498337</v>
      </c>
      <c r="J54" s="3">
        <v>218355</v>
      </c>
      <c r="K54" s="3">
        <v>77891</v>
      </c>
      <c r="L54" s="3">
        <v>17025559</v>
      </c>
    </row>
    <row r="55" spans="1:12">
      <c r="A55" s="3" t="s">
        <v>119</v>
      </c>
      <c r="B55" s="3">
        <v>190235</v>
      </c>
      <c r="C55" s="3" t="s">
        <v>120</v>
      </c>
      <c r="D55" s="3" t="s">
        <v>63</v>
      </c>
      <c r="E55" s="3" t="s">
        <v>123</v>
      </c>
      <c r="F55" s="3" t="s">
        <v>122</v>
      </c>
      <c r="G55" s="3" t="s">
        <v>21</v>
      </c>
      <c r="H55" s="3">
        <v>5152621</v>
      </c>
      <c r="I55" s="3">
        <v>0</v>
      </c>
      <c r="J55" s="3">
        <v>300000</v>
      </c>
      <c r="K55" s="3">
        <v>64637</v>
      </c>
      <c r="L55" s="3">
        <v>170212149</v>
      </c>
    </row>
    <row r="56" spans="1:12">
      <c r="A56" s="3" t="s">
        <v>119</v>
      </c>
      <c r="B56" s="3">
        <v>185762</v>
      </c>
      <c r="C56" s="3" t="s">
        <v>120</v>
      </c>
      <c r="D56" s="3" t="s">
        <v>63</v>
      </c>
      <c r="E56" s="3" t="s">
        <v>124</v>
      </c>
      <c r="F56" s="3" t="s">
        <v>122</v>
      </c>
      <c r="G56" s="3" t="s">
        <v>21</v>
      </c>
      <c r="H56" s="3">
        <v>4954006</v>
      </c>
      <c r="I56" s="3">
        <v>132380</v>
      </c>
      <c r="J56" s="3">
        <v>300000</v>
      </c>
      <c r="K56" s="3">
        <v>62845</v>
      </c>
      <c r="L56" s="3">
        <v>17029469</v>
      </c>
    </row>
    <row r="57" spans="1:12">
      <c r="A57" s="3" t="s">
        <v>119</v>
      </c>
      <c r="B57" s="3">
        <v>180513</v>
      </c>
      <c r="C57" s="3" t="s">
        <v>120</v>
      </c>
      <c r="D57" s="3" t="s">
        <v>63</v>
      </c>
      <c r="E57" s="3" t="s">
        <v>125</v>
      </c>
      <c r="F57" s="3" t="s">
        <v>122</v>
      </c>
      <c r="G57" s="3" t="s">
        <v>21</v>
      </c>
      <c r="H57" s="3">
        <v>3984242</v>
      </c>
      <c r="I57" s="3">
        <v>0</v>
      </c>
      <c r="J57" s="3">
        <v>300000</v>
      </c>
      <c r="K57" s="3">
        <v>80946</v>
      </c>
      <c r="L57" s="3">
        <v>17025569</v>
      </c>
    </row>
    <row r="58" spans="1:12">
      <c r="A58" s="3" t="s">
        <v>126</v>
      </c>
      <c r="B58" s="3">
        <v>175070</v>
      </c>
      <c r="C58" s="3" t="s">
        <v>127</v>
      </c>
      <c r="D58" s="3" t="s">
        <v>63</v>
      </c>
      <c r="E58" s="3" t="s">
        <v>128</v>
      </c>
      <c r="F58" s="3" t="s">
        <v>129</v>
      </c>
      <c r="G58" s="3" t="s">
        <v>21</v>
      </c>
      <c r="H58" s="3">
        <v>4335614</v>
      </c>
      <c r="I58" s="3">
        <v>82083</v>
      </c>
      <c r="J58" s="3">
        <v>300000</v>
      </c>
      <c r="K58" s="3">
        <v>72152</v>
      </c>
      <c r="L58" s="3">
        <v>18022845</v>
      </c>
    </row>
    <row r="59" spans="1:12">
      <c r="A59" s="3" t="s">
        <v>126</v>
      </c>
      <c r="B59" s="3">
        <v>162624</v>
      </c>
      <c r="C59" s="3" t="s">
        <v>127</v>
      </c>
      <c r="D59" s="3" t="s">
        <v>130</v>
      </c>
      <c r="E59" s="3" t="s">
        <v>131</v>
      </c>
      <c r="F59" s="3" t="s">
        <v>132</v>
      </c>
      <c r="G59" s="3" t="s">
        <v>17</v>
      </c>
      <c r="H59" s="3">
        <v>45167</v>
      </c>
      <c r="I59" s="3">
        <v>0</v>
      </c>
      <c r="J59" s="3">
        <v>300000</v>
      </c>
      <c r="K59" s="3">
        <v>74544</v>
      </c>
      <c r="L59" s="3">
        <v>18011494</v>
      </c>
    </row>
    <row r="60" spans="1:12">
      <c r="A60" s="3" t="s">
        <v>126</v>
      </c>
      <c r="B60" s="3">
        <v>146826</v>
      </c>
      <c r="C60" s="3" t="s">
        <v>127</v>
      </c>
      <c r="D60" s="3" t="s">
        <v>63</v>
      </c>
      <c r="E60" s="3" t="s">
        <v>133</v>
      </c>
      <c r="F60" s="3" t="s">
        <v>129</v>
      </c>
      <c r="G60" s="3" t="s">
        <v>21</v>
      </c>
      <c r="H60" s="3">
        <v>6310405</v>
      </c>
      <c r="I60" s="3">
        <v>0</v>
      </c>
      <c r="J60" s="3">
        <v>130418</v>
      </c>
      <c r="K60" s="3">
        <v>84843</v>
      </c>
      <c r="L60" s="3">
        <v>18024145</v>
      </c>
    </row>
    <row r="61" spans="1:12">
      <c r="A61" s="3" t="s">
        <v>126</v>
      </c>
      <c r="B61" s="3">
        <v>145805</v>
      </c>
      <c r="C61" s="3" t="s">
        <v>127</v>
      </c>
      <c r="D61" s="3" t="s">
        <v>63</v>
      </c>
      <c r="E61" s="3" t="s">
        <v>133</v>
      </c>
      <c r="F61" s="3" t="s">
        <v>129</v>
      </c>
      <c r="G61" s="3" t="s">
        <v>21</v>
      </c>
      <c r="H61" s="3">
        <v>5309781</v>
      </c>
      <c r="I61" s="3">
        <v>3542429</v>
      </c>
      <c r="J61" s="3">
        <v>134936</v>
      </c>
      <c r="K61" s="3">
        <v>77176</v>
      </c>
      <c r="L61" s="3">
        <v>18024235</v>
      </c>
    </row>
    <row r="62" spans="1:12">
      <c r="A62" s="3" t="s">
        <v>134</v>
      </c>
      <c r="B62" s="3">
        <v>158750</v>
      </c>
      <c r="C62" s="3" t="s">
        <v>135</v>
      </c>
      <c r="D62" s="3" t="s">
        <v>136</v>
      </c>
      <c r="E62" s="3" t="s">
        <v>137</v>
      </c>
      <c r="F62" s="3" t="s">
        <v>138</v>
      </c>
      <c r="G62" s="3" t="s">
        <v>21</v>
      </c>
      <c r="H62" s="3">
        <v>2452850</v>
      </c>
      <c r="I62" s="3">
        <v>0</v>
      </c>
      <c r="J62" s="3">
        <v>300000</v>
      </c>
      <c r="K62" s="3">
        <v>73880</v>
      </c>
      <c r="L62" s="3">
        <v>19022555</v>
      </c>
    </row>
    <row r="63" spans="1:12">
      <c r="A63" s="3" t="s">
        <v>134</v>
      </c>
      <c r="B63" s="3">
        <v>138988</v>
      </c>
      <c r="C63" s="3" t="s">
        <v>135</v>
      </c>
      <c r="D63" s="3" t="s">
        <v>139</v>
      </c>
      <c r="E63" s="3" t="s">
        <v>140</v>
      </c>
      <c r="F63" s="3" t="s">
        <v>141</v>
      </c>
      <c r="G63" s="3" t="s">
        <v>5</v>
      </c>
      <c r="H63" s="3">
        <v>19604616</v>
      </c>
      <c r="I63" s="3">
        <v>283291</v>
      </c>
      <c r="J63" s="3">
        <v>300000</v>
      </c>
      <c r="K63" s="3">
        <v>69112</v>
      </c>
      <c r="L63" s="3">
        <v>19011524</v>
      </c>
    </row>
    <row r="64" spans="1:12">
      <c r="A64" s="3" t="s">
        <v>134</v>
      </c>
      <c r="B64" s="3">
        <v>132386</v>
      </c>
      <c r="C64" s="3" t="s">
        <v>135</v>
      </c>
      <c r="D64" s="3" t="s">
        <v>136</v>
      </c>
      <c r="E64" s="3" t="s">
        <v>142</v>
      </c>
      <c r="F64" s="3" t="s">
        <v>138</v>
      </c>
      <c r="G64" s="3" t="s">
        <v>21</v>
      </c>
      <c r="H64" s="3">
        <v>40975706</v>
      </c>
      <c r="I64" s="3">
        <v>2369638</v>
      </c>
      <c r="J64" s="3">
        <v>123648</v>
      </c>
      <c r="K64" s="3">
        <v>79152</v>
      </c>
      <c r="L64" s="3">
        <v>19022705</v>
      </c>
    </row>
    <row r="65" spans="1:12">
      <c r="A65" s="3" t="s">
        <v>134</v>
      </c>
      <c r="B65" s="3">
        <v>127947</v>
      </c>
      <c r="C65" s="3" t="s">
        <v>135</v>
      </c>
      <c r="D65" s="3" t="s">
        <v>136</v>
      </c>
      <c r="E65" s="3" t="s">
        <v>143</v>
      </c>
      <c r="F65" s="3" t="s">
        <v>138</v>
      </c>
      <c r="G65" s="3" t="s">
        <v>21</v>
      </c>
      <c r="H65" s="3">
        <v>10298928</v>
      </c>
      <c r="I65" s="3">
        <v>0</v>
      </c>
      <c r="J65" s="3">
        <v>118619</v>
      </c>
      <c r="K65" s="3">
        <v>70017</v>
      </c>
      <c r="L65" s="3">
        <v>1902605</v>
      </c>
    </row>
    <row r="66" spans="1:12">
      <c r="A66" s="3" t="s">
        <v>144</v>
      </c>
      <c r="B66" s="3">
        <v>180602</v>
      </c>
      <c r="C66" s="3" t="s">
        <v>145</v>
      </c>
      <c r="D66" s="3" t="s">
        <v>146</v>
      </c>
      <c r="E66" s="3" t="s">
        <v>147</v>
      </c>
      <c r="F66" s="3" t="s">
        <v>148</v>
      </c>
      <c r="G66" s="3" t="s">
        <v>5</v>
      </c>
      <c r="H66" s="3">
        <v>5234425</v>
      </c>
      <c r="I66" s="3">
        <v>2474</v>
      </c>
      <c r="J66" s="3">
        <v>212415</v>
      </c>
      <c r="K66" s="3">
        <v>83650</v>
      </c>
      <c r="L66" s="3">
        <v>20011177</v>
      </c>
    </row>
    <row r="67" spans="1:12">
      <c r="A67" s="3" t="s">
        <v>144</v>
      </c>
      <c r="B67" s="3">
        <v>153459</v>
      </c>
      <c r="C67" s="3" t="s">
        <v>145</v>
      </c>
      <c r="D67" s="3" t="s">
        <v>149</v>
      </c>
      <c r="E67" s="3" t="s">
        <v>150</v>
      </c>
      <c r="F67" s="3" t="s">
        <v>151</v>
      </c>
      <c r="G67" s="3" t="s">
        <v>21</v>
      </c>
      <c r="H67" s="3">
        <v>6561073</v>
      </c>
      <c r="I67" s="3">
        <v>28936</v>
      </c>
      <c r="J67" s="3">
        <v>160090</v>
      </c>
      <c r="K67" s="3">
        <v>78474</v>
      </c>
      <c r="L67" s="3">
        <v>20021660</v>
      </c>
    </row>
    <row r="68" spans="1:12">
      <c r="A68" s="3" t="s">
        <v>144</v>
      </c>
      <c r="B68" s="3">
        <v>152940</v>
      </c>
      <c r="C68" s="3" t="s">
        <v>145</v>
      </c>
      <c r="D68" s="3" t="s">
        <v>149</v>
      </c>
      <c r="E68" s="3" t="s">
        <v>152</v>
      </c>
      <c r="F68" s="3" t="s">
        <v>151</v>
      </c>
      <c r="G68" s="3" t="s">
        <v>21</v>
      </c>
      <c r="H68" s="3">
        <v>27240220</v>
      </c>
      <c r="I68" s="3">
        <v>861150</v>
      </c>
      <c r="J68" s="3">
        <v>141073</v>
      </c>
      <c r="K68" s="3">
        <v>72937</v>
      </c>
      <c r="L68" s="3">
        <v>20021580</v>
      </c>
    </row>
    <row r="69" spans="1:12">
      <c r="A69" s="3" t="s">
        <v>144</v>
      </c>
      <c r="B69" s="3">
        <v>147304</v>
      </c>
      <c r="C69" s="3" t="s">
        <v>145</v>
      </c>
      <c r="D69" s="3" t="s">
        <v>149</v>
      </c>
      <c r="E69" s="3" t="s">
        <v>147</v>
      </c>
      <c r="F69" s="3" t="s">
        <v>151</v>
      </c>
      <c r="G69" s="3" t="s">
        <v>21</v>
      </c>
      <c r="H69" s="3">
        <v>3600155</v>
      </c>
      <c r="I69" s="3">
        <v>0</v>
      </c>
      <c r="J69" s="3">
        <v>127503</v>
      </c>
      <c r="K69" s="3">
        <v>81553</v>
      </c>
      <c r="L69" s="3">
        <v>20021430</v>
      </c>
    </row>
    <row r="70" spans="1:12">
      <c r="A70" s="3" t="s">
        <v>153</v>
      </c>
      <c r="B70" s="3">
        <v>179540</v>
      </c>
      <c r="C70" s="3" t="s">
        <v>154</v>
      </c>
      <c r="D70" s="3" t="s">
        <v>14</v>
      </c>
      <c r="E70" s="3" t="s">
        <v>155</v>
      </c>
      <c r="F70" s="3" t="s">
        <v>156</v>
      </c>
      <c r="G70" s="3" t="s">
        <v>5</v>
      </c>
      <c r="H70" s="3">
        <v>545521</v>
      </c>
      <c r="I70" s="3">
        <v>842</v>
      </c>
      <c r="J70" s="3">
        <v>209533</v>
      </c>
      <c r="K70" s="3">
        <v>81328</v>
      </c>
      <c r="L70" s="3">
        <v>21011045</v>
      </c>
    </row>
    <row r="71" spans="1:12">
      <c r="A71" s="3" t="s">
        <v>153</v>
      </c>
      <c r="B71" s="3">
        <v>150119</v>
      </c>
      <c r="C71" s="3" t="s">
        <v>154</v>
      </c>
      <c r="D71" s="3" t="s">
        <v>14</v>
      </c>
      <c r="E71" s="3" t="s">
        <v>155</v>
      </c>
      <c r="F71" s="3" t="s">
        <v>157</v>
      </c>
      <c r="G71" s="3" t="s">
        <v>5</v>
      </c>
      <c r="H71" s="3">
        <v>102455</v>
      </c>
      <c r="I71" s="3">
        <v>0</v>
      </c>
      <c r="J71" s="3">
        <v>147439</v>
      </c>
      <c r="K71" s="3">
        <v>76366</v>
      </c>
      <c r="L71" s="3">
        <v>21011025</v>
      </c>
    </row>
    <row r="72" spans="1:12">
      <c r="A72" s="3" t="s">
        <v>153</v>
      </c>
      <c r="B72" s="3">
        <v>145570</v>
      </c>
      <c r="C72" s="3" t="s">
        <v>154</v>
      </c>
      <c r="D72" s="3" t="s">
        <v>136</v>
      </c>
      <c r="E72" s="3" t="s">
        <v>158</v>
      </c>
      <c r="F72" s="3" t="s">
        <v>159</v>
      </c>
      <c r="G72" s="3" t="s">
        <v>21</v>
      </c>
      <c r="H72" s="3">
        <v>6441437</v>
      </c>
      <c r="I72" s="3">
        <v>140490</v>
      </c>
      <c r="J72" s="3">
        <v>157096</v>
      </c>
      <c r="K72" s="3">
        <v>89020</v>
      </c>
      <c r="L72" s="3">
        <v>21022779</v>
      </c>
    </row>
    <row r="73" spans="1:12">
      <c r="A73" s="3" t="s">
        <v>153</v>
      </c>
      <c r="B73" s="3">
        <v>142101</v>
      </c>
      <c r="C73" s="3" t="s">
        <v>154</v>
      </c>
      <c r="D73" s="3" t="s">
        <v>136</v>
      </c>
      <c r="E73" s="3" t="s">
        <v>155</v>
      </c>
      <c r="F73" s="3" t="s">
        <v>159</v>
      </c>
      <c r="G73" s="3" t="s">
        <v>21</v>
      </c>
      <c r="H73" s="3">
        <v>6332129</v>
      </c>
      <c r="I73" s="3">
        <v>41884</v>
      </c>
      <c r="J73" s="3">
        <v>126098</v>
      </c>
      <c r="K73" s="3">
        <v>79193</v>
      </c>
      <c r="L73" s="3">
        <v>21022789</v>
      </c>
    </row>
    <row r="74" spans="1:12">
      <c r="A74" s="3" t="s">
        <v>160</v>
      </c>
      <c r="B74" s="3">
        <v>182500</v>
      </c>
      <c r="C74" s="3" t="s">
        <v>161</v>
      </c>
      <c r="D74" s="3" t="s">
        <v>162</v>
      </c>
      <c r="E74" s="3" t="s">
        <v>163</v>
      </c>
      <c r="F74" s="3" t="s">
        <v>164</v>
      </c>
      <c r="G74" s="3" t="s">
        <v>21</v>
      </c>
      <c r="H74" s="3">
        <v>6957454</v>
      </c>
      <c r="I74" s="3">
        <v>0</v>
      </c>
      <c r="J74" s="3">
        <v>300000</v>
      </c>
      <c r="K74" s="3">
        <v>18428</v>
      </c>
      <c r="L74" s="3">
        <v>2202879</v>
      </c>
    </row>
    <row r="75" spans="1:12">
      <c r="A75" s="3" t="s">
        <v>160</v>
      </c>
      <c r="B75" s="3">
        <v>163762</v>
      </c>
      <c r="C75" s="3" t="s">
        <v>161</v>
      </c>
      <c r="D75" s="3" t="s">
        <v>162</v>
      </c>
      <c r="E75" s="3" t="s">
        <v>165</v>
      </c>
      <c r="F75" s="3" t="s">
        <v>164</v>
      </c>
      <c r="G75" s="3" t="s">
        <v>21</v>
      </c>
      <c r="H75" s="3">
        <v>769515</v>
      </c>
      <c r="I75" s="3">
        <v>0</v>
      </c>
      <c r="J75" s="3">
        <v>300000</v>
      </c>
      <c r="K75" s="3">
        <v>66010</v>
      </c>
      <c r="L75" s="3">
        <v>22023459</v>
      </c>
    </row>
    <row r="76" spans="1:12">
      <c r="A76" s="3" t="s">
        <v>160</v>
      </c>
      <c r="B76" s="3">
        <v>161984</v>
      </c>
      <c r="C76" s="3" t="s">
        <v>161</v>
      </c>
      <c r="D76" s="3" t="s">
        <v>162</v>
      </c>
      <c r="E76" s="3" t="s">
        <v>165</v>
      </c>
      <c r="F76" s="3" t="s">
        <v>164</v>
      </c>
      <c r="G76" s="3" t="s">
        <v>21</v>
      </c>
      <c r="H76" s="3">
        <v>1048696</v>
      </c>
      <c r="I76" s="3">
        <v>0</v>
      </c>
      <c r="J76" s="3">
        <v>300000</v>
      </c>
      <c r="K76" s="3">
        <v>81203</v>
      </c>
      <c r="L76" s="3">
        <v>22023449</v>
      </c>
    </row>
    <row r="77" spans="1:12">
      <c r="A77" s="3" t="s">
        <v>160</v>
      </c>
      <c r="B77" s="3">
        <v>143855</v>
      </c>
      <c r="C77" s="3" t="s">
        <v>161</v>
      </c>
      <c r="D77" s="3" t="s">
        <v>162</v>
      </c>
      <c r="E77" s="3" t="s">
        <v>165</v>
      </c>
      <c r="F77" s="3" t="s">
        <v>164</v>
      </c>
      <c r="G77" s="3" t="s">
        <v>21</v>
      </c>
      <c r="H77" s="3">
        <v>1048696</v>
      </c>
      <c r="I77" s="3">
        <v>0</v>
      </c>
      <c r="J77" s="3">
        <v>134100</v>
      </c>
      <c r="K77" s="3">
        <v>84475</v>
      </c>
      <c r="L77" s="3">
        <v>2202759</v>
      </c>
    </row>
    <row r="78" spans="1:12">
      <c r="A78" s="3" t="s">
        <v>166</v>
      </c>
      <c r="B78" s="3">
        <v>119928</v>
      </c>
      <c r="C78" s="3" t="s">
        <v>167</v>
      </c>
      <c r="D78" s="3" t="s">
        <v>168</v>
      </c>
      <c r="E78" s="3" t="s">
        <v>169</v>
      </c>
      <c r="F78" s="3" t="s">
        <v>170</v>
      </c>
      <c r="G78" s="3" t="s">
        <v>21</v>
      </c>
      <c r="H78" s="3">
        <v>10187671</v>
      </c>
      <c r="I78" s="3">
        <v>6123787</v>
      </c>
      <c r="J78" s="3">
        <v>107529</v>
      </c>
      <c r="K78" s="3">
        <v>75763</v>
      </c>
      <c r="L78" s="3">
        <v>230285</v>
      </c>
    </row>
    <row r="79" spans="1:12">
      <c r="A79" s="3" t="s">
        <v>166</v>
      </c>
      <c r="B79" s="3">
        <v>118117</v>
      </c>
      <c r="C79" s="3" t="s">
        <v>167</v>
      </c>
      <c r="D79" s="3" t="s">
        <v>168</v>
      </c>
      <c r="E79" s="3" t="s">
        <v>171</v>
      </c>
      <c r="F79" s="3" t="s">
        <v>170</v>
      </c>
      <c r="G79" s="3" t="s">
        <v>21</v>
      </c>
      <c r="H79" s="3">
        <v>40115403</v>
      </c>
      <c r="I79" s="3">
        <v>1950900</v>
      </c>
      <c r="J79" s="3">
        <v>86807</v>
      </c>
      <c r="K79" s="3">
        <v>88505</v>
      </c>
      <c r="L79" s="3">
        <v>23021375</v>
      </c>
    </row>
    <row r="80" spans="1:12">
      <c r="A80" s="3" t="s">
        <v>166</v>
      </c>
      <c r="B80" s="3">
        <v>113773</v>
      </c>
      <c r="C80" s="3" t="s">
        <v>167</v>
      </c>
      <c r="D80" s="3" t="s">
        <v>168</v>
      </c>
      <c r="E80" s="3" t="s">
        <v>172</v>
      </c>
      <c r="F80" s="3" t="s">
        <v>170</v>
      </c>
      <c r="G80" s="3" t="s">
        <v>21</v>
      </c>
      <c r="H80" s="3">
        <v>10657216</v>
      </c>
      <c r="I80" s="3">
        <v>16079896</v>
      </c>
      <c r="J80" s="3">
        <v>86902</v>
      </c>
      <c r="K80" s="3">
        <v>83795</v>
      </c>
      <c r="L80" s="3">
        <v>2302565</v>
      </c>
    </row>
    <row r="81" spans="1:12">
      <c r="A81" s="3" t="s">
        <v>166</v>
      </c>
      <c r="B81" s="3">
        <v>103450</v>
      </c>
      <c r="C81" s="3" t="s">
        <v>167</v>
      </c>
      <c r="D81" s="3" t="s">
        <v>168</v>
      </c>
      <c r="E81" s="3" t="s">
        <v>173</v>
      </c>
      <c r="F81" s="3" t="s">
        <v>170</v>
      </c>
      <c r="G81" s="3" t="s">
        <v>21</v>
      </c>
      <c r="H81" s="3">
        <v>54961238</v>
      </c>
      <c r="I81" s="3">
        <v>501695</v>
      </c>
      <c r="J81" s="3">
        <v>90177</v>
      </c>
      <c r="K81" s="3">
        <v>65998</v>
      </c>
      <c r="L81" s="3">
        <v>230295</v>
      </c>
    </row>
    <row r="82" spans="1:12">
      <c r="A82" s="3" t="s">
        <v>174</v>
      </c>
      <c r="B82" s="3">
        <v>197892</v>
      </c>
      <c r="C82" s="3" t="s">
        <v>175</v>
      </c>
      <c r="D82" s="3" t="s">
        <v>176</v>
      </c>
      <c r="E82" s="3" t="s">
        <v>177</v>
      </c>
      <c r="F82" s="3" t="s">
        <v>178</v>
      </c>
      <c r="G82" s="3" t="s">
        <v>95</v>
      </c>
      <c r="H82" s="3">
        <v>302326</v>
      </c>
      <c r="I82" s="3">
        <v>0</v>
      </c>
      <c r="J82" s="3">
        <v>300000</v>
      </c>
      <c r="K82" s="3">
        <v>66098</v>
      </c>
      <c r="L82" s="3">
        <v>2401843</v>
      </c>
    </row>
    <row r="83" spans="1:12">
      <c r="A83" s="3" t="s">
        <v>174</v>
      </c>
      <c r="B83" s="3">
        <v>190423</v>
      </c>
      <c r="C83" s="3" t="s">
        <v>175</v>
      </c>
      <c r="D83" s="3" t="s">
        <v>179</v>
      </c>
      <c r="E83" s="3" t="s">
        <v>177</v>
      </c>
      <c r="F83" s="3" t="s">
        <v>180</v>
      </c>
      <c r="G83" s="3" t="s">
        <v>21</v>
      </c>
      <c r="H83" s="3">
        <v>1055685</v>
      </c>
      <c r="I83" s="3">
        <v>0</v>
      </c>
      <c r="J83" s="3">
        <v>218711</v>
      </c>
      <c r="K83" s="3">
        <v>77317</v>
      </c>
      <c r="L83" s="3">
        <v>24023757</v>
      </c>
    </row>
    <row r="84" spans="1:12">
      <c r="A84" s="3" t="s">
        <v>174</v>
      </c>
      <c r="B84" s="3">
        <v>185913</v>
      </c>
      <c r="C84" s="3" t="s">
        <v>175</v>
      </c>
      <c r="D84" s="3" t="s">
        <v>179</v>
      </c>
      <c r="E84" s="3" t="s">
        <v>181</v>
      </c>
      <c r="F84" s="3" t="s">
        <v>180</v>
      </c>
      <c r="G84" s="3" t="s">
        <v>21</v>
      </c>
      <c r="H84" s="3">
        <v>19330329</v>
      </c>
      <c r="I84" s="3">
        <v>3922813</v>
      </c>
      <c r="J84" s="3">
        <v>203563</v>
      </c>
      <c r="K84" s="3">
        <v>71658</v>
      </c>
      <c r="L84" s="3">
        <v>24023797</v>
      </c>
    </row>
    <row r="85" spans="1:12">
      <c r="A85" s="3" t="s">
        <v>174</v>
      </c>
      <c r="B85" s="3">
        <v>185000</v>
      </c>
      <c r="C85" s="3" t="s">
        <v>175</v>
      </c>
      <c r="D85" s="3" t="s">
        <v>179</v>
      </c>
      <c r="E85" s="3" t="s">
        <v>182</v>
      </c>
      <c r="F85" s="3" t="s">
        <v>180</v>
      </c>
      <c r="G85" s="3" t="s">
        <v>21</v>
      </c>
      <c r="H85" s="3">
        <v>15891603</v>
      </c>
      <c r="I85" s="3">
        <v>138841</v>
      </c>
      <c r="J85" s="3">
        <v>300000</v>
      </c>
      <c r="K85" s="3">
        <v>65934</v>
      </c>
      <c r="L85" s="3">
        <v>24023027</v>
      </c>
    </row>
    <row r="86" spans="1:12">
      <c r="A86" s="3" t="s">
        <v>183</v>
      </c>
      <c r="B86" s="3">
        <v>183195</v>
      </c>
      <c r="C86" s="3" t="s">
        <v>184</v>
      </c>
      <c r="D86" s="3" t="s">
        <v>185</v>
      </c>
      <c r="E86" s="3" t="s">
        <v>186</v>
      </c>
      <c r="F86" s="3" t="s">
        <v>187</v>
      </c>
      <c r="G86" s="3" t="s">
        <v>21</v>
      </c>
      <c r="H86" s="3">
        <v>1442685</v>
      </c>
      <c r="I86" s="3">
        <v>50403</v>
      </c>
      <c r="J86" s="3">
        <v>204716</v>
      </c>
      <c r="K86" s="3">
        <v>75363</v>
      </c>
      <c r="L86" s="3">
        <v>25024040</v>
      </c>
    </row>
    <row r="87" spans="1:12">
      <c r="A87" s="3" t="s">
        <v>183</v>
      </c>
      <c r="B87" s="3">
        <v>179433</v>
      </c>
      <c r="C87" s="3" t="s">
        <v>184</v>
      </c>
      <c r="D87" s="3" t="s">
        <v>185</v>
      </c>
      <c r="E87" s="3" t="s">
        <v>188</v>
      </c>
      <c r="F87" s="3" t="s">
        <v>187</v>
      </c>
      <c r="G87" s="3" t="s">
        <v>21</v>
      </c>
      <c r="H87" s="3">
        <v>11271461</v>
      </c>
      <c r="I87" s="3">
        <v>134011</v>
      </c>
      <c r="J87" s="3">
        <v>209772</v>
      </c>
      <c r="K87" s="3">
        <v>82183</v>
      </c>
      <c r="L87" s="3">
        <v>25024860</v>
      </c>
    </row>
    <row r="88" spans="1:12">
      <c r="A88" s="3" t="s">
        <v>183</v>
      </c>
      <c r="B88" s="3">
        <v>175409</v>
      </c>
      <c r="C88" s="3" t="s">
        <v>184</v>
      </c>
      <c r="D88" s="3" t="s">
        <v>185</v>
      </c>
      <c r="E88" s="3" t="s">
        <v>189</v>
      </c>
      <c r="F88" s="3" t="s">
        <v>187</v>
      </c>
      <c r="G88" s="3" t="s">
        <v>21</v>
      </c>
      <c r="H88" s="3">
        <v>28882125</v>
      </c>
      <c r="I88" s="3">
        <v>1142465</v>
      </c>
      <c r="J88" s="3">
        <v>300000</v>
      </c>
      <c r="K88" s="3">
        <v>77418</v>
      </c>
      <c r="L88" s="3">
        <v>25024160</v>
      </c>
    </row>
    <row r="89" spans="1:12">
      <c r="A89" s="3" t="s">
        <v>183</v>
      </c>
      <c r="B89" s="3">
        <v>175121</v>
      </c>
      <c r="C89" s="3" t="s">
        <v>184</v>
      </c>
      <c r="D89" s="3" t="s">
        <v>185</v>
      </c>
      <c r="E89" s="3" t="s">
        <v>190</v>
      </c>
      <c r="F89" s="3" t="s">
        <v>187</v>
      </c>
      <c r="G89" s="3" t="s">
        <v>21</v>
      </c>
      <c r="H89" s="3">
        <v>3382829</v>
      </c>
      <c r="I89" s="3">
        <v>10729</v>
      </c>
      <c r="J89" s="3">
        <v>300000</v>
      </c>
      <c r="K89" s="3">
        <v>83946</v>
      </c>
      <c r="L89" s="3">
        <v>25024260</v>
      </c>
    </row>
    <row r="90" spans="1:12">
      <c r="A90" s="3" t="s">
        <v>191</v>
      </c>
      <c r="B90" s="3">
        <v>176259</v>
      </c>
      <c r="C90" s="3" t="s">
        <v>192</v>
      </c>
      <c r="D90" s="3" t="s">
        <v>193</v>
      </c>
      <c r="E90" s="3" t="s">
        <v>194</v>
      </c>
      <c r="F90" s="3" t="s">
        <v>195</v>
      </c>
      <c r="G90" s="3" t="s">
        <v>21</v>
      </c>
      <c r="H90" s="3">
        <v>7274080</v>
      </c>
      <c r="I90" s="3">
        <v>472694</v>
      </c>
      <c r="J90" s="3">
        <v>187276</v>
      </c>
      <c r="K90" s="3">
        <v>73081</v>
      </c>
      <c r="L90" s="3">
        <v>26029011</v>
      </c>
    </row>
    <row r="91" spans="1:12">
      <c r="A91" s="3" t="s">
        <v>191</v>
      </c>
      <c r="B91" s="3">
        <v>166016</v>
      </c>
      <c r="C91" s="3" t="s">
        <v>192</v>
      </c>
      <c r="D91" s="3" t="s">
        <v>193</v>
      </c>
      <c r="E91" s="3" t="s">
        <v>196</v>
      </c>
      <c r="F91" s="3" t="s">
        <v>195</v>
      </c>
      <c r="G91" s="3" t="s">
        <v>21</v>
      </c>
      <c r="H91" s="3">
        <v>3905495</v>
      </c>
      <c r="I91" s="3">
        <v>3106</v>
      </c>
      <c r="J91" s="3">
        <v>174312</v>
      </c>
      <c r="K91" s="3">
        <v>65903</v>
      </c>
      <c r="L91" s="3">
        <v>26022591</v>
      </c>
    </row>
    <row r="92" spans="1:12">
      <c r="A92" s="3" t="s">
        <v>191</v>
      </c>
      <c r="B92" s="3">
        <v>164150</v>
      </c>
      <c r="C92" s="3" t="s">
        <v>192</v>
      </c>
      <c r="D92" s="3" t="s">
        <v>193</v>
      </c>
      <c r="E92" s="3" t="s">
        <v>197</v>
      </c>
      <c r="F92" s="3" t="s">
        <v>195</v>
      </c>
      <c r="G92" s="3" t="s">
        <v>21</v>
      </c>
      <c r="H92" s="3">
        <v>5157844</v>
      </c>
      <c r="I92" s="3">
        <v>48022</v>
      </c>
      <c r="J92" s="3">
        <v>300000</v>
      </c>
      <c r="K92" s="3">
        <v>66449</v>
      </c>
      <c r="L92" s="3">
        <v>26027291</v>
      </c>
    </row>
    <row r="93" spans="1:12">
      <c r="A93" s="3" t="s">
        <v>191</v>
      </c>
      <c r="B93" s="3">
        <v>162262</v>
      </c>
      <c r="C93" s="3" t="s">
        <v>192</v>
      </c>
      <c r="D93" s="3" t="s">
        <v>193</v>
      </c>
      <c r="E93" s="3" t="s">
        <v>198</v>
      </c>
      <c r="F93" s="3" t="s">
        <v>195</v>
      </c>
      <c r="G93" s="3" t="s">
        <v>21</v>
      </c>
      <c r="H93" s="3">
        <v>5793361</v>
      </c>
      <c r="I93" s="3">
        <v>30981</v>
      </c>
      <c r="J93" s="3">
        <v>300000</v>
      </c>
      <c r="K93" s="3">
        <v>76279</v>
      </c>
      <c r="L93" s="3">
        <v>26027991</v>
      </c>
    </row>
    <row r="94" spans="1:12">
      <c r="A94" s="3" t="s">
        <v>199</v>
      </c>
      <c r="B94" s="3">
        <v>190184</v>
      </c>
      <c r="C94" s="3" t="s">
        <v>200</v>
      </c>
      <c r="D94" s="3" t="s">
        <v>201</v>
      </c>
      <c r="E94" s="3" t="s">
        <v>202</v>
      </c>
      <c r="F94" s="3" t="s">
        <v>203</v>
      </c>
      <c r="G94" s="3" t="s">
        <v>21</v>
      </c>
      <c r="H94" s="3">
        <v>2642131</v>
      </c>
      <c r="I94" s="3">
        <v>69292</v>
      </c>
      <c r="J94" s="3">
        <v>300000</v>
      </c>
      <c r="K94" s="3">
        <v>73874</v>
      </c>
      <c r="L94" s="3">
        <v>27022693</v>
      </c>
    </row>
    <row r="95" spans="1:12">
      <c r="A95" s="3" t="s">
        <v>199</v>
      </c>
      <c r="B95" s="3">
        <v>177879</v>
      </c>
      <c r="C95" s="3" t="s">
        <v>200</v>
      </c>
      <c r="D95" s="3" t="s">
        <v>201</v>
      </c>
      <c r="E95" s="3" t="s">
        <v>204</v>
      </c>
      <c r="F95" s="3" t="s">
        <v>203</v>
      </c>
      <c r="G95" s="3" t="s">
        <v>21</v>
      </c>
      <c r="H95" s="3">
        <v>3210638</v>
      </c>
      <c r="I95" s="3">
        <v>109587</v>
      </c>
      <c r="J95" s="3">
        <v>300000</v>
      </c>
      <c r="K95" s="3">
        <v>81222</v>
      </c>
      <c r="L95" s="3">
        <v>27022703</v>
      </c>
    </row>
    <row r="96" spans="1:12">
      <c r="A96" s="3" t="s">
        <v>199</v>
      </c>
      <c r="B96" s="3">
        <v>160277</v>
      </c>
      <c r="C96" s="3" t="s">
        <v>200</v>
      </c>
      <c r="D96" s="3" t="s">
        <v>205</v>
      </c>
      <c r="E96" s="3" t="s">
        <v>206</v>
      </c>
      <c r="F96" s="3" t="s">
        <v>207</v>
      </c>
      <c r="G96" s="3" t="s">
        <v>5</v>
      </c>
      <c r="H96" s="3">
        <v>1491629</v>
      </c>
      <c r="I96" s="3">
        <v>98674</v>
      </c>
      <c r="J96" s="3">
        <v>175898</v>
      </c>
      <c r="K96" s="3">
        <v>85305</v>
      </c>
      <c r="L96" s="3">
        <v>27011905</v>
      </c>
    </row>
    <row r="97" spans="1:12">
      <c r="A97" s="3" t="s">
        <v>199</v>
      </c>
      <c r="B97" s="3">
        <v>159471</v>
      </c>
      <c r="C97" s="3" t="s">
        <v>200</v>
      </c>
      <c r="D97" s="3" t="s">
        <v>201</v>
      </c>
      <c r="E97" s="3" t="s">
        <v>202</v>
      </c>
      <c r="F97" s="3" t="s">
        <v>203</v>
      </c>
      <c r="G97" s="3" t="s">
        <v>21</v>
      </c>
      <c r="H97" s="3">
        <v>1498195</v>
      </c>
      <c r="I97" s="3">
        <v>10286</v>
      </c>
      <c r="J97" s="3">
        <v>300000</v>
      </c>
      <c r="K97" s="3">
        <v>78947</v>
      </c>
      <c r="L97" s="3">
        <v>27023213</v>
      </c>
    </row>
    <row r="98" spans="1:12">
      <c r="A98" s="3" t="s">
        <v>208</v>
      </c>
      <c r="B98" s="3">
        <v>141099</v>
      </c>
      <c r="C98" s="3" t="s">
        <v>209</v>
      </c>
      <c r="D98" s="3" t="s">
        <v>63</v>
      </c>
      <c r="E98" s="3" t="s">
        <v>210</v>
      </c>
      <c r="F98" s="3" t="s">
        <v>211</v>
      </c>
      <c r="G98" s="3" t="s">
        <v>21</v>
      </c>
      <c r="H98" s="3">
        <v>29126677</v>
      </c>
      <c r="I98" s="3">
        <v>2690266</v>
      </c>
      <c r="J98" s="3">
        <v>125873</v>
      </c>
      <c r="K98" s="3">
        <v>75326</v>
      </c>
      <c r="L98" s="3">
        <v>28022045</v>
      </c>
    </row>
    <row r="99" spans="1:12">
      <c r="A99" s="3" t="s">
        <v>208</v>
      </c>
      <c r="B99" s="3">
        <v>120211</v>
      </c>
      <c r="C99" s="3" t="s">
        <v>209</v>
      </c>
      <c r="D99" s="3" t="s">
        <v>212</v>
      </c>
      <c r="E99" s="3" t="s">
        <v>213</v>
      </c>
      <c r="F99" s="3" t="s">
        <v>214</v>
      </c>
      <c r="G99" s="3" t="s">
        <v>29</v>
      </c>
      <c r="H99" s="3">
        <v>6055013</v>
      </c>
      <c r="I99" s="3">
        <v>44921</v>
      </c>
      <c r="J99" s="3">
        <v>300000</v>
      </c>
      <c r="K99" s="3">
        <v>40121</v>
      </c>
      <c r="L99" s="3">
        <v>2801946</v>
      </c>
    </row>
    <row r="100" spans="1:12">
      <c r="A100" s="3" t="s">
        <v>208</v>
      </c>
      <c r="B100" s="3">
        <v>118308</v>
      </c>
      <c r="C100" s="3" t="s">
        <v>209</v>
      </c>
      <c r="D100" s="3" t="s">
        <v>63</v>
      </c>
      <c r="E100" s="3" t="s">
        <v>215</v>
      </c>
      <c r="F100" s="3" t="s">
        <v>211</v>
      </c>
      <c r="G100" s="3" t="s">
        <v>21</v>
      </c>
      <c r="H100" s="3">
        <v>59847231</v>
      </c>
      <c r="I100" s="3">
        <v>60369763</v>
      </c>
      <c r="J100" s="3">
        <v>113754</v>
      </c>
      <c r="K100" s="3">
        <v>69335</v>
      </c>
      <c r="L100" s="3">
        <v>2802535</v>
      </c>
    </row>
    <row r="101" spans="1:12">
      <c r="A101" s="3" t="s">
        <v>208</v>
      </c>
      <c r="B101" s="3">
        <v>116102</v>
      </c>
      <c r="C101" s="3" t="s">
        <v>209</v>
      </c>
      <c r="D101" s="3" t="s">
        <v>63</v>
      </c>
      <c r="E101" s="3" t="s">
        <v>216</v>
      </c>
      <c r="F101" s="3" t="s">
        <v>211</v>
      </c>
      <c r="G101" s="3" t="s">
        <v>21</v>
      </c>
      <c r="H101" s="3">
        <v>273954257</v>
      </c>
      <c r="I101" s="3">
        <v>326504</v>
      </c>
      <c r="J101" s="3">
        <v>300000</v>
      </c>
      <c r="K101" s="3">
        <v>79671</v>
      </c>
      <c r="L101" s="3">
        <v>28022565</v>
      </c>
    </row>
    <row r="102" spans="1:12">
      <c r="A102" s="3" t="s">
        <v>217</v>
      </c>
      <c r="B102" s="3">
        <v>197183</v>
      </c>
      <c r="C102" s="3" t="s">
        <v>218</v>
      </c>
      <c r="D102" s="3" t="s">
        <v>136</v>
      </c>
      <c r="E102" s="3" t="s">
        <v>219</v>
      </c>
      <c r="F102" s="3" t="s">
        <v>220</v>
      </c>
      <c r="G102" s="3" t="s">
        <v>21</v>
      </c>
      <c r="H102" s="3">
        <v>2652659</v>
      </c>
      <c r="I102" s="3">
        <v>0</v>
      </c>
      <c r="J102" s="3">
        <v>217851</v>
      </c>
      <c r="K102" s="3">
        <v>71022</v>
      </c>
      <c r="L102" s="3">
        <v>29024894</v>
      </c>
    </row>
    <row r="103" spans="1:12">
      <c r="A103" s="3" t="s">
        <v>217</v>
      </c>
      <c r="B103" s="3">
        <v>186548</v>
      </c>
      <c r="C103" s="3" t="s">
        <v>218</v>
      </c>
      <c r="D103" s="3" t="s">
        <v>136</v>
      </c>
      <c r="E103" s="3" t="s">
        <v>221</v>
      </c>
      <c r="F103" s="3" t="s">
        <v>220</v>
      </c>
      <c r="G103" s="3" t="s">
        <v>21</v>
      </c>
      <c r="H103" s="3">
        <v>16205125</v>
      </c>
      <c r="I103" s="3">
        <v>0</v>
      </c>
      <c r="J103" s="3">
        <v>206941</v>
      </c>
      <c r="K103" s="3">
        <v>73905</v>
      </c>
      <c r="L103" s="3">
        <v>29025204</v>
      </c>
    </row>
    <row r="104" spans="1:12">
      <c r="A104" s="3" t="s">
        <v>217</v>
      </c>
      <c r="B104" s="3">
        <v>164799</v>
      </c>
      <c r="C104" s="3" t="s">
        <v>218</v>
      </c>
      <c r="D104" s="3" t="s">
        <v>136</v>
      </c>
      <c r="E104" s="3" t="s">
        <v>222</v>
      </c>
      <c r="F104" s="3" t="s">
        <v>220</v>
      </c>
      <c r="G104" s="3" t="s">
        <v>21</v>
      </c>
      <c r="H104" s="3">
        <v>14612130</v>
      </c>
      <c r="I104" s="3">
        <v>0</v>
      </c>
      <c r="J104" s="3">
        <v>185267</v>
      </c>
      <c r="K104" s="3">
        <v>82011</v>
      </c>
      <c r="L104" s="3">
        <v>29024934</v>
      </c>
    </row>
    <row r="105" spans="1:12">
      <c r="A105" s="3" t="s">
        <v>217</v>
      </c>
      <c r="B105" s="3">
        <v>162436</v>
      </c>
      <c r="C105" s="3" t="s">
        <v>218</v>
      </c>
      <c r="D105" s="3" t="s">
        <v>136</v>
      </c>
      <c r="E105" s="3" t="s">
        <v>223</v>
      </c>
      <c r="F105" s="3" t="s">
        <v>220</v>
      </c>
      <c r="G105" s="3" t="s">
        <v>21</v>
      </c>
      <c r="H105" s="3">
        <v>1978929</v>
      </c>
      <c r="I105" s="3">
        <v>0</v>
      </c>
      <c r="J105" s="3">
        <v>300000</v>
      </c>
      <c r="K105" s="3">
        <v>91652</v>
      </c>
      <c r="L105" s="3">
        <v>29024924</v>
      </c>
    </row>
    <row r="106" spans="1:12">
      <c r="A106" s="3" t="s">
        <v>224</v>
      </c>
      <c r="B106" s="3">
        <v>119678</v>
      </c>
      <c r="C106" s="3" t="s">
        <v>225</v>
      </c>
      <c r="D106" s="3" t="s">
        <v>14</v>
      </c>
      <c r="E106" s="3" t="s">
        <v>226</v>
      </c>
      <c r="F106" s="3" t="s">
        <v>227</v>
      </c>
      <c r="G106" s="3" t="s">
        <v>29</v>
      </c>
      <c r="H106" s="3">
        <v>15222898</v>
      </c>
      <c r="I106" s="3">
        <v>0</v>
      </c>
      <c r="J106" s="3">
        <v>300000</v>
      </c>
      <c r="K106" s="3">
        <v>68955</v>
      </c>
      <c r="L106" s="3">
        <v>3001712</v>
      </c>
    </row>
    <row r="107" spans="1:12">
      <c r="A107" s="3" t="s">
        <v>224</v>
      </c>
      <c r="B107" s="3">
        <v>118824</v>
      </c>
      <c r="C107" s="3" t="s">
        <v>225</v>
      </c>
      <c r="D107" s="3" t="s">
        <v>228</v>
      </c>
      <c r="E107" s="3" t="s">
        <v>229</v>
      </c>
      <c r="F107" s="3" t="s">
        <v>230</v>
      </c>
      <c r="G107" s="3" t="s">
        <v>29</v>
      </c>
      <c r="H107" s="3">
        <v>4900198</v>
      </c>
      <c r="I107" s="3">
        <v>0</v>
      </c>
      <c r="J107" s="3">
        <v>300000</v>
      </c>
      <c r="K107" s="3">
        <v>30006</v>
      </c>
      <c r="L107" s="3">
        <v>3001752</v>
      </c>
    </row>
    <row r="108" spans="1:12">
      <c r="A108" s="3" t="s">
        <v>224</v>
      </c>
      <c r="B108" s="3">
        <v>105703</v>
      </c>
      <c r="C108" s="3" t="s">
        <v>225</v>
      </c>
      <c r="D108" s="3" t="s">
        <v>231</v>
      </c>
      <c r="E108" s="3" t="s">
        <v>232</v>
      </c>
      <c r="F108" s="3" t="s">
        <v>233</v>
      </c>
      <c r="G108" s="3" t="s">
        <v>21</v>
      </c>
      <c r="H108" s="3">
        <v>13035854</v>
      </c>
      <c r="I108" s="3">
        <v>306581</v>
      </c>
      <c r="J108" s="3">
        <v>300000</v>
      </c>
      <c r="K108" s="3">
        <v>75187</v>
      </c>
      <c r="L108" s="3">
        <v>3002787</v>
      </c>
    </row>
    <row r="109" spans="1:12">
      <c r="A109" s="3" t="s">
        <v>224</v>
      </c>
      <c r="B109" s="3">
        <v>104134</v>
      </c>
      <c r="C109" s="3" t="s">
        <v>225</v>
      </c>
      <c r="D109" s="3" t="s">
        <v>231</v>
      </c>
      <c r="E109" s="3" t="s">
        <v>234</v>
      </c>
      <c r="F109" s="3" t="s">
        <v>233</v>
      </c>
      <c r="G109" s="3" t="s">
        <v>21</v>
      </c>
      <c r="H109" s="3">
        <v>99547455</v>
      </c>
      <c r="I109" s="3">
        <v>93061</v>
      </c>
      <c r="J109" s="3">
        <v>83787</v>
      </c>
      <c r="K109" s="3">
        <v>69984</v>
      </c>
      <c r="L109" s="3">
        <v>300287</v>
      </c>
    </row>
    <row r="110" spans="1:12">
      <c r="A110" s="3" t="s">
        <v>235</v>
      </c>
      <c r="B110" s="3">
        <v>163315</v>
      </c>
      <c r="C110" s="3" t="s">
        <v>236</v>
      </c>
      <c r="D110" s="3" t="s">
        <v>63</v>
      </c>
      <c r="E110" s="3" t="s">
        <v>237</v>
      </c>
      <c r="F110" s="3" t="s">
        <v>238</v>
      </c>
      <c r="G110" s="3" t="s">
        <v>21</v>
      </c>
      <c r="H110" s="3">
        <v>6308582</v>
      </c>
      <c r="I110" s="3">
        <v>135568</v>
      </c>
      <c r="J110" s="3">
        <v>168483</v>
      </c>
      <c r="K110" s="3">
        <v>81528</v>
      </c>
      <c r="L110" s="3">
        <v>3102187</v>
      </c>
    </row>
    <row r="111" spans="1:12">
      <c r="A111" s="3" t="s">
        <v>235</v>
      </c>
      <c r="B111" s="3">
        <v>159305</v>
      </c>
      <c r="C111" s="3" t="s">
        <v>236</v>
      </c>
      <c r="D111" s="3" t="s">
        <v>63</v>
      </c>
      <c r="E111" s="3" t="s">
        <v>237</v>
      </c>
      <c r="F111" s="3" t="s">
        <v>238</v>
      </c>
      <c r="G111" s="3" t="s">
        <v>21</v>
      </c>
      <c r="H111" s="3">
        <v>6308582</v>
      </c>
      <c r="I111" s="3">
        <v>135568</v>
      </c>
      <c r="J111" s="3">
        <v>300000</v>
      </c>
      <c r="K111" s="3">
        <v>76161</v>
      </c>
      <c r="L111" s="3">
        <v>31021127</v>
      </c>
    </row>
    <row r="112" spans="1:12">
      <c r="A112" s="3" t="s">
        <v>235</v>
      </c>
      <c r="B112" s="3">
        <v>139616</v>
      </c>
      <c r="C112" s="3" t="s">
        <v>236</v>
      </c>
      <c r="D112" s="3" t="s">
        <v>63</v>
      </c>
      <c r="E112" s="3" t="s">
        <v>239</v>
      </c>
      <c r="F112" s="3" t="s">
        <v>238</v>
      </c>
      <c r="G112" s="3" t="s">
        <v>21</v>
      </c>
      <c r="H112" s="3">
        <v>20805899</v>
      </c>
      <c r="I112" s="3">
        <v>0</v>
      </c>
      <c r="J112" s="3">
        <v>300000</v>
      </c>
      <c r="K112" s="3">
        <v>60601</v>
      </c>
      <c r="L112" s="3">
        <v>31021667</v>
      </c>
    </row>
    <row r="113" spans="1:12">
      <c r="A113" s="3" t="s">
        <v>235</v>
      </c>
      <c r="B113" s="3">
        <v>135388</v>
      </c>
      <c r="C113" s="3" t="s">
        <v>236</v>
      </c>
      <c r="D113" s="3" t="s">
        <v>63</v>
      </c>
      <c r="E113" s="3" t="s">
        <v>239</v>
      </c>
      <c r="F113" s="3" t="s">
        <v>238</v>
      </c>
      <c r="G113" s="3" t="s">
        <v>21</v>
      </c>
      <c r="H113" s="3">
        <v>2292344</v>
      </c>
      <c r="I113" s="3">
        <v>0</v>
      </c>
      <c r="J113" s="3">
        <v>130824</v>
      </c>
      <c r="K113" s="3">
        <v>76690</v>
      </c>
      <c r="L113" s="3">
        <v>31021587</v>
      </c>
    </row>
    <row r="114" spans="1:12">
      <c r="A114" s="3" t="s">
        <v>240</v>
      </c>
      <c r="B114" s="3">
        <v>193972</v>
      </c>
      <c r="C114" s="3" t="s">
        <v>241</v>
      </c>
      <c r="D114" s="3" t="s">
        <v>242</v>
      </c>
      <c r="E114" s="3" t="s">
        <v>243</v>
      </c>
      <c r="F114" s="3" t="s">
        <v>244</v>
      </c>
      <c r="G114" s="3" t="s">
        <v>29</v>
      </c>
      <c r="H114" s="3">
        <v>4538453</v>
      </c>
      <c r="I114" s="3">
        <v>143454</v>
      </c>
      <c r="J114" s="3">
        <v>300000</v>
      </c>
      <c r="K114" s="3">
        <v>66444</v>
      </c>
      <c r="L114" s="3">
        <v>3201218</v>
      </c>
    </row>
    <row r="115" spans="1:12">
      <c r="A115" s="3" t="s">
        <v>240</v>
      </c>
      <c r="B115" s="3">
        <v>170669</v>
      </c>
      <c r="C115" s="3" t="s">
        <v>241</v>
      </c>
      <c r="D115" s="3" t="s">
        <v>245</v>
      </c>
      <c r="E115" s="3" t="s">
        <v>246</v>
      </c>
      <c r="F115" s="3" t="s">
        <v>247</v>
      </c>
      <c r="G115" s="3" t="s">
        <v>21</v>
      </c>
      <c r="H115" s="3">
        <v>13469152</v>
      </c>
      <c r="I115" s="3">
        <v>0</v>
      </c>
      <c r="J115" s="3">
        <v>300000</v>
      </c>
      <c r="K115" s="3">
        <v>67755</v>
      </c>
      <c r="L115" s="3">
        <v>32021257</v>
      </c>
    </row>
    <row r="116" spans="1:12">
      <c r="A116" s="3" t="s">
        <v>240</v>
      </c>
      <c r="B116" s="3">
        <v>167203</v>
      </c>
      <c r="C116" s="3" t="s">
        <v>241</v>
      </c>
      <c r="D116" s="3" t="s">
        <v>245</v>
      </c>
      <c r="E116" s="3" t="s">
        <v>248</v>
      </c>
      <c r="F116" s="3" t="s">
        <v>247</v>
      </c>
      <c r="G116" s="3" t="s">
        <v>21</v>
      </c>
      <c r="H116" s="3">
        <v>8956334</v>
      </c>
      <c r="I116" s="3">
        <v>0</v>
      </c>
      <c r="J116" s="3">
        <v>191034</v>
      </c>
      <c r="K116" s="3">
        <v>82676</v>
      </c>
      <c r="L116" s="3">
        <v>32021737</v>
      </c>
    </row>
    <row r="117" spans="1:12">
      <c r="A117" s="3" t="s">
        <v>240</v>
      </c>
      <c r="B117" s="3">
        <v>147149</v>
      </c>
      <c r="C117" s="3" t="s">
        <v>241</v>
      </c>
      <c r="D117" s="3" t="s">
        <v>245</v>
      </c>
      <c r="E117" s="3" t="s">
        <v>248</v>
      </c>
      <c r="F117" s="3" t="s">
        <v>247</v>
      </c>
      <c r="G117" s="3" t="s">
        <v>21</v>
      </c>
      <c r="H117" s="3">
        <v>5229656</v>
      </c>
      <c r="I117" s="3">
        <v>0</v>
      </c>
      <c r="J117" s="3">
        <v>300000</v>
      </c>
      <c r="K117" s="3">
        <v>75485</v>
      </c>
      <c r="L117" s="3">
        <v>32021847</v>
      </c>
    </row>
    <row r="118" spans="1:12">
      <c r="A118" s="3" t="s">
        <v>249</v>
      </c>
      <c r="B118" s="3">
        <v>157407</v>
      </c>
      <c r="C118" s="3" t="s">
        <v>250</v>
      </c>
      <c r="D118" s="3" t="s">
        <v>251</v>
      </c>
      <c r="E118" s="3" t="s">
        <v>252</v>
      </c>
      <c r="F118" s="3" t="s">
        <v>253</v>
      </c>
      <c r="G118" s="3" t="s">
        <v>21</v>
      </c>
      <c r="H118" s="3">
        <v>115264972</v>
      </c>
      <c r="I118" s="3">
        <v>2058325</v>
      </c>
      <c r="J118" s="3">
        <v>300000</v>
      </c>
      <c r="K118" s="3">
        <v>72264</v>
      </c>
      <c r="L118" s="3">
        <v>3302532</v>
      </c>
    </row>
    <row r="119" spans="1:12">
      <c r="A119" s="3" t="s">
        <v>249</v>
      </c>
      <c r="B119" s="3">
        <v>135408</v>
      </c>
      <c r="C119" s="3" t="s">
        <v>250</v>
      </c>
      <c r="D119" s="3" t="s">
        <v>251</v>
      </c>
      <c r="E119" s="3" t="s">
        <v>254</v>
      </c>
      <c r="F119" s="3" t="s">
        <v>253</v>
      </c>
      <c r="G119" s="3" t="s">
        <v>21</v>
      </c>
      <c r="H119" s="3">
        <v>10460160</v>
      </c>
      <c r="I119" s="3">
        <v>0</v>
      </c>
      <c r="J119" s="3">
        <v>300000</v>
      </c>
      <c r="K119" s="3">
        <v>71868</v>
      </c>
      <c r="L119" s="3">
        <v>3302952</v>
      </c>
    </row>
    <row r="120" spans="1:12">
      <c r="A120" s="3" t="s">
        <v>249</v>
      </c>
      <c r="B120" s="3">
        <v>133776</v>
      </c>
      <c r="C120" s="3" t="s">
        <v>250</v>
      </c>
      <c r="D120" s="3" t="s">
        <v>251</v>
      </c>
      <c r="E120" s="3" t="s">
        <v>255</v>
      </c>
      <c r="F120" s="3" t="s">
        <v>253</v>
      </c>
      <c r="G120" s="3" t="s">
        <v>21</v>
      </c>
      <c r="H120" s="3">
        <v>30932453</v>
      </c>
      <c r="I120" s="3">
        <v>530038</v>
      </c>
      <c r="J120" s="3">
        <v>300000</v>
      </c>
      <c r="K120" s="3">
        <v>57901</v>
      </c>
      <c r="L120" s="3">
        <v>3302752</v>
      </c>
    </row>
    <row r="121" spans="1:12">
      <c r="A121" s="3" t="s">
        <v>249</v>
      </c>
      <c r="B121" s="3">
        <v>126550</v>
      </c>
      <c r="C121" s="3" t="s">
        <v>250</v>
      </c>
      <c r="D121" s="3" t="s">
        <v>251</v>
      </c>
      <c r="E121" s="3" t="s">
        <v>256</v>
      </c>
      <c r="F121" s="3" t="s">
        <v>253</v>
      </c>
      <c r="G121" s="3" t="s">
        <v>21</v>
      </c>
      <c r="H121" s="3">
        <v>112321950</v>
      </c>
      <c r="I121" s="3">
        <v>4637554</v>
      </c>
      <c r="J121" s="3">
        <v>103126</v>
      </c>
      <c r="K121" s="3">
        <v>83864</v>
      </c>
      <c r="L121" s="3">
        <v>3302882</v>
      </c>
    </row>
    <row r="122" spans="1:12">
      <c r="A122" s="3" t="s">
        <v>257</v>
      </c>
      <c r="B122" s="3">
        <v>216503</v>
      </c>
      <c r="C122" s="3" t="s">
        <v>258</v>
      </c>
      <c r="D122" s="3" t="s">
        <v>259</v>
      </c>
      <c r="E122" s="3" t="s">
        <v>260</v>
      </c>
      <c r="F122" s="3" t="s">
        <v>261</v>
      </c>
      <c r="G122" s="3" t="s">
        <v>21</v>
      </c>
      <c r="H122" s="3">
        <v>9094477</v>
      </c>
      <c r="I122" s="3">
        <v>1302363</v>
      </c>
      <c r="J122" s="3">
        <v>300000</v>
      </c>
      <c r="K122" s="3">
        <v>56951</v>
      </c>
      <c r="L122" s="3">
        <v>34024395</v>
      </c>
    </row>
    <row r="123" spans="1:12">
      <c r="A123" s="3" t="s">
        <v>257</v>
      </c>
      <c r="B123" s="3">
        <v>199691</v>
      </c>
      <c r="C123" s="3" t="s">
        <v>258</v>
      </c>
      <c r="D123" s="3" t="s">
        <v>259</v>
      </c>
      <c r="E123" s="3" t="s">
        <v>262</v>
      </c>
      <c r="F123" s="3" t="s">
        <v>261</v>
      </c>
      <c r="G123" s="3" t="s">
        <v>21</v>
      </c>
      <c r="H123" s="3">
        <v>2611548</v>
      </c>
      <c r="I123" s="3">
        <v>10599</v>
      </c>
      <c r="J123" s="3">
        <v>229111</v>
      </c>
      <c r="K123" s="3">
        <v>77622</v>
      </c>
      <c r="L123" s="3">
        <v>34022805</v>
      </c>
    </row>
    <row r="124" spans="1:12">
      <c r="A124" s="3" t="s">
        <v>257</v>
      </c>
      <c r="B124" s="3">
        <v>184668</v>
      </c>
      <c r="C124" s="3" t="s">
        <v>258</v>
      </c>
      <c r="D124" s="3" t="s">
        <v>259</v>
      </c>
      <c r="E124" s="3" t="s">
        <v>263</v>
      </c>
      <c r="F124" s="3" t="s">
        <v>261</v>
      </c>
      <c r="G124" s="3" t="s">
        <v>21</v>
      </c>
      <c r="H124" s="3">
        <v>46023116</v>
      </c>
      <c r="I124" s="3">
        <v>457338</v>
      </c>
      <c r="J124" s="3">
        <v>300000</v>
      </c>
      <c r="K124" s="3">
        <v>68962</v>
      </c>
      <c r="L124" s="3">
        <v>34026375</v>
      </c>
    </row>
    <row r="125" spans="1:12">
      <c r="A125" s="3" t="s">
        <v>257</v>
      </c>
      <c r="B125" s="3">
        <v>182869</v>
      </c>
      <c r="C125" s="3" t="s">
        <v>258</v>
      </c>
      <c r="D125" s="3" t="s">
        <v>259</v>
      </c>
      <c r="E125" s="3" t="s">
        <v>264</v>
      </c>
      <c r="F125" s="3" t="s">
        <v>261</v>
      </c>
      <c r="G125" s="3" t="s">
        <v>21</v>
      </c>
      <c r="H125" s="3">
        <v>5410310</v>
      </c>
      <c r="I125" s="3">
        <v>3212569</v>
      </c>
      <c r="J125" s="3">
        <v>300000</v>
      </c>
      <c r="K125" s="3">
        <v>69727</v>
      </c>
      <c r="L125" s="3">
        <v>34022365</v>
      </c>
    </row>
    <row r="126" spans="1:12">
      <c r="A126" s="3" t="s">
        <v>265</v>
      </c>
      <c r="B126" s="3">
        <v>140390</v>
      </c>
      <c r="C126" s="3" t="s">
        <v>266</v>
      </c>
      <c r="D126" s="3" t="s">
        <v>267</v>
      </c>
      <c r="E126" s="3" t="s">
        <v>268</v>
      </c>
      <c r="F126" s="3" t="s">
        <v>269</v>
      </c>
      <c r="G126" s="3" t="s">
        <v>21</v>
      </c>
      <c r="H126" s="3">
        <v>7043788</v>
      </c>
      <c r="I126" s="3">
        <v>4621</v>
      </c>
      <c r="J126" s="3">
        <v>140201</v>
      </c>
      <c r="K126" s="3">
        <v>77849</v>
      </c>
      <c r="L126" s="3">
        <v>350295</v>
      </c>
    </row>
    <row r="127" spans="1:12">
      <c r="A127" s="3" t="s">
        <v>265</v>
      </c>
      <c r="B127" s="3">
        <v>137483</v>
      </c>
      <c r="C127" s="3" t="s">
        <v>266</v>
      </c>
      <c r="D127" s="3" t="s">
        <v>267</v>
      </c>
      <c r="E127" s="3" t="s">
        <v>268</v>
      </c>
      <c r="F127" s="3" t="s">
        <v>269</v>
      </c>
      <c r="G127" s="3" t="s">
        <v>21</v>
      </c>
      <c r="H127" s="3">
        <v>7043788</v>
      </c>
      <c r="I127" s="3">
        <v>4621</v>
      </c>
      <c r="J127" s="3">
        <v>300000</v>
      </c>
      <c r="K127" s="3">
        <v>70852</v>
      </c>
      <c r="L127" s="3">
        <v>3502795</v>
      </c>
    </row>
    <row r="128" spans="1:12">
      <c r="A128" s="3" t="s">
        <v>265</v>
      </c>
      <c r="B128" s="3">
        <v>129660</v>
      </c>
      <c r="C128" s="3" t="s">
        <v>266</v>
      </c>
      <c r="D128" s="3" t="s">
        <v>267</v>
      </c>
      <c r="E128" s="3" t="s">
        <v>268</v>
      </c>
      <c r="F128" s="3" t="s">
        <v>269</v>
      </c>
      <c r="G128" s="3" t="s">
        <v>21</v>
      </c>
      <c r="H128" s="3">
        <v>11181547</v>
      </c>
      <c r="I128" s="3">
        <v>308983</v>
      </c>
      <c r="J128" s="3">
        <v>126670</v>
      </c>
      <c r="K128" s="3">
        <v>84377</v>
      </c>
      <c r="L128" s="3">
        <v>3502735</v>
      </c>
    </row>
    <row r="129" spans="1:12">
      <c r="A129" s="3" t="s">
        <v>265</v>
      </c>
      <c r="B129" s="3">
        <v>123626</v>
      </c>
      <c r="C129" s="3" t="s">
        <v>266</v>
      </c>
      <c r="D129" s="3" t="s">
        <v>267</v>
      </c>
      <c r="E129" s="3" t="s">
        <v>270</v>
      </c>
      <c r="F129" s="3" t="s">
        <v>269</v>
      </c>
      <c r="G129" s="3" t="s">
        <v>21</v>
      </c>
      <c r="H129" s="3">
        <v>60229472</v>
      </c>
      <c r="I129" s="3">
        <v>203652</v>
      </c>
      <c r="J129" s="3">
        <v>110589</v>
      </c>
      <c r="K129" s="3">
        <v>68800</v>
      </c>
      <c r="L129" s="3">
        <v>3502285</v>
      </c>
    </row>
    <row r="130" spans="1:12">
      <c r="A130" s="3" t="s">
        <v>271</v>
      </c>
      <c r="B130" s="3">
        <v>209392</v>
      </c>
      <c r="C130" s="3" t="s">
        <v>272</v>
      </c>
      <c r="D130" s="3" t="s">
        <v>273</v>
      </c>
      <c r="E130" s="3" t="s">
        <v>274</v>
      </c>
      <c r="F130" s="3" t="s">
        <v>275</v>
      </c>
      <c r="G130" s="3" t="s">
        <v>21</v>
      </c>
      <c r="H130" s="3">
        <v>1805685</v>
      </c>
      <c r="I130" s="3">
        <v>0</v>
      </c>
      <c r="J130" s="3">
        <v>300000</v>
      </c>
      <c r="K130" s="3">
        <v>67438</v>
      </c>
      <c r="L130" s="3">
        <v>360219824</v>
      </c>
    </row>
    <row r="131" spans="1:12">
      <c r="A131" s="3" t="s">
        <v>271</v>
      </c>
      <c r="B131" s="3">
        <v>190909</v>
      </c>
      <c r="C131" s="3" t="s">
        <v>272</v>
      </c>
      <c r="D131" s="3" t="s">
        <v>273</v>
      </c>
      <c r="E131" s="3" t="s">
        <v>276</v>
      </c>
      <c r="F131" s="3" t="s">
        <v>275</v>
      </c>
      <c r="G131" s="3" t="s">
        <v>21</v>
      </c>
      <c r="H131" s="3">
        <v>3491096</v>
      </c>
      <c r="I131" s="3">
        <v>107413</v>
      </c>
      <c r="J131" s="3">
        <v>212250</v>
      </c>
      <c r="K131" s="3">
        <v>69712</v>
      </c>
      <c r="L131" s="3">
        <v>360219854</v>
      </c>
    </row>
    <row r="132" spans="1:12">
      <c r="A132" s="3" t="s">
        <v>271</v>
      </c>
      <c r="B132" s="3">
        <v>187377</v>
      </c>
      <c r="C132" s="3" t="s">
        <v>272</v>
      </c>
      <c r="D132" s="3" t="s">
        <v>273</v>
      </c>
      <c r="E132" s="3" t="s">
        <v>271</v>
      </c>
      <c r="F132" s="3" t="s">
        <v>275</v>
      </c>
      <c r="G132" s="3" t="s">
        <v>21</v>
      </c>
      <c r="H132" s="3">
        <v>331072</v>
      </c>
      <c r="I132" s="3">
        <v>447417</v>
      </c>
      <c r="J132" s="3">
        <v>220441</v>
      </c>
      <c r="K132" s="3">
        <v>84528</v>
      </c>
      <c r="L132" s="3">
        <v>360212774</v>
      </c>
    </row>
    <row r="133" spans="1:12">
      <c r="A133" s="3" t="s">
        <v>271</v>
      </c>
      <c r="B133" s="3">
        <v>181401</v>
      </c>
      <c r="C133" s="3" t="s">
        <v>272</v>
      </c>
      <c r="D133" s="3" t="s">
        <v>273</v>
      </c>
      <c r="E133" s="3" t="s">
        <v>277</v>
      </c>
      <c r="F133" s="3" t="s">
        <v>275</v>
      </c>
      <c r="G133" s="3" t="s">
        <v>21</v>
      </c>
      <c r="H133" s="3">
        <v>3158522</v>
      </c>
      <c r="I133" s="3">
        <v>590560</v>
      </c>
      <c r="J133" s="3">
        <v>205990</v>
      </c>
      <c r="K133" s="3">
        <v>78949</v>
      </c>
      <c r="L133" s="3">
        <v>360211554</v>
      </c>
    </row>
    <row r="134" spans="1:12">
      <c r="A134" s="3" t="s">
        <v>278</v>
      </c>
      <c r="B134" s="3">
        <v>187131</v>
      </c>
      <c r="C134" s="3" t="s">
        <v>279</v>
      </c>
      <c r="D134" s="3" t="s">
        <v>280</v>
      </c>
      <c r="E134" s="3" t="s">
        <v>281</v>
      </c>
      <c r="F134" s="3" t="s">
        <v>282</v>
      </c>
      <c r="G134" s="3" t="s">
        <v>21</v>
      </c>
      <c r="H134" s="3">
        <v>2805674</v>
      </c>
      <c r="I134" s="3">
        <v>20241</v>
      </c>
      <c r="J134" s="3">
        <v>211829</v>
      </c>
      <c r="K134" s="3">
        <v>75109</v>
      </c>
      <c r="L134" s="3">
        <v>37025684</v>
      </c>
    </row>
    <row r="135" spans="1:12">
      <c r="A135" s="3" t="s">
        <v>278</v>
      </c>
      <c r="B135" s="3">
        <v>160258</v>
      </c>
      <c r="C135" s="3" t="s">
        <v>279</v>
      </c>
      <c r="D135" s="3" t="s">
        <v>280</v>
      </c>
      <c r="E135" s="3" t="s">
        <v>283</v>
      </c>
      <c r="F135" s="3" t="s">
        <v>282</v>
      </c>
      <c r="G135" s="3" t="s">
        <v>21</v>
      </c>
      <c r="H135" s="3">
        <v>20199824</v>
      </c>
      <c r="I135" s="3">
        <v>550094</v>
      </c>
      <c r="J135" s="3">
        <v>300000</v>
      </c>
      <c r="K135" s="3">
        <v>75117</v>
      </c>
      <c r="L135" s="3">
        <v>37027954</v>
      </c>
    </row>
    <row r="136" spans="1:12">
      <c r="A136" s="3" t="s">
        <v>278</v>
      </c>
      <c r="B136" s="3">
        <v>158565</v>
      </c>
      <c r="C136" s="3" t="s">
        <v>279</v>
      </c>
      <c r="D136" s="3" t="s">
        <v>280</v>
      </c>
      <c r="E136" s="3" t="s">
        <v>281</v>
      </c>
      <c r="F136" s="3" t="s">
        <v>282</v>
      </c>
      <c r="G136" s="3" t="s">
        <v>21</v>
      </c>
      <c r="H136" s="3">
        <v>8979186</v>
      </c>
      <c r="I136" s="3">
        <v>58432</v>
      </c>
      <c r="J136" s="3">
        <v>150347</v>
      </c>
      <c r="K136" s="3">
        <v>83853</v>
      </c>
      <c r="L136" s="3">
        <v>37025704</v>
      </c>
    </row>
    <row r="137" spans="1:12">
      <c r="A137" s="3" t="s">
        <v>278</v>
      </c>
      <c r="B137" s="3">
        <v>155599</v>
      </c>
      <c r="C137" s="3" t="s">
        <v>279</v>
      </c>
      <c r="D137" s="3" t="s">
        <v>280</v>
      </c>
      <c r="E137" s="3" t="s">
        <v>281</v>
      </c>
      <c r="F137" s="3" t="s">
        <v>282</v>
      </c>
      <c r="G137" s="3" t="s">
        <v>21</v>
      </c>
      <c r="H137" s="3">
        <v>1941089</v>
      </c>
      <c r="I137" s="3">
        <v>0</v>
      </c>
      <c r="J137" s="3">
        <v>300000</v>
      </c>
      <c r="K137" s="3">
        <v>73106</v>
      </c>
      <c r="L137" s="3">
        <v>37025554</v>
      </c>
    </row>
    <row r="138" spans="1:12">
      <c r="A138" s="3" t="s">
        <v>284</v>
      </c>
      <c r="B138" s="3">
        <v>162984</v>
      </c>
      <c r="C138" s="3" t="s">
        <v>285</v>
      </c>
      <c r="D138" s="3" t="s">
        <v>286</v>
      </c>
      <c r="E138" s="3" t="s">
        <v>287</v>
      </c>
      <c r="F138" s="3" t="s">
        <v>288</v>
      </c>
      <c r="G138" s="3" t="s">
        <v>5</v>
      </c>
      <c r="H138" s="3">
        <v>561295</v>
      </c>
      <c r="I138" s="3">
        <v>0</v>
      </c>
      <c r="J138" s="3">
        <v>300000</v>
      </c>
      <c r="K138" s="3">
        <v>56299</v>
      </c>
      <c r="L138" s="3">
        <v>3801472</v>
      </c>
    </row>
    <row r="139" spans="1:12">
      <c r="A139" s="3" t="s">
        <v>284</v>
      </c>
      <c r="B139" s="3">
        <v>136797</v>
      </c>
      <c r="C139" s="3" t="s">
        <v>285</v>
      </c>
      <c r="D139" s="3" t="s">
        <v>289</v>
      </c>
      <c r="E139" s="3" t="s">
        <v>290</v>
      </c>
      <c r="F139" s="3" t="s">
        <v>291</v>
      </c>
      <c r="G139" s="3" t="s">
        <v>5</v>
      </c>
      <c r="H139" s="3">
        <v>1253740</v>
      </c>
      <c r="I139" s="3">
        <v>0</v>
      </c>
      <c r="J139" s="3">
        <v>129656</v>
      </c>
      <c r="K139" s="3">
        <v>55532</v>
      </c>
      <c r="L139" s="3">
        <v>3801732</v>
      </c>
    </row>
    <row r="140" spans="1:12">
      <c r="A140" s="3" t="s">
        <v>284</v>
      </c>
      <c r="B140" s="3">
        <v>127979</v>
      </c>
      <c r="C140" s="3" t="s">
        <v>285</v>
      </c>
      <c r="D140" s="3" t="s">
        <v>63</v>
      </c>
      <c r="E140" s="3" t="s">
        <v>292</v>
      </c>
      <c r="F140" s="3" t="s">
        <v>293</v>
      </c>
      <c r="G140" s="3" t="s">
        <v>21</v>
      </c>
      <c r="H140" s="3">
        <v>12155370</v>
      </c>
      <c r="I140" s="3">
        <v>0</v>
      </c>
      <c r="J140" s="3">
        <v>300000</v>
      </c>
      <c r="K140" s="3">
        <v>67109</v>
      </c>
      <c r="L140" s="3">
        <v>3802284</v>
      </c>
    </row>
    <row r="141" spans="1:12">
      <c r="A141" s="3" t="s">
        <v>284</v>
      </c>
      <c r="B141" s="3">
        <v>116957</v>
      </c>
      <c r="C141" s="3" t="s">
        <v>285</v>
      </c>
      <c r="D141" s="3" t="s">
        <v>63</v>
      </c>
      <c r="E141" s="3" t="s">
        <v>294</v>
      </c>
      <c r="F141" s="3" t="s">
        <v>293</v>
      </c>
      <c r="G141" s="3" t="s">
        <v>21</v>
      </c>
      <c r="H141" s="3">
        <v>3300692</v>
      </c>
      <c r="I141" s="3">
        <v>439905</v>
      </c>
      <c r="J141" s="3">
        <v>300000</v>
      </c>
      <c r="K141" s="3">
        <v>58260</v>
      </c>
      <c r="L141" s="3">
        <v>3802774</v>
      </c>
    </row>
    <row r="142" spans="1:12">
      <c r="A142" s="3" t="s">
        <v>295</v>
      </c>
      <c r="B142" s="3">
        <v>181206</v>
      </c>
      <c r="C142" s="3" t="s">
        <v>296</v>
      </c>
      <c r="D142" s="3" t="s">
        <v>297</v>
      </c>
      <c r="E142" s="3" t="s">
        <v>298</v>
      </c>
      <c r="F142" s="3" t="s">
        <v>299</v>
      </c>
      <c r="G142" s="3" t="s">
        <v>5</v>
      </c>
      <c r="H142" s="3">
        <v>9678012</v>
      </c>
      <c r="I142" s="3">
        <v>321726</v>
      </c>
      <c r="J142" s="3">
        <v>300000</v>
      </c>
      <c r="K142" s="3">
        <v>52872</v>
      </c>
      <c r="L142" s="3">
        <v>39012252</v>
      </c>
    </row>
    <row r="143" spans="1:12">
      <c r="A143" s="3" t="s">
        <v>295</v>
      </c>
      <c r="B143" s="3">
        <v>172900</v>
      </c>
      <c r="C143" s="3" t="s">
        <v>296</v>
      </c>
      <c r="D143" s="3" t="s">
        <v>63</v>
      </c>
      <c r="E143" s="3" t="s">
        <v>300</v>
      </c>
      <c r="F143" s="3" t="s">
        <v>301</v>
      </c>
      <c r="G143" s="3" t="s">
        <v>21</v>
      </c>
      <c r="H143" s="3">
        <v>6101320</v>
      </c>
      <c r="I143" s="3">
        <v>141919</v>
      </c>
      <c r="J143" s="3">
        <v>300000</v>
      </c>
      <c r="K143" s="3">
        <v>74320</v>
      </c>
      <c r="L143" s="3">
        <v>39026583</v>
      </c>
    </row>
    <row r="144" spans="1:12">
      <c r="A144" s="3" t="s">
        <v>295</v>
      </c>
      <c r="B144" s="3">
        <v>168822</v>
      </c>
      <c r="C144" s="3" t="s">
        <v>296</v>
      </c>
      <c r="D144" s="3" t="s">
        <v>302</v>
      </c>
      <c r="E144" s="3" t="s">
        <v>303</v>
      </c>
      <c r="F144" s="3" t="s">
        <v>304</v>
      </c>
      <c r="G144" s="3" t="s">
        <v>95</v>
      </c>
      <c r="H144" s="3">
        <v>6622753</v>
      </c>
      <c r="I144" s="3">
        <v>111491</v>
      </c>
      <c r="J144" s="3">
        <v>190337</v>
      </c>
      <c r="K144" s="3">
        <v>83402</v>
      </c>
      <c r="L144" s="3">
        <v>39011612</v>
      </c>
    </row>
    <row r="145" spans="1:12">
      <c r="A145" s="3" t="s">
        <v>295</v>
      </c>
      <c r="B145" s="3">
        <v>162617</v>
      </c>
      <c r="C145" s="3" t="s">
        <v>296</v>
      </c>
      <c r="D145" s="3" t="s">
        <v>63</v>
      </c>
      <c r="E145" s="3" t="s">
        <v>305</v>
      </c>
      <c r="F145" s="3" t="s">
        <v>301</v>
      </c>
      <c r="G145" s="3" t="s">
        <v>21</v>
      </c>
      <c r="H145" s="3">
        <v>23914460</v>
      </c>
      <c r="I145" s="3">
        <v>406074</v>
      </c>
      <c r="J145" s="3">
        <v>178304</v>
      </c>
      <c r="K145" s="3">
        <v>80873</v>
      </c>
      <c r="L145" s="3">
        <v>39021073</v>
      </c>
    </row>
    <row r="146" spans="1:12">
      <c r="A146" s="3" t="s">
        <v>306</v>
      </c>
      <c r="B146" s="3">
        <v>174982</v>
      </c>
      <c r="C146" s="3" t="s">
        <v>307</v>
      </c>
      <c r="D146" s="3" t="s">
        <v>136</v>
      </c>
      <c r="E146" s="3" t="s">
        <v>308</v>
      </c>
      <c r="F146" s="3" t="s">
        <v>309</v>
      </c>
      <c r="G146" s="3" t="s">
        <v>21</v>
      </c>
      <c r="H146" s="3">
        <v>30913760</v>
      </c>
      <c r="I146" s="3">
        <v>84932</v>
      </c>
      <c r="J146" s="3">
        <v>300000</v>
      </c>
      <c r="K146" s="3">
        <v>70824</v>
      </c>
      <c r="L146" s="3">
        <v>40022813</v>
      </c>
    </row>
    <row r="147" spans="1:12">
      <c r="A147" s="3" t="s">
        <v>306</v>
      </c>
      <c r="B147" s="3">
        <v>165017</v>
      </c>
      <c r="C147" s="3" t="s">
        <v>307</v>
      </c>
      <c r="D147" s="3" t="s">
        <v>136</v>
      </c>
      <c r="E147" s="3" t="s">
        <v>308</v>
      </c>
      <c r="F147" s="3" t="s">
        <v>309</v>
      </c>
      <c r="G147" s="3" t="s">
        <v>21</v>
      </c>
      <c r="H147" s="3">
        <v>10779779</v>
      </c>
      <c r="I147" s="3">
        <v>45119</v>
      </c>
      <c r="J147" s="3">
        <v>158615</v>
      </c>
      <c r="K147" s="3">
        <v>73068</v>
      </c>
      <c r="L147" s="3">
        <v>40022803</v>
      </c>
    </row>
    <row r="148" spans="1:12">
      <c r="A148" s="3" t="s">
        <v>306</v>
      </c>
      <c r="B148" s="3">
        <v>148597</v>
      </c>
      <c r="C148" s="3" t="s">
        <v>307</v>
      </c>
      <c r="D148" s="3" t="s">
        <v>136</v>
      </c>
      <c r="E148" s="3" t="s">
        <v>310</v>
      </c>
      <c r="F148" s="3" t="s">
        <v>309</v>
      </c>
      <c r="G148" s="3" t="s">
        <v>21</v>
      </c>
      <c r="H148" s="3">
        <v>2558405</v>
      </c>
      <c r="I148" s="3">
        <v>0</v>
      </c>
      <c r="J148" s="3">
        <v>158286</v>
      </c>
      <c r="K148" s="3">
        <v>89639</v>
      </c>
      <c r="L148" s="3">
        <v>40023553</v>
      </c>
    </row>
    <row r="149" spans="1:12">
      <c r="A149" s="3" t="s">
        <v>306</v>
      </c>
      <c r="B149" s="3">
        <v>141017</v>
      </c>
      <c r="C149" s="3" t="s">
        <v>307</v>
      </c>
      <c r="D149" s="3" t="s">
        <v>136</v>
      </c>
      <c r="E149" s="3" t="s">
        <v>308</v>
      </c>
      <c r="F149" s="3" t="s">
        <v>309</v>
      </c>
      <c r="G149" s="3" t="s">
        <v>21</v>
      </c>
      <c r="H149" s="3">
        <v>5254482</v>
      </c>
      <c r="I149" s="3">
        <v>0</v>
      </c>
      <c r="J149" s="3">
        <v>300000</v>
      </c>
      <c r="K149" s="3">
        <v>78020</v>
      </c>
      <c r="L149" s="3">
        <v>40022863</v>
      </c>
    </row>
    <row r="150" spans="1:12">
      <c r="A150" s="3" t="s">
        <v>311</v>
      </c>
      <c r="B150" s="3">
        <v>166375</v>
      </c>
      <c r="C150" s="3" t="s">
        <v>312</v>
      </c>
      <c r="D150" s="3" t="s">
        <v>313</v>
      </c>
      <c r="E150" s="3" t="s">
        <v>314</v>
      </c>
      <c r="F150" s="3" t="s">
        <v>315</v>
      </c>
      <c r="G150" s="3" t="s">
        <v>21</v>
      </c>
      <c r="H150" s="3">
        <v>35349741</v>
      </c>
      <c r="I150" s="3">
        <v>13524</v>
      </c>
      <c r="J150" s="3">
        <v>190351</v>
      </c>
      <c r="K150" s="3">
        <v>82631</v>
      </c>
      <c r="L150" s="3">
        <v>41022742</v>
      </c>
    </row>
    <row r="151" spans="1:12">
      <c r="A151" s="3" t="s">
        <v>311</v>
      </c>
      <c r="B151" s="3">
        <v>144340</v>
      </c>
      <c r="C151" s="3" t="s">
        <v>312</v>
      </c>
      <c r="D151" s="3" t="s">
        <v>313</v>
      </c>
      <c r="E151" s="3" t="s">
        <v>316</v>
      </c>
      <c r="F151" s="3" t="s">
        <v>315</v>
      </c>
      <c r="G151" s="3" t="s">
        <v>21</v>
      </c>
      <c r="H151" s="3">
        <v>6477840</v>
      </c>
      <c r="I151" s="3">
        <v>3088</v>
      </c>
      <c r="J151" s="3">
        <v>121606</v>
      </c>
      <c r="K151" s="3">
        <v>79568</v>
      </c>
      <c r="L151" s="3">
        <v>4102942</v>
      </c>
    </row>
    <row r="152" spans="1:12">
      <c r="A152" s="3" t="s">
        <v>311</v>
      </c>
      <c r="B152" s="3">
        <v>140093</v>
      </c>
      <c r="C152" s="3" t="s">
        <v>312</v>
      </c>
      <c r="D152" s="3" t="s">
        <v>313</v>
      </c>
      <c r="E152" s="3" t="s">
        <v>314</v>
      </c>
      <c r="F152" s="3" t="s">
        <v>315</v>
      </c>
      <c r="G152" s="3" t="s">
        <v>21</v>
      </c>
      <c r="H152" s="3">
        <v>4542688</v>
      </c>
      <c r="I152" s="3">
        <v>0</v>
      </c>
      <c r="J152" s="3">
        <v>300000</v>
      </c>
      <c r="K152" s="3">
        <v>74772</v>
      </c>
      <c r="L152" s="3">
        <v>41023202</v>
      </c>
    </row>
    <row r="153" spans="1:12">
      <c r="A153" s="3" t="s">
        <v>311</v>
      </c>
      <c r="B153" s="3">
        <v>132242</v>
      </c>
      <c r="C153" s="3" t="s">
        <v>312</v>
      </c>
      <c r="D153" s="3" t="s">
        <v>313</v>
      </c>
      <c r="E153" s="3" t="s">
        <v>317</v>
      </c>
      <c r="F153" s="3" t="s">
        <v>315</v>
      </c>
      <c r="G153" s="3" t="s">
        <v>21</v>
      </c>
      <c r="H153" s="3">
        <v>3043109</v>
      </c>
      <c r="I153" s="3">
        <v>694035</v>
      </c>
      <c r="J153" s="3">
        <v>126166</v>
      </c>
      <c r="K153" s="3">
        <v>80195</v>
      </c>
      <c r="L153" s="3">
        <v>410232</v>
      </c>
    </row>
    <row r="154" spans="1:12">
      <c r="A154" s="3" t="s">
        <v>318</v>
      </c>
      <c r="B154" s="3">
        <v>242857</v>
      </c>
      <c r="C154" s="3" t="s">
        <v>319</v>
      </c>
      <c r="D154" s="3" t="s">
        <v>320</v>
      </c>
      <c r="E154" s="3" t="s">
        <v>321</v>
      </c>
      <c r="F154" s="3" t="s">
        <v>322</v>
      </c>
      <c r="G154" s="3" t="s">
        <v>29</v>
      </c>
      <c r="H154" s="3">
        <v>604077</v>
      </c>
      <c r="I154" s="3">
        <v>0</v>
      </c>
      <c r="J154" s="3">
        <v>300000</v>
      </c>
      <c r="K154" s="3">
        <v>25317</v>
      </c>
      <c r="L154" s="3">
        <v>42012156</v>
      </c>
    </row>
    <row r="155" spans="1:12">
      <c r="A155" s="3" t="s">
        <v>318</v>
      </c>
      <c r="B155" s="3">
        <v>194426</v>
      </c>
      <c r="C155" s="3" t="s">
        <v>319</v>
      </c>
      <c r="D155" s="3" t="s">
        <v>63</v>
      </c>
      <c r="E155" s="3" t="s">
        <v>323</v>
      </c>
      <c r="F155" s="3" t="s">
        <v>324</v>
      </c>
      <c r="G155" s="3" t="s">
        <v>21</v>
      </c>
      <c r="H155" s="3">
        <v>4877733</v>
      </c>
      <c r="I155" s="3">
        <v>0</v>
      </c>
      <c r="J155" s="3">
        <v>224616</v>
      </c>
      <c r="K155" s="3">
        <v>78198</v>
      </c>
      <c r="L155" s="3">
        <v>42029744</v>
      </c>
    </row>
    <row r="156" spans="1:12">
      <c r="A156" s="3" t="s">
        <v>318</v>
      </c>
      <c r="B156" s="3">
        <v>185479</v>
      </c>
      <c r="C156" s="3" t="s">
        <v>319</v>
      </c>
      <c r="D156" s="3" t="s">
        <v>63</v>
      </c>
      <c r="E156" s="3" t="s">
        <v>325</v>
      </c>
      <c r="F156" s="3" t="s">
        <v>324</v>
      </c>
      <c r="G156" s="3" t="s">
        <v>21</v>
      </c>
      <c r="H156" s="3">
        <v>2135307</v>
      </c>
      <c r="I156" s="3">
        <v>0</v>
      </c>
      <c r="J156" s="3">
        <v>300000</v>
      </c>
      <c r="K156" s="3">
        <v>74076</v>
      </c>
      <c r="L156" s="3">
        <v>42027064</v>
      </c>
    </row>
    <row r="157" spans="1:12">
      <c r="A157" s="3" t="s">
        <v>318</v>
      </c>
      <c r="B157" s="3">
        <v>178869</v>
      </c>
      <c r="C157" s="3" t="s">
        <v>319</v>
      </c>
      <c r="D157" s="3" t="s">
        <v>63</v>
      </c>
      <c r="E157" s="3" t="s">
        <v>326</v>
      </c>
      <c r="F157" s="3" t="s">
        <v>324</v>
      </c>
      <c r="G157" s="3" t="s">
        <v>21</v>
      </c>
      <c r="H157" s="3">
        <v>15674562</v>
      </c>
      <c r="I157" s="3">
        <v>289524</v>
      </c>
      <c r="J157" s="3">
        <v>300000</v>
      </c>
      <c r="K157" s="3">
        <v>77722</v>
      </c>
      <c r="L157" s="3">
        <v>42029754</v>
      </c>
    </row>
    <row r="158" spans="1:12">
      <c r="A158" s="3" t="s">
        <v>327</v>
      </c>
      <c r="B158" s="3">
        <v>150971</v>
      </c>
      <c r="C158" s="3" t="s">
        <v>328</v>
      </c>
      <c r="D158" s="3" t="s">
        <v>329</v>
      </c>
      <c r="E158" s="3" t="s">
        <v>330</v>
      </c>
      <c r="F158" s="3" t="s">
        <v>331</v>
      </c>
      <c r="G158" s="3" t="s">
        <v>21</v>
      </c>
      <c r="H158" s="3">
        <v>2248103</v>
      </c>
      <c r="I158" s="3">
        <v>0</v>
      </c>
      <c r="J158" s="3">
        <v>157453</v>
      </c>
      <c r="K158" s="3">
        <v>80307</v>
      </c>
      <c r="L158" s="3">
        <v>72023146</v>
      </c>
    </row>
    <row r="159" spans="1:12">
      <c r="A159" s="3" t="s">
        <v>327</v>
      </c>
      <c r="B159" s="3">
        <v>118915</v>
      </c>
      <c r="C159" s="3" t="s">
        <v>328</v>
      </c>
      <c r="D159" s="3" t="s">
        <v>329</v>
      </c>
      <c r="E159" s="3" t="s">
        <v>330</v>
      </c>
      <c r="F159" s="3" t="s">
        <v>331</v>
      </c>
      <c r="G159" s="3" t="s">
        <v>21</v>
      </c>
      <c r="H159" s="3">
        <v>2917846</v>
      </c>
      <c r="I159" s="3">
        <v>0</v>
      </c>
      <c r="J159" s="3">
        <v>300000</v>
      </c>
      <c r="K159" s="3">
        <v>74400</v>
      </c>
      <c r="L159" s="3">
        <v>72023126</v>
      </c>
    </row>
    <row r="160" spans="1:12">
      <c r="A160" s="3" t="s">
        <v>327</v>
      </c>
      <c r="B160" s="3">
        <v>90762</v>
      </c>
      <c r="C160" s="3" t="s">
        <v>328</v>
      </c>
      <c r="D160" s="3" t="s">
        <v>329</v>
      </c>
      <c r="E160" s="3" t="s">
        <v>330</v>
      </c>
      <c r="F160" s="3" t="s">
        <v>331</v>
      </c>
      <c r="G160" s="3" t="s">
        <v>21</v>
      </c>
      <c r="H160" s="3">
        <v>2340288</v>
      </c>
      <c r="I160" s="3">
        <v>0</v>
      </c>
      <c r="J160" s="3">
        <v>75968</v>
      </c>
      <c r="K160" s="3">
        <v>71040</v>
      </c>
      <c r="L160" s="3">
        <v>72023136</v>
      </c>
    </row>
    <row r="161" spans="1:12">
      <c r="A161" s="3" t="s">
        <v>327</v>
      </c>
      <c r="B161" s="3">
        <v>88270</v>
      </c>
      <c r="C161" s="3" t="s">
        <v>328</v>
      </c>
      <c r="D161" s="3" t="s">
        <v>329</v>
      </c>
      <c r="E161" s="3" t="s">
        <v>332</v>
      </c>
      <c r="F161" s="3" t="s">
        <v>331</v>
      </c>
      <c r="G161" s="3" t="s">
        <v>21</v>
      </c>
      <c r="H161" s="3">
        <v>1744123</v>
      </c>
      <c r="I161" s="3">
        <v>0</v>
      </c>
      <c r="J161" s="3">
        <v>79723</v>
      </c>
      <c r="K161" s="3">
        <v>71165</v>
      </c>
      <c r="L161" s="3">
        <v>72022006</v>
      </c>
    </row>
    <row r="162" spans="1:12">
      <c r="A162" s="3" t="s">
        <v>333</v>
      </c>
      <c r="B162" s="3">
        <v>156901</v>
      </c>
      <c r="C162" s="3" t="s">
        <v>334</v>
      </c>
      <c r="D162" s="3" t="s">
        <v>79</v>
      </c>
      <c r="E162" s="3" t="s">
        <v>335</v>
      </c>
      <c r="F162" s="3" t="s">
        <v>336</v>
      </c>
      <c r="G162" s="3" t="s">
        <v>21</v>
      </c>
      <c r="H162" s="3">
        <v>6271254</v>
      </c>
      <c r="I162" s="3">
        <v>12618935</v>
      </c>
      <c r="J162" s="3">
        <v>300000</v>
      </c>
      <c r="K162" s="3">
        <v>78241</v>
      </c>
      <c r="L162" s="3">
        <v>4402257</v>
      </c>
    </row>
    <row r="163" spans="1:12">
      <c r="A163" s="3" t="s">
        <v>333</v>
      </c>
      <c r="B163" s="3">
        <v>137633</v>
      </c>
      <c r="C163" s="3" t="s">
        <v>334</v>
      </c>
      <c r="D163" s="3" t="s">
        <v>79</v>
      </c>
      <c r="E163" s="3" t="s">
        <v>337</v>
      </c>
      <c r="F163" s="3" t="s">
        <v>336</v>
      </c>
      <c r="G163" s="3" t="s">
        <v>21</v>
      </c>
      <c r="H163" s="3">
        <v>3193443</v>
      </c>
      <c r="I163" s="3">
        <v>1146451</v>
      </c>
      <c r="J163" s="3">
        <v>300000</v>
      </c>
      <c r="K163" s="3">
        <v>78888</v>
      </c>
      <c r="L163" s="3">
        <v>4402607</v>
      </c>
    </row>
    <row r="164" spans="1:12">
      <c r="A164" s="3" t="s">
        <v>333</v>
      </c>
      <c r="B164" s="3">
        <v>134363</v>
      </c>
      <c r="C164" s="3" t="s">
        <v>334</v>
      </c>
      <c r="D164" s="3" t="s">
        <v>79</v>
      </c>
      <c r="E164" s="3" t="s">
        <v>338</v>
      </c>
      <c r="F164" s="3" t="s">
        <v>336</v>
      </c>
      <c r="G164" s="3" t="s">
        <v>21</v>
      </c>
      <c r="H164" s="3">
        <v>16658280</v>
      </c>
      <c r="I164" s="3">
        <v>800439</v>
      </c>
      <c r="J164" s="3">
        <v>118732</v>
      </c>
      <c r="K164" s="3">
        <v>74926</v>
      </c>
      <c r="L164" s="3">
        <v>4402977</v>
      </c>
    </row>
    <row r="165" spans="1:12">
      <c r="A165" s="3" t="s">
        <v>333</v>
      </c>
      <c r="B165" s="3">
        <v>133303</v>
      </c>
      <c r="C165" s="3" t="s">
        <v>334</v>
      </c>
      <c r="D165" s="3" t="s">
        <v>79</v>
      </c>
      <c r="E165" s="3" t="s">
        <v>339</v>
      </c>
      <c r="F165" s="3" t="s">
        <v>336</v>
      </c>
      <c r="G165" s="3" t="s">
        <v>21</v>
      </c>
      <c r="H165" s="3">
        <v>31818412</v>
      </c>
      <c r="I165" s="3">
        <v>128854</v>
      </c>
      <c r="J165" s="3">
        <v>123082</v>
      </c>
      <c r="K165" s="3">
        <v>83342</v>
      </c>
      <c r="L165" s="3">
        <v>440227</v>
      </c>
    </row>
    <row r="166" spans="1:12">
      <c r="A166" s="3" t="s">
        <v>340</v>
      </c>
      <c r="B166" s="3">
        <v>150091</v>
      </c>
      <c r="C166" s="3" t="s">
        <v>341</v>
      </c>
      <c r="D166" s="3" t="s">
        <v>342</v>
      </c>
      <c r="E166" s="3" t="s">
        <v>343</v>
      </c>
      <c r="F166" s="3" t="s">
        <v>344</v>
      </c>
      <c r="G166" s="3" t="s">
        <v>21</v>
      </c>
      <c r="H166" s="3">
        <v>8720582</v>
      </c>
      <c r="I166" s="3">
        <v>762463</v>
      </c>
      <c r="J166" s="3">
        <v>137609</v>
      </c>
      <c r="K166" s="3">
        <v>85884</v>
      </c>
      <c r="L166" s="3">
        <v>45021508</v>
      </c>
    </row>
    <row r="167" spans="1:12">
      <c r="A167" s="3" t="s">
        <v>340</v>
      </c>
      <c r="B167" s="3">
        <v>145400</v>
      </c>
      <c r="C167" s="3" t="s">
        <v>341</v>
      </c>
      <c r="D167" s="3" t="s">
        <v>342</v>
      </c>
      <c r="E167" s="3" t="s">
        <v>345</v>
      </c>
      <c r="F167" s="3" t="s">
        <v>344</v>
      </c>
      <c r="G167" s="3" t="s">
        <v>21</v>
      </c>
      <c r="H167" s="3">
        <v>7791328</v>
      </c>
      <c r="I167" s="3">
        <v>4144409</v>
      </c>
      <c r="J167" s="3">
        <v>300000</v>
      </c>
      <c r="K167" s="3">
        <v>82349</v>
      </c>
      <c r="L167" s="3">
        <v>45021478</v>
      </c>
    </row>
    <row r="168" spans="1:12">
      <c r="A168" s="3" t="s">
        <v>340</v>
      </c>
      <c r="B168" s="3">
        <v>135198</v>
      </c>
      <c r="C168" s="3" t="s">
        <v>341</v>
      </c>
      <c r="D168" s="3" t="s">
        <v>342</v>
      </c>
      <c r="E168" s="3" t="s">
        <v>346</v>
      </c>
      <c r="F168" s="3" t="s">
        <v>344</v>
      </c>
      <c r="G168" s="3" t="s">
        <v>21</v>
      </c>
      <c r="H168" s="3">
        <v>14205319</v>
      </c>
      <c r="I168" s="3">
        <v>550700</v>
      </c>
      <c r="J168" s="3">
        <v>300000</v>
      </c>
      <c r="K168" s="3">
        <v>68639</v>
      </c>
      <c r="L168" s="3">
        <v>45024098</v>
      </c>
    </row>
    <row r="169" spans="1:12">
      <c r="A169" s="3" t="s">
        <v>340</v>
      </c>
      <c r="B169" s="3">
        <v>134911</v>
      </c>
      <c r="C169" s="3" t="s">
        <v>341</v>
      </c>
      <c r="D169" s="3" t="s">
        <v>342</v>
      </c>
      <c r="E169" s="3" t="s">
        <v>347</v>
      </c>
      <c r="F169" s="3" t="s">
        <v>344</v>
      </c>
      <c r="G169" s="3" t="s">
        <v>21</v>
      </c>
      <c r="H169" s="3">
        <v>1822474</v>
      </c>
      <c r="I169" s="3">
        <v>0</v>
      </c>
      <c r="J169" s="3">
        <v>133457</v>
      </c>
      <c r="K169" s="3">
        <v>82155</v>
      </c>
      <c r="L169" s="3">
        <v>45023498</v>
      </c>
    </row>
    <row r="170" spans="1:12">
      <c r="A170" s="3" t="s">
        <v>348</v>
      </c>
      <c r="B170" s="3">
        <v>110453</v>
      </c>
      <c r="C170" s="3" t="s">
        <v>349</v>
      </c>
      <c r="D170" s="3" t="s">
        <v>350</v>
      </c>
      <c r="E170" s="3" t="s">
        <v>351</v>
      </c>
      <c r="F170" s="3" t="s">
        <v>352</v>
      </c>
      <c r="G170" s="3" t="s">
        <v>21</v>
      </c>
      <c r="H170" s="3">
        <v>62407702</v>
      </c>
      <c r="I170" s="3">
        <v>4908</v>
      </c>
      <c r="J170" s="3">
        <v>300000</v>
      </c>
      <c r="K170" s="3">
        <v>61236</v>
      </c>
      <c r="L170" s="3">
        <v>4602766</v>
      </c>
    </row>
    <row r="171" spans="1:12">
      <c r="A171" s="3" t="s">
        <v>348</v>
      </c>
      <c r="B171" s="3">
        <v>97797</v>
      </c>
      <c r="C171" s="3" t="s">
        <v>349</v>
      </c>
      <c r="D171" s="3" t="s">
        <v>350</v>
      </c>
      <c r="E171" s="3" t="s">
        <v>353</v>
      </c>
      <c r="F171" s="3" t="s">
        <v>352</v>
      </c>
      <c r="G171" s="3" t="s">
        <v>21</v>
      </c>
      <c r="H171" s="3">
        <v>1875983</v>
      </c>
      <c r="I171" s="3">
        <v>0</v>
      </c>
      <c r="J171" s="3">
        <v>82766</v>
      </c>
      <c r="K171" s="3">
        <v>71233</v>
      </c>
      <c r="L171" s="3">
        <v>4602146</v>
      </c>
    </row>
    <row r="172" spans="1:12">
      <c r="A172" s="3" t="s">
        <v>348</v>
      </c>
      <c r="B172" s="3">
        <v>95593</v>
      </c>
      <c r="C172" s="3" t="s">
        <v>349</v>
      </c>
      <c r="D172" s="3" t="s">
        <v>350</v>
      </c>
      <c r="E172" s="3" t="s">
        <v>354</v>
      </c>
      <c r="F172" s="3" t="s">
        <v>352</v>
      </c>
      <c r="G172" s="3" t="s">
        <v>21</v>
      </c>
      <c r="H172" s="3">
        <v>31635977</v>
      </c>
      <c r="I172" s="3">
        <v>20722597</v>
      </c>
      <c r="J172" s="3">
        <v>300000</v>
      </c>
      <c r="K172" s="3">
        <v>58780</v>
      </c>
      <c r="L172" s="3">
        <v>4602366</v>
      </c>
    </row>
    <row r="173" spans="1:12">
      <c r="A173" s="3" t="s">
        <v>348</v>
      </c>
      <c r="B173" s="3">
        <v>94107</v>
      </c>
      <c r="C173" s="3" t="s">
        <v>349</v>
      </c>
      <c r="D173" s="3" t="s">
        <v>355</v>
      </c>
      <c r="E173" s="3" t="s">
        <v>356</v>
      </c>
      <c r="F173" s="3" t="s">
        <v>357</v>
      </c>
      <c r="G173" s="3" t="s">
        <v>29</v>
      </c>
      <c r="H173" s="3">
        <v>13494670</v>
      </c>
      <c r="I173" s="3">
        <v>32520795</v>
      </c>
      <c r="J173" s="3">
        <v>72974</v>
      </c>
      <c r="K173" s="3">
        <v>62791</v>
      </c>
      <c r="L173" s="3">
        <v>4601618</v>
      </c>
    </row>
    <row r="174" spans="1:12">
      <c r="A174" s="3" t="s">
        <v>358</v>
      </c>
      <c r="B174" s="3">
        <v>174808</v>
      </c>
      <c r="C174" s="3" t="s">
        <v>359</v>
      </c>
      <c r="D174" s="3" t="s">
        <v>360</v>
      </c>
      <c r="E174" s="3" t="s">
        <v>361</v>
      </c>
      <c r="F174" s="3" t="s">
        <v>362</v>
      </c>
      <c r="G174" s="3" t="s">
        <v>21</v>
      </c>
      <c r="H174" s="3">
        <v>17218723</v>
      </c>
      <c r="I174" s="3">
        <v>0</v>
      </c>
      <c r="J174" s="3">
        <v>300000</v>
      </c>
      <c r="K174" s="3">
        <v>82758</v>
      </c>
      <c r="L174" s="3">
        <v>47022390</v>
      </c>
    </row>
    <row r="175" spans="1:12">
      <c r="A175" s="3" t="s">
        <v>358</v>
      </c>
      <c r="B175" s="3">
        <v>163222</v>
      </c>
      <c r="C175" s="3" t="s">
        <v>359</v>
      </c>
      <c r="D175" s="3" t="s">
        <v>360</v>
      </c>
      <c r="E175" s="3" t="s">
        <v>363</v>
      </c>
      <c r="F175" s="3" t="s">
        <v>362</v>
      </c>
      <c r="G175" s="3" t="s">
        <v>21</v>
      </c>
      <c r="H175" s="3">
        <v>16162430</v>
      </c>
      <c r="I175" s="3">
        <v>178235</v>
      </c>
      <c r="J175" s="3">
        <v>189909</v>
      </c>
      <c r="K175" s="3">
        <v>88746</v>
      </c>
      <c r="L175" s="3">
        <v>47024870</v>
      </c>
    </row>
    <row r="176" spans="1:12">
      <c r="A176" s="3" t="s">
        <v>358</v>
      </c>
      <c r="B176" s="3">
        <v>157017</v>
      </c>
      <c r="C176" s="3" t="s">
        <v>359</v>
      </c>
      <c r="D176" s="3" t="s">
        <v>360</v>
      </c>
      <c r="E176" s="3" t="s">
        <v>363</v>
      </c>
      <c r="F176" s="3" t="s">
        <v>362</v>
      </c>
      <c r="G176" s="3" t="s">
        <v>21</v>
      </c>
      <c r="H176" s="3">
        <v>16162430</v>
      </c>
      <c r="I176" s="3">
        <v>178235</v>
      </c>
      <c r="J176" s="3">
        <v>158301</v>
      </c>
      <c r="K176" s="3">
        <v>79335</v>
      </c>
      <c r="L176" s="3">
        <v>47021220</v>
      </c>
    </row>
    <row r="177" spans="1:12">
      <c r="A177" s="3" t="s">
        <v>358</v>
      </c>
      <c r="B177" s="3">
        <v>156379</v>
      </c>
      <c r="C177" s="3" t="s">
        <v>359</v>
      </c>
      <c r="D177" s="3" t="s">
        <v>360</v>
      </c>
      <c r="E177" s="3" t="s">
        <v>361</v>
      </c>
      <c r="F177" s="3" t="s">
        <v>362</v>
      </c>
      <c r="G177" s="3" t="s">
        <v>21</v>
      </c>
      <c r="H177" s="3">
        <v>10530927</v>
      </c>
      <c r="I177" s="3">
        <v>0</v>
      </c>
      <c r="J177" s="3">
        <v>167502</v>
      </c>
      <c r="K177" s="3">
        <v>89862</v>
      </c>
      <c r="L177" s="3">
        <v>47022380</v>
      </c>
    </row>
    <row r="178" spans="1:12">
      <c r="A178" s="3" t="s">
        <v>364</v>
      </c>
      <c r="B178" s="3">
        <v>206380</v>
      </c>
      <c r="C178" s="3" t="s">
        <v>365</v>
      </c>
      <c r="D178" s="3" t="s">
        <v>360</v>
      </c>
      <c r="E178" s="3" t="s">
        <v>366</v>
      </c>
      <c r="F178" s="3" t="s">
        <v>367</v>
      </c>
      <c r="G178" s="3" t="s">
        <v>21</v>
      </c>
      <c r="H178" s="3">
        <v>2883569</v>
      </c>
      <c r="I178" s="3">
        <v>0</v>
      </c>
      <c r="J178" s="3">
        <v>300000</v>
      </c>
      <c r="K178" s="3">
        <v>63968</v>
      </c>
      <c r="L178" s="3">
        <v>480210018</v>
      </c>
    </row>
    <row r="179" spans="1:12">
      <c r="A179" s="3" t="s">
        <v>364</v>
      </c>
      <c r="B179" s="3">
        <v>203870</v>
      </c>
      <c r="C179" s="3" t="s">
        <v>365</v>
      </c>
      <c r="D179" s="3" t="s">
        <v>360</v>
      </c>
      <c r="E179" s="3" t="s">
        <v>368</v>
      </c>
      <c r="F179" s="3" t="s">
        <v>367</v>
      </c>
      <c r="G179" s="3" t="s">
        <v>21</v>
      </c>
      <c r="H179" s="3">
        <v>641898</v>
      </c>
      <c r="I179" s="3">
        <v>266</v>
      </c>
      <c r="J179" s="3">
        <v>300000</v>
      </c>
      <c r="K179" s="3">
        <v>66343</v>
      </c>
      <c r="L179" s="3">
        <v>480213328</v>
      </c>
    </row>
    <row r="180" spans="1:12">
      <c r="A180" s="3" t="s">
        <v>364</v>
      </c>
      <c r="B180" s="3">
        <v>202910</v>
      </c>
      <c r="C180" s="3" t="s">
        <v>365</v>
      </c>
      <c r="D180" s="3" t="s">
        <v>360</v>
      </c>
      <c r="E180" s="3" t="s">
        <v>366</v>
      </c>
      <c r="F180" s="3" t="s">
        <v>367</v>
      </c>
      <c r="G180" s="3" t="s">
        <v>21</v>
      </c>
      <c r="H180" s="3">
        <v>1199677</v>
      </c>
      <c r="I180" s="3">
        <v>0</v>
      </c>
      <c r="J180" s="3">
        <v>300000</v>
      </c>
      <c r="K180" s="3">
        <v>64055</v>
      </c>
      <c r="L180" s="3">
        <v>480210008</v>
      </c>
    </row>
    <row r="181" spans="1:12">
      <c r="A181" s="3" t="s">
        <v>364</v>
      </c>
      <c r="B181" s="3">
        <v>194147</v>
      </c>
      <c r="C181" s="3" t="s">
        <v>365</v>
      </c>
      <c r="D181" s="3" t="s">
        <v>360</v>
      </c>
      <c r="E181" s="3" t="s">
        <v>368</v>
      </c>
      <c r="F181" s="3" t="s">
        <v>367</v>
      </c>
      <c r="G181" s="3" t="s">
        <v>21</v>
      </c>
      <c r="H181" s="3">
        <v>5170882</v>
      </c>
      <c r="I181" s="3">
        <v>1233</v>
      </c>
      <c r="J181" s="3">
        <v>216433</v>
      </c>
      <c r="K181" s="3">
        <v>74605</v>
      </c>
      <c r="L181" s="3">
        <v>480213498</v>
      </c>
    </row>
    <row r="182" spans="1:12">
      <c r="A182" s="3" t="s">
        <v>369</v>
      </c>
      <c r="B182" s="3">
        <v>182606</v>
      </c>
      <c r="C182" s="3" t="s">
        <v>370</v>
      </c>
      <c r="D182" s="3" t="s">
        <v>371</v>
      </c>
      <c r="E182" s="3" t="s">
        <v>372</v>
      </c>
      <c r="F182" s="3" t="s">
        <v>373</v>
      </c>
      <c r="G182" s="3" t="s">
        <v>21</v>
      </c>
      <c r="H182" s="3">
        <v>24682185</v>
      </c>
      <c r="I182" s="3">
        <v>0</v>
      </c>
      <c r="J182" s="3">
        <v>211513</v>
      </c>
      <c r="K182" s="3">
        <v>77456</v>
      </c>
      <c r="L182" s="3">
        <v>49021582</v>
      </c>
    </row>
    <row r="183" spans="1:12">
      <c r="A183" s="3" t="s">
        <v>369</v>
      </c>
      <c r="B183" s="3">
        <v>164894</v>
      </c>
      <c r="C183" s="3" t="s">
        <v>370</v>
      </c>
      <c r="D183" s="3" t="s">
        <v>371</v>
      </c>
      <c r="E183" s="3" t="s">
        <v>374</v>
      </c>
      <c r="F183" s="3" t="s">
        <v>373</v>
      </c>
      <c r="G183" s="3" t="s">
        <v>21</v>
      </c>
      <c r="H183" s="3">
        <v>21600587</v>
      </c>
      <c r="I183" s="3">
        <v>0</v>
      </c>
      <c r="J183" s="3">
        <v>178926</v>
      </c>
      <c r="K183" s="3">
        <v>84895</v>
      </c>
      <c r="L183" s="3">
        <v>49021662</v>
      </c>
    </row>
    <row r="184" spans="1:12">
      <c r="A184" s="3" t="s">
        <v>369</v>
      </c>
      <c r="B184" s="3">
        <v>158695</v>
      </c>
      <c r="C184" s="3" t="s">
        <v>370</v>
      </c>
      <c r="D184" s="3" t="s">
        <v>371</v>
      </c>
      <c r="E184" s="3" t="s">
        <v>375</v>
      </c>
      <c r="F184" s="3" t="s">
        <v>373</v>
      </c>
      <c r="G184" s="3" t="s">
        <v>21</v>
      </c>
      <c r="H184" s="3">
        <v>21209398</v>
      </c>
      <c r="I184" s="3">
        <v>0</v>
      </c>
      <c r="J184" s="3">
        <v>171490</v>
      </c>
      <c r="K184" s="3">
        <v>69609</v>
      </c>
      <c r="L184" s="3">
        <v>49022012</v>
      </c>
    </row>
    <row r="185" spans="1:12">
      <c r="A185" s="3" t="s">
        <v>369</v>
      </c>
      <c r="B185" s="3">
        <v>144118</v>
      </c>
      <c r="C185" s="3" t="s">
        <v>370</v>
      </c>
      <c r="D185" s="3" t="s">
        <v>371</v>
      </c>
      <c r="E185" s="3" t="s">
        <v>372</v>
      </c>
      <c r="F185" s="3" t="s">
        <v>373</v>
      </c>
      <c r="G185" s="3" t="s">
        <v>21</v>
      </c>
      <c r="H185" s="3">
        <v>64125994</v>
      </c>
      <c r="I185" s="3">
        <v>0</v>
      </c>
      <c r="J185" s="3">
        <v>151947</v>
      </c>
      <c r="K185" s="3">
        <v>76973</v>
      </c>
      <c r="L185" s="3">
        <v>49021112</v>
      </c>
    </row>
    <row r="186" spans="1:12">
      <c r="A186" s="3" t="s">
        <v>376</v>
      </c>
      <c r="B186" s="3">
        <v>109148</v>
      </c>
      <c r="C186" s="3" t="s">
        <v>377</v>
      </c>
      <c r="D186" s="3" t="s">
        <v>378</v>
      </c>
      <c r="E186" s="3" t="s">
        <v>379</v>
      </c>
      <c r="F186" s="3" t="s">
        <v>380</v>
      </c>
      <c r="G186" s="3" t="s">
        <v>21</v>
      </c>
      <c r="H186" s="3">
        <v>48079792</v>
      </c>
      <c r="I186" s="3">
        <v>309749</v>
      </c>
      <c r="J186" s="3">
        <v>300000</v>
      </c>
      <c r="K186" s="3">
        <v>56373</v>
      </c>
      <c r="L186" s="3">
        <v>5002335</v>
      </c>
    </row>
    <row r="187" spans="1:12">
      <c r="A187" s="3" t="s">
        <v>376</v>
      </c>
      <c r="B187" s="3">
        <v>104890</v>
      </c>
      <c r="C187" s="3" t="s">
        <v>377</v>
      </c>
      <c r="D187" s="3" t="s">
        <v>378</v>
      </c>
      <c r="E187" s="3" t="s">
        <v>381</v>
      </c>
      <c r="F187" s="3" t="s">
        <v>380</v>
      </c>
      <c r="G187" s="3" t="s">
        <v>21</v>
      </c>
      <c r="H187" s="3">
        <v>26840071</v>
      </c>
      <c r="I187" s="3">
        <v>40904970</v>
      </c>
      <c r="J187" s="3">
        <v>300000</v>
      </c>
      <c r="K187" s="3">
        <v>61066</v>
      </c>
      <c r="L187" s="3">
        <v>5002315</v>
      </c>
    </row>
    <row r="188" spans="1:12">
      <c r="A188" s="3" t="s">
        <v>376</v>
      </c>
      <c r="B188" s="3">
        <v>102903</v>
      </c>
      <c r="C188" s="3" t="s">
        <v>377</v>
      </c>
      <c r="D188" s="3" t="s">
        <v>378</v>
      </c>
      <c r="E188" s="3" t="s">
        <v>382</v>
      </c>
      <c r="F188" s="3" t="s">
        <v>380</v>
      </c>
      <c r="G188" s="3" t="s">
        <v>21</v>
      </c>
      <c r="H188" s="3">
        <v>62960338</v>
      </c>
      <c r="I188" s="3">
        <v>53758361</v>
      </c>
      <c r="J188" s="3">
        <v>84233</v>
      </c>
      <c r="K188" s="3">
        <v>76003</v>
      </c>
      <c r="L188" s="3">
        <v>5002355</v>
      </c>
    </row>
    <row r="189" spans="1:12">
      <c r="A189" s="3" t="s">
        <v>376</v>
      </c>
      <c r="B189" s="3">
        <v>97158</v>
      </c>
      <c r="C189" s="3" t="s">
        <v>377</v>
      </c>
      <c r="D189" s="3" t="s">
        <v>378</v>
      </c>
      <c r="E189" s="3" t="s">
        <v>383</v>
      </c>
      <c r="F189" s="3" t="s">
        <v>380</v>
      </c>
      <c r="G189" s="3" t="s">
        <v>21</v>
      </c>
      <c r="H189" s="3">
        <v>321773482</v>
      </c>
      <c r="I189" s="3">
        <v>38567562</v>
      </c>
      <c r="J189" s="3">
        <v>82938</v>
      </c>
      <c r="K189" s="3">
        <v>68250</v>
      </c>
      <c r="L189" s="3">
        <v>5002195</v>
      </c>
    </row>
    <row r="190" spans="1:12">
      <c r="A190" s="3" t="s">
        <v>384</v>
      </c>
      <c r="B190" s="3">
        <v>205835</v>
      </c>
      <c r="C190" s="3" t="s">
        <v>385</v>
      </c>
      <c r="D190" s="3" t="s">
        <v>386</v>
      </c>
      <c r="E190" s="3" t="s">
        <v>387</v>
      </c>
      <c r="F190" s="3" t="s">
        <v>388</v>
      </c>
      <c r="G190" s="3" t="s">
        <v>21</v>
      </c>
      <c r="H190" s="3">
        <v>8876960</v>
      </c>
      <c r="I190" s="3">
        <v>48623</v>
      </c>
      <c r="J190" s="3">
        <v>300000</v>
      </c>
      <c r="K190" s="3">
        <v>61701</v>
      </c>
      <c r="L190" s="3">
        <v>51024094</v>
      </c>
    </row>
    <row r="191" spans="1:12">
      <c r="A191" s="3" t="s">
        <v>384</v>
      </c>
      <c r="B191" s="3">
        <v>193651</v>
      </c>
      <c r="C191" s="3" t="s">
        <v>385</v>
      </c>
      <c r="D191" s="3" t="s">
        <v>386</v>
      </c>
      <c r="E191" s="3" t="s">
        <v>389</v>
      </c>
      <c r="F191" s="3" t="s">
        <v>388</v>
      </c>
      <c r="G191" s="3" t="s">
        <v>21</v>
      </c>
      <c r="H191" s="3">
        <v>8793930</v>
      </c>
      <c r="I191" s="3">
        <v>43146</v>
      </c>
      <c r="J191" s="3">
        <v>216580</v>
      </c>
      <c r="K191" s="3">
        <v>71720</v>
      </c>
      <c r="L191" s="3">
        <v>51023214</v>
      </c>
    </row>
    <row r="192" spans="1:12">
      <c r="A192" s="3" t="s">
        <v>384</v>
      </c>
      <c r="B192" s="3">
        <v>193413</v>
      </c>
      <c r="C192" s="3" t="s">
        <v>385</v>
      </c>
      <c r="D192" s="3" t="s">
        <v>386</v>
      </c>
      <c r="E192" s="3" t="s">
        <v>390</v>
      </c>
      <c r="F192" s="3" t="s">
        <v>388</v>
      </c>
      <c r="G192" s="3" t="s">
        <v>21</v>
      </c>
      <c r="H192" s="3">
        <v>5746377</v>
      </c>
      <c r="I192" s="3">
        <v>166578</v>
      </c>
      <c r="J192" s="3">
        <v>300000</v>
      </c>
      <c r="K192" s="3">
        <v>65727</v>
      </c>
      <c r="L192" s="3">
        <v>51023414</v>
      </c>
    </row>
    <row r="193" spans="1:12">
      <c r="A193" s="3" t="s">
        <v>384</v>
      </c>
      <c r="B193" s="3">
        <v>192093</v>
      </c>
      <c r="C193" s="3" t="s">
        <v>385</v>
      </c>
      <c r="D193" s="3" t="s">
        <v>386</v>
      </c>
      <c r="E193" s="3" t="s">
        <v>391</v>
      </c>
      <c r="F193" s="3" t="s">
        <v>388</v>
      </c>
      <c r="G193" s="3" t="s">
        <v>21</v>
      </c>
      <c r="H193" s="3">
        <v>7578282</v>
      </c>
      <c r="I193" s="3">
        <v>4027</v>
      </c>
      <c r="J193" s="3">
        <v>218164</v>
      </c>
      <c r="K193" s="3">
        <v>74634</v>
      </c>
      <c r="L193" s="3">
        <v>5102454</v>
      </c>
    </row>
    <row r="194" spans="1:12">
      <c r="A194" s="3" t="s">
        <v>84</v>
      </c>
      <c r="B194" s="3">
        <v>187248</v>
      </c>
      <c r="C194" s="3" t="s">
        <v>392</v>
      </c>
      <c r="D194" s="3" t="s">
        <v>63</v>
      </c>
      <c r="E194" s="3" t="s">
        <v>393</v>
      </c>
      <c r="F194" s="3" t="s">
        <v>394</v>
      </c>
      <c r="G194" s="3" t="s">
        <v>21</v>
      </c>
      <c r="H194" s="3">
        <v>12671458</v>
      </c>
      <c r="I194" s="3">
        <v>0</v>
      </c>
      <c r="J194" s="3">
        <v>210928</v>
      </c>
      <c r="K194" s="3">
        <v>75113</v>
      </c>
      <c r="L194" s="3">
        <v>53023759</v>
      </c>
    </row>
    <row r="195" spans="1:12">
      <c r="A195" s="3" t="s">
        <v>84</v>
      </c>
      <c r="B195" s="3">
        <v>182122</v>
      </c>
      <c r="C195" s="3" t="s">
        <v>392</v>
      </c>
      <c r="D195" s="3" t="s">
        <v>63</v>
      </c>
      <c r="E195" s="3" t="s">
        <v>395</v>
      </c>
      <c r="F195" s="3" t="s">
        <v>394</v>
      </c>
      <c r="G195" s="3" t="s">
        <v>21</v>
      </c>
      <c r="H195" s="3">
        <v>1349234</v>
      </c>
      <c r="I195" s="3">
        <v>150279</v>
      </c>
      <c r="J195" s="3">
        <v>300000</v>
      </c>
      <c r="K195" s="3">
        <v>78899</v>
      </c>
      <c r="L195" s="3">
        <v>53022619</v>
      </c>
    </row>
    <row r="196" spans="1:12">
      <c r="A196" s="3" t="s">
        <v>84</v>
      </c>
      <c r="B196" s="3">
        <v>177613</v>
      </c>
      <c r="C196" s="3" t="s">
        <v>392</v>
      </c>
      <c r="D196" s="3" t="s">
        <v>63</v>
      </c>
      <c r="E196" s="3" t="s">
        <v>396</v>
      </c>
      <c r="F196" s="3" t="s">
        <v>394</v>
      </c>
      <c r="G196" s="3" t="s">
        <v>21</v>
      </c>
      <c r="H196" s="3">
        <v>4016915</v>
      </c>
      <c r="I196" s="3">
        <v>2661746</v>
      </c>
      <c r="J196" s="3">
        <v>300000</v>
      </c>
      <c r="K196" s="3">
        <v>74849</v>
      </c>
      <c r="L196" s="3">
        <v>53023129</v>
      </c>
    </row>
    <row r="197" spans="1:12">
      <c r="A197" s="3" t="s">
        <v>84</v>
      </c>
      <c r="B197" s="3">
        <v>172496</v>
      </c>
      <c r="C197" s="3" t="s">
        <v>392</v>
      </c>
      <c r="D197" s="3" t="s">
        <v>397</v>
      </c>
      <c r="E197" s="3" t="s">
        <v>398</v>
      </c>
      <c r="F197" s="3" t="s">
        <v>399</v>
      </c>
      <c r="G197" s="3" t="s">
        <v>17</v>
      </c>
      <c r="H197" s="3">
        <v>965023</v>
      </c>
      <c r="I197" s="3">
        <v>0</v>
      </c>
      <c r="J197" s="3">
        <v>300000</v>
      </c>
      <c r="K197" s="3">
        <v>84829</v>
      </c>
      <c r="L197" s="3">
        <v>53011409</v>
      </c>
    </row>
    <row r="198" spans="1:12">
      <c r="A198" s="3" t="s">
        <v>400</v>
      </c>
      <c r="B198" s="3">
        <v>121216</v>
      </c>
      <c r="C198" s="3" t="s">
        <v>401</v>
      </c>
      <c r="D198" s="3" t="s">
        <v>402</v>
      </c>
      <c r="E198" s="3" t="s">
        <v>403</v>
      </c>
      <c r="F198" s="3" t="s">
        <v>404</v>
      </c>
      <c r="G198" s="3" t="s">
        <v>21</v>
      </c>
      <c r="H198" s="3">
        <v>11014645</v>
      </c>
      <c r="I198" s="3">
        <v>1215</v>
      </c>
      <c r="J198" s="3">
        <v>109913</v>
      </c>
      <c r="K198" s="3">
        <v>83613</v>
      </c>
      <c r="L198" s="3">
        <v>5402170</v>
      </c>
    </row>
    <row r="199" spans="1:12">
      <c r="A199" s="3" t="s">
        <v>400</v>
      </c>
      <c r="B199" s="3">
        <v>118327</v>
      </c>
      <c r="C199" s="3" t="s">
        <v>401</v>
      </c>
      <c r="D199" s="3" t="s">
        <v>402</v>
      </c>
      <c r="E199" s="3" t="s">
        <v>405</v>
      </c>
      <c r="F199" s="3" t="s">
        <v>404</v>
      </c>
      <c r="G199" s="3" t="s">
        <v>21</v>
      </c>
      <c r="H199" s="3">
        <v>10781297</v>
      </c>
      <c r="I199" s="3">
        <v>761</v>
      </c>
      <c r="J199" s="3">
        <v>78160</v>
      </c>
      <c r="K199" s="3">
        <v>92770</v>
      </c>
      <c r="L199" s="3">
        <v>5402660</v>
      </c>
    </row>
    <row r="200" spans="1:12">
      <c r="A200" s="3" t="s">
        <v>400</v>
      </c>
      <c r="B200" s="3">
        <v>108990</v>
      </c>
      <c r="C200" s="3" t="s">
        <v>401</v>
      </c>
      <c r="D200" s="3" t="s">
        <v>402</v>
      </c>
      <c r="E200" s="3" t="s">
        <v>406</v>
      </c>
      <c r="F200" s="3" t="s">
        <v>404</v>
      </c>
      <c r="G200" s="3" t="s">
        <v>21</v>
      </c>
      <c r="H200" s="3">
        <v>26486983</v>
      </c>
      <c r="I200" s="3">
        <v>73846</v>
      </c>
      <c r="J200" s="3">
        <v>88854</v>
      </c>
      <c r="K200" s="3">
        <v>84250</v>
      </c>
      <c r="L200" s="3">
        <v>54021540</v>
      </c>
    </row>
    <row r="201" spans="1:12">
      <c r="A201" s="3" t="s">
        <v>400</v>
      </c>
      <c r="B201" s="3">
        <v>105386</v>
      </c>
      <c r="C201" s="3" t="s">
        <v>401</v>
      </c>
      <c r="D201" s="3" t="s">
        <v>402</v>
      </c>
      <c r="E201" s="3" t="s">
        <v>407</v>
      </c>
      <c r="F201" s="3" t="s">
        <v>404</v>
      </c>
      <c r="G201" s="3" t="s">
        <v>21</v>
      </c>
      <c r="H201" s="3">
        <v>8022355</v>
      </c>
      <c r="I201" s="3">
        <v>74269</v>
      </c>
      <c r="J201" s="3">
        <v>95473</v>
      </c>
      <c r="K201" s="3">
        <v>68627</v>
      </c>
      <c r="L201" s="3">
        <v>54021740</v>
      </c>
    </row>
    <row r="202" spans="1:12">
      <c r="A202" s="3" t="s">
        <v>408</v>
      </c>
      <c r="B202" s="3">
        <v>177678</v>
      </c>
      <c r="C202" s="3" t="s">
        <v>409</v>
      </c>
      <c r="D202" s="3" t="s">
        <v>63</v>
      </c>
      <c r="E202" s="3" t="s">
        <v>410</v>
      </c>
      <c r="F202" s="3" t="s">
        <v>411</v>
      </c>
      <c r="G202" s="3" t="s">
        <v>21</v>
      </c>
      <c r="H202" s="3">
        <v>13727249</v>
      </c>
      <c r="I202" s="3">
        <v>294858</v>
      </c>
      <c r="J202" s="3">
        <v>300000</v>
      </c>
      <c r="K202" s="3">
        <v>67698</v>
      </c>
      <c r="L202" s="3">
        <v>55025368</v>
      </c>
    </row>
    <row r="203" spans="1:12">
      <c r="A203" s="3" t="s">
        <v>408</v>
      </c>
      <c r="B203" s="3">
        <v>162309</v>
      </c>
      <c r="C203" s="3" t="s">
        <v>409</v>
      </c>
      <c r="D203" s="3" t="s">
        <v>63</v>
      </c>
      <c r="E203" s="3" t="s">
        <v>412</v>
      </c>
      <c r="F203" s="3" t="s">
        <v>411</v>
      </c>
      <c r="G203" s="3" t="s">
        <v>21</v>
      </c>
      <c r="H203" s="3">
        <v>6510717</v>
      </c>
      <c r="I203" s="3">
        <v>1618538</v>
      </c>
      <c r="J203" s="3">
        <v>167124</v>
      </c>
      <c r="K203" s="3">
        <v>80467</v>
      </c>
      <c r="L203" s="3">
        <v>55024418</v>
      </c>
    </row>
    <row r="204" spans="1:12">
      <c r="A204" s="3" t="s">
        <v>408</v>
      </c>
      <c r="B204" s="3">
        <v>160423</v>
      </c>
      <c r="C204" s="3" t="s">
        <v>409</v>
      </c>
      <c r="D204" s="3" t="s">
        <v>63</v>
      </c>
      <c r="E204" s="3" t="s">
        <v>413</v>
      </c>
      <c r="F204" s="3" t="s">
        <v>411</v>
      </c>
      <c r="G204" s="3" t="s">
        <v>21</v>
      </c>
      <c r="H204" s="3">
        <v>55090961</v>
      </c>
      <c r="I204" s="3">
        <v>7961998</v>
      </c>
      <c r="J204" s="3">
        <v>183198</v>
      </c>
      <c r="K204" s="3">
        <v>87576</v>
      </c>
      <c r="L204" s="3">
        <v>55025558</v>
      </c>
    </row>
    <row r="205" spans="1:12">
      <c r="A205" s="3" t="s">
        <v>408</v>
      </c>
      <c r="B205" s="3">
        <v>160277</v>
      </c>
      <c r="C205" s="3" t="s">
        <v>409</v>
      </c>
      <c r="D205" s="3" t="s">
        <v>63</v>
      </c>
      <c r="E205" s="3" t="s">
        <v>414</v>
      </c>
      <c r="F205" s="3" t="s">
        <v>411</v>
      </c>
      <c r="G205" s="3" t="s">
        <v>21</v>
      </c>
      <c r="H205" s="3">
        <v>1492763</v>
      </c>
      <c r="I205" s="3">
        <v>945258</v>
      </c>
      <c r="J205" s="3">
        <v>300000</v>
      </c>
      <c r="K205" s="3">
        <v>65280</v>
      </c>
      <c r="L205" s="3">
        <v>55023858</v>
      </c>
    </row>
    <row r="206" spans="1:12">
      <c r="A206" s="3" t="s">
        <v>415</v>
      </c>
      <c r="B206" s="3">
        <v>127999</v>
      </c>
      <c r="C206" s="3" t="s">
        <v>416</v>
      </c>
      <c r="D206" s="3" t="s">
        <v>417</v>
      </c>
      <c r="E206" s="3" t="s">
        <v>418</v>
      </c>
      <c r="F206" s="3" t="s">
        <v>419</v>
      </c>
      <c r="G206" s="3" t="s">
        <v>29</v>
      </c>
      <c r="H206" s="3">
        <v>4909335</v>
      </c>
      <c r="I206" s="3">
        <v>0</v>
      </c>
      <c r="J206" s="3">
        <v>300000</v>
      </c>
      <c r="K206" s="3">
        <v>18725</v>
      </c>
      <c r="L206" s="3">
        <v>5601271</v>
      </c>
    </row>
    <row r="207" spans="1:12">
      <c r="A207" s="3" t="s">
        <v>415</v>
      </c>
      <c r="B207" s="3">
        <v>105755</v>
      </c>
      <c r="C207" s="3" t="s">
        <v>416</v>
      </c>
      <c r="D207" s="3" t="s">
        <v>273</v>
      </c>
      <c r="E207" s="3" t="s">
        <v>420</v>
      </c>
      <c r="F207" s="3" t="s">
        <v>421</v>
      </c>
      <c r="G207" s="3" t="s">
        <v>21</v>
      </c>
      <c r="H207" s="3">
        <v>1950836</v>
      </c>
      <c r="I207" s="3">
        <v>0</v>
      </c>
      <c r="J207" s="3">
        <v>98208</v>
      </c>
      <c r="K207" s="3">
        <v>51316</v>
      </c>
      <c r="L207" s="3">
        <v>5602374</v>
      </c>
    </row>
    <row r="208" spans="1:12">
      <c r="A208" s="3" t="s">
        <v>415</v>
      </c>
      <c r="B208" s="3">
        <v>105562</v>
      </c>
      <c r="C208" s="3" t="s">
        <v>416</v>
      </c>
      <c r="D208" s="3" t="s">
        <v>273</v>
      </c>
      <c r="E208" s="3" t="s">
        <v>422</v>
      </c>
      <c r="F208" s="3" t="s">
        <v>421</v>
      </c>
      <c r="G208" s="3" t="s">
        <v>21</v>
      </c>
      <c r="H208" s="3">
        <v>1500340</v>
      </c>
      <c r="I208" s="3">
        <v>0</v>
      </c>
      <c r="J208" s="3">
        <v>300000</v>
      </c>
      <c r="K208" s="3">
        <v>47849</v>
      </c>
      <c r="L208" s="3">
        <v>5602474</v>
      </c>
    </row>
    <row r="209" spans="1:12">
      <c r="A209" s="3" t="s">
        <v>415</v>
      </c>
      <c r="B209" s="3">
        <v>105423</v>
      </c>
      <c r="C209" s="3" t="s">
        <v>416</v>
      </c>
      <c r="D209" s="3" t="s">
        <v>273</v>
      </c>
      <c r="E209" s="3" t="s">
        <v>423</v>
      </c>
      <c r="F209" s="3" t="s">
        <v>421</v>
      </c>
      <c r="G209" s="3" t="s">
        <v>21</v>
      </c>
      <c r="H209" s="3">
        <v>111524650</v>
      </c>
      <c r="I209" s="3">
        <v>60033</v>
      </c>
      <c r="J209" s="3">
        <v>105079</v>
      </c>
      <c r="K209" s="3">
        <v>60865</v>
      </c>
      <c r="L209" s="3">
        <v>5602484</v>
      </c>
    </row>
  </sheetData>
  <mergeCells count="8">
    <mergeCell ref="N13:N17"/>
    <mergeCell ref="O13:O17"/>
    <mergeCell ref="P13:P17"/>
    <mergeCell ref="N4:N6"/>
    <mergeCell ref="O4:O6"/>
    <mergeCell ref="P4:P6"/>
    <mergeCell ref="N7:N8"/>
    <mergeCell ref="P7:P8"/>
  </mergeCells>
  <dataValidations count="2">
    <dataValidation type="list" allowBlank="1" showInputMessage="1" showErrorMessage="1" sqref="O4:O6" xr:uid="{C3939CD9-2AA9-404F-828E-66F8E4D0FCE9}">
      <formula1>$E$2:$E$209</formula1>
    </dataValidation>
    <dataValidation type="list" allowBlank="1" showInputMessage="1" showErrorMessage="1" sqref="O10" xr:uid="{266FD195-3551-AD46-955F-54A57D7189D1}">
      <formula1>$L:$L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09"/>
  <sheetViews>
    <sheetView topLeftCell="G2" workbookViewId="0">
      <selection activeCell="N10" sqref="N10"/>
    </sheetView>
  </sheetViews>
  <sheetFormatPr baseColWidth="10" defaultColWidth="10.83203125" defaultRowHeight="16"/>
  <cols>
    <col min="1" max="1" width="23.83203125" customWidth="1"/>
    <col min="4" max="4" width="30" customWidth="1"/>
    <col min="5" max="5" width="17.83203125" customWidth="1"/>
    <col min="6" max="6" width="17.5" customWidth="1"/>
    <col min="14" max="14" width="60.83203125" customWidth="1"/>
    <col min="15" max="15" width="14.5" bestFit="1" customWidth="1"/>
  </cols>
  <sheetData>
    <row r="1" spans="1:16" ht="29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</v>
      </c>
      <c r="K1" s="1" t="s">
        <v>10</v>
      </c>
      <c r="L1" s="1" t="s">
        <v>11</v>
      </c>
      <c r="N1" s="21" t="s">
        <v>424</v>
      </c>
      <c r="O1" s="22" t="s">
        <v>425</v>
      </c>
    </row>
    <row r="2" spans="1:16" ht="60">
      <c r="A2" t="s">
        <v>12</v>
      </c>
      <c r="B2">
        <v>101920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27893577</v>
      </c>
      <c r="I2">
        <v>150331</v>
      </c>
      <c r="J2">
        <v>242857</v>
      </c>
      <c r="K2">
        <v>300000</v>
      </c>
      <c r="L2">
        <v>25317</v>
      </c>
      <c r="N2" s="24" t="s">
        <v>428</v>
      </c>
      <c r="O2" s="23">
        <f>VLOOKUP("Logan Creek",$F$1:$L$209,3,0)</f>
        <v>4538453</v>
      </c>
    </row>
    <row r="3" spans="1:16">
      <c r="A3" t="s">
        <v>12</v>
      </c>
      <c r="B3">
        <v>1022616</v>
      </c>
      <c r="C3" t="s">
        <v>13</v>
      </c>
      <c r="D3" t="s">
        <v>18</v>
      </c>
      <c r="E3" t="s">
        <v>19</v>
      </c>
      <c r="F3" t="s">
        <v>20</v>
      </c>
      <c r="G3" t="s">
        <v>21</v>
      </c>
      <c r="H3">
        <v>5012892</v>
      </c>
      <c r="I3">
        <v>18719</v>
      </c>
      <c r="J3">
        <v>155368</v>
      </c>
      <c r="K3">
        <v>300000</v>
      </c>
      <c r="L3">
        <v>78717</v>
      </c>
      <c r="N3" s="50" t="s">
        <v>429</v>
      </c>
      <c r="O3" s="53">
        <f>VLOOKUP(MIN(J:J), $J:$K,2,0)</f>
        <v>79723</v>
      </c>
    </row>
    <row r="4" spans="1:16">
      <c r="A4" t="s">
        <v>12</v>
      </c>
      <c r="B4">
        <v>1022606</v>
      </c>
      <c r="C4" t="s">
        <v>13</v>
      </c>
      <c r="D4" t="s">
        <v>18</v>
      </c>
      <c r="E4" t="s">
        <v>22</v>
      </c>
      <c r="F4" t="s">
        <v>20</v>
      </c>
      <c r="G4" t="s">
        <v>21</v>
      </c>
      <c r="H4">
        <v>2006630</v>
      </c>
      <c r="I4">
        <v>11987</v>
      </c>
      <c r="J4">
        <v>142440</v>
      </c>
      <c r="K4">
        <v>123075</v>
      </c>
      <c r="L4">
        <v>72551</v>
      </c>
      <c r="N4" s="51"/>
      <c r="O4" s="54"/>
      <c r="P4">
        <f>VLOOKUP(MIN(J:J),$J:$K,2,0)</f>
        <v>79723</v>
      </c>
    </row>
    <row r="5" spans="1:16">
      <c r="A5" t="s">
        <v>12</v>
      </c>
      <c r="B5">
        <v>102526</v>
      </c>
      <c r="C5" t="s">
        <v>13</v>
      </c>
      <c r="D5" t="s">
        <v>18</v>
      </c>
      <c r="E5" t="s">
        <v>23</v>
      </c>
      <c r="F5" t="s">
        <v>20</v>
      </c>
      <c r="G5" t="s">
        <v>21</v>
      </c>
      <c r="H5">
        <v>12429198</v>
      </c>
      <c r="I5">
        <v>42051</v>
      </c>
      <c r="J5">
        <v>140732</v>
      </c>
      <c r="K5">
        <v>133231</v>
      </c>
      <c r="L5">
        <v>83317</v>
      </c>
      <c r="N5" s="52"/>
      <c r="O5" s="55"/>
    </row>
    <row r="6" spans="1:16" ht="60">
      <c r="A6" t="s">
        <v>24</v>
      </c>
      <c r="B6">
        <v>201700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>
        <v>18298887</v>
      </c>
      <c r="I6">
        <v>0</v>
      </c>
      <c r="J6">
        <v>242857</v>
      </c>
      <c r="K6">
        <v>300000</v>
      </c>
      <c r="L6">
        <v>25317</v>
      </c>
      <c r="N6" s="25" t="s">
        <v>430</v>
      </c>
      <c r="O6" s="23" t="str">
        <f>VLOOKUP(1602390,$B:$G,6,0)</f>
        <v>Track</v>
      </c>
    </row>
    <row r="7" spans="1:16">
      <c r="A7" t="s">
        <v>24</v>
      </c>
      <c r="B7">
        <v>20257</v>
      </c>
      <c r="C7" t="s">
        <v>25</v>
      </c>
      <c r="D7" t="s">
        <v>30</v>
      </c>
      <c r="E7" t="s">
        <v>31</v>
      </c>
      <c r="F7" t="s">
        <v>32</v>
      </c>
      <c r="G7" t="s">
        <v>21</v>
      </c>
      <c r="H7">
        <v>85707800</v>
      </c>
      <c r="I7">
        <v>11963944</v>
      </c>
      <c r="J7">
        <v>159063</v>
      </c>
      <c r="K7">
        <v>300000</v>
      </c>
      <c r="L7">
        <v>77818</v>
      </c>
    </row>
    <row r="8" spans="1:16" ht="23">
      <c r="A8" t="s">
        <v>24</v>
      </c>
      <c r="B8">
        <v>202377</v>
      </c>
      <c r="C8" t="s">
        <v>25</v>
      </c>
      <c r="D8" t="s">
        <v>30</v>
      </c>
      <c r="E8" t="s">
        <v>31</v>
      </c>
      <c r="F8" t="s">
        <v>32</v>
      </c>
      <c r="G8" t="s">
        <v>21</v>
      </c>
      <c r="H8">
        <v>3601953</v>
      </c>
      <c r="I8">
        <v>0</v>
      </c>
      <c r="J8">
        <v>144635</v>
      </c>
      <c r="K8">
        <v>138010</v>
      </c>
      <c r="L8">
        <v>79563</v>
      </c>
      <c r="N8" s="2"/>
    </row>
    <row r="9" spans="1:16">
      <c r="A9" t="s">
        <v>24</v>
      </c>
      <c r="B9">
        <v>202177</v>
      </c>
      <c r="C9" t="s">
        <v>25</v>
      </c>
      <c r="D9" t="s">
        <v>30</v>
      </c>
      <c r="E9" t="s">
        <v>33</v>
      </c>
      <c r="F9" t="s">
        <v>32</v>
      </c>
      <c r="G9" t="s">
        <v>21</v>
      </c>
      <c r="H9">
        <v>168793575</v>
      </c>
      <c r="I9">
        <v>15079525</v>
      </c>
      <c r="J9">
        <v>133300</v>
      </c>
      <c r="K9">
        <v>300000</v>
      </c>
      <c r="L9">
        <v>60207</v>
      </c>
    </row>
    <row r="10" spans="1:16">
      <c r="A10" t="s">
        <v>34</v>
      </c>
      <c r="B10">
        <v>4023283</v>
      </c>
      <c r="C10" t="s">
        <v>35</v>
      </c>
      <c r="D10" t="s">
        <v>36</v>
      </c>
      <c r="E10" t="s">
        <v>37</v>
      </c>
      <c r="F10" t="s">
        <v>38</v>
      </c>
      <c r="G10" t="s">
        <v>21</v>
      </c>
      <c r="H10">
        <v>33224180</v>
      </c>
      <c r="I10">
        <v>832</v>
      </c>
      <c r="J10">
        <v>175150</v>
      </c>
      <c r="K10">
        <v>300000</v>
      </c>
      <c r="L10">
        <v>68751</v>
      </c>
    </row>
    <row r="11" spans="1:16">
      <c r="A11" t="s">
        <v>34</v>
      </c>
      <c r="B11">
        <v>401629</v>
      </c>
      <c r="C11" t="s">
        <v>35</v>
      </c>
      <c r="D11" t="s">
        <v>39</v>
      </c>
      <c r="E11" t="s">
        <v>40</v>
      </c>
      <c r="F11" t="s">
        <v>41</v>
      </c>
      <c r="G11" t="s">
        <v>29</v>
      </c>
      <c r="H11">
        <v>2138576</v>
      </c>
      <c r="I11">
        <v>0</v>
      </c>
      <c r="J11">
        <v>172052</v>
      </c>
      <c r="K11">
        <v>226983</v>
      </c>
      <c r="L11">
        <v>110818</v>
      </c>
    </row>
    <row r="12" spans="1:16">
      <c r="A12" t="s">
        <v>34</v>
      </c>
      <c r="B12">
        <v>4023173</v>
      </c>
      <c r="C12" t="s">
        <v>35</v>
      </c>
      <c r="D12" t="s">
        <v>36</v>
      </c>
      <c r="E12" t="s">
        <v>42</v>
      </c>
      <c r="F12" t="s">
        <v>38</v>
      </c>
      <c r="G12" t="s">
        <v>21</v>
      </c>
      <c r="H12">
        <v>5703861</v>
      </c>
      <c r="I12">
        <v>6930</v>
      </c>
      <c r="J12">
        <v>162988</v>
      </c>
      <c r="K12">
        <v>300000</v>
      </c>
      <c r="L12">
        <v>71065</v>
      </c>
    </row>
    <row r="13" spans="1:16">
      <c r="A13" t="s">
        <v>34</v>
      </c>
      <c r="B13">
        <v>4022623</v>
      </c>
      <c r="C13" t="s">
        <v>35</v>
      </c>
      <c r="D13" t="s">
        <v>36</v>
      </c>
      <c r="E13" t="s">
        <v>43</v>
      </c>
      <c r="F13" t="s">
        <v>38</v>
      </c>
      <c r="G13" t="s">
        <v>21</v>
      </c>
      <c r="H13">
        <v>12867586</v>
      </c>
      <c r="I13">
        <v>3248</v>
      </c>
      <c r="J13">
        <v>158195</v>
      </c>
      <c r="K13">
        <v>174901</v>
      </c>
      <c r="L13">
        <v>87846</v>
      </c>
    </row>
    <row r="14" spans="1:16">
      <c r="A14" t="s">
        <v>44</v>
      </c>
      <c r="B14">
        <v>502876</v>
      </c>
      <c r="C14" t="s">
        <v>45</v>
      </c>
      <c r="D14" t="s">
        <v>46</v>
      </c>
      <c r="E14" t="s">
        <v>47</v>
      </c>
      <c r="F14" t="s">
        <v>48</v>
      </c>
      <c r="G14" t="s">
        <v>21</v>
      </c>
      <c r="H14">
        <v>8871812</v>
      </c>
      <c r="I14">
        <v>43089</v>
      </c>
      <c r="J14">
        <v>149574</v>
      </c>
      <c r="K14">
        <v>300000</v>
      </c>
      <c r="L14">
        <v>56509</v>
      </c>
    </row>
    <row r="15" spans="1:16">
      <c r="A15" t="s">
        <v>44</v>
      </c>
      <c r="B15">
        <v>5022286</v>
      </c>
      <c r="C15" t="s">
        <v>45</v>
      </c>
      <c r="D15" t="s">
        <v>46</v>
      </c>
      <c r="E15" t="s">
        <v>49</v>
      </c>
      <c r="F15" t="s">
        <v>48</v>
      </c>
      <c r="G15" t="s">
        <v>21</v>
      </c>
      <c r="H15">
        <v>20841173</v>
      </c>
      <c r="I15">
        <v>52815</v>
      </c>
      <c r="J15">
        <v>149418</v>
      </c>
      <c r="K15">
        <v>164759</v>
      </c>
      <c r="L15">
        <v>86032</v>
      </c>
    </row>
    <row r="16" spans="1:16">
      <c r="A16" t="s">
        <v>44</v>
      </c>
      <c r="B16">
        <v>5011037</v>
      </c>
      <c r="C16" t="s">
        <v>45</v>
      </c>
      <c r="D16" t="s">
        <v>50</v>
      </c>
      <c r="E16" t="s">
        <v>51</v>
      </c>
      <c r="F16" t="s">
        <v>52</v>
      </c>
      <c r="G16" t="s">
        <v>5</v>
      </c>
      <c r="H16">
        <v>34695451</v>
      </c>
      <c r="I16">
        <v>3335528</v>
      </c>
      <c r="J16">
        <v>141250</v>
      </c>
      <c r="K16">
        <v>300000</v>
      </c>
      <c r="L16">
        <v>11479</v>
      </c>
    </row>
    <row r="17" spans="1:12" ht="15.5" customHeight="1">
      <c r="A17" t="s">
        <v>44</v>
      </c>
      <c r="B17">
        <v>502526</v>
      </c>
      <c r="C17" t="s">
        <v>45</v>
      </c>
      <c r="D17" t="s">
        <v>46</v>
      </c>
      <c r="E17" t="s">
        <v>49</v>
      </c>
      <c r="F17" t="s">
        <v>48</v>
      </c>
      <c r="G17" t="s">
        <v>21</v>
      </c>
      <c r="H17">
        <v>10818446</v>
      </c>
      <c r="I17">
        <v>16913</v>
      </c>
      <c r="J17">
        <v>122566</v>
      </c>
      <c r="K17">
        <v>112106</v>
      </c>
      <c r="L17">
        <v>76110</v>
      </c>
    </row>
    <row r="18" spans="1:12" ht="15.5" customHeight="1">
      <c r="A18" t="s">
        <v>53</v>
      </c>
      <c r="B18">
        <v>60224419</v>
      </c>
      <c r="C18" t="s">
        <v>54</v>
      </c>
      <c r="D18" t="s">
        <v>55</v>
      </c>
      <c r="E18" t="s">
        <v>56</v>
      </c>
      <c r="F18" t="s">
        <v>57</v>
      </c>
      <c r="G18" t="s">
        <v>21</v>
      </c>
      <c r="H18">
        <v>1961071</v>
      </c>
      <c r="I18">
        <v>81282</v>
      </c>
      <c r="J18">
        <v>242857</v>
      </c>
      <c r="K18">
        <v>300000</v>
      </c>
      <c r="L18">
        <v>25317</v>
      </c>
    </row>
    <row r="19" spans="1:12" ht="15.5" customHeight="1">
      <c r="A19" t="s">
        <v>53</v>
      </c>
      <c r="B19">
        <v>60220539</v>
      </c>
      <c r="C19" t="s">
        <v>54</v>
      </c>
      <c r="D19" t="s">
        <v>55</v>
      </c>
      <c r="E19" t="s">
        <v>58</v>
      </c>
      <c r="F19" t="s">
        <v>57</v>
      </c>
      <c r="G19" t="s">
        <v>21</v>
      </c>
      <c r="H19">
        <v>3060683</v>
      </c>
      <c r="I19">
        <v>897184</v>
      </c>
      <c r="J19">
        <v>203910</v>
      </c>
      <c r="K19">
        <v>224262</v>
      </c>
      <c r="L19">
        <v>68202</v>
      </c>
    </row>
    <row r="20" spans="1:12">
      <c r="A20" t="s">
        <v>53</v>
      </c>
      <c r="B20">
        <v>60213769</v>
      </c>
      <c r="C20" t="s">
        <v>54</v>
      </c>
      <c r="D20" t="s">
        <v>55</v>
      </c>
      <c r="E20" t="s">
        <v>59</v>
      </c>
      <c r="F20" t="s">
        <v>57</v>
      </c>
      <c r="G20" t="s">
        <v>21</v>
      </c>
      <c r="H20">
        <v>2283621</v>
      </c>
      <c r="I20">
        <v>0</v>
      </c>
      <c r="J20">
        <v>201716</v>
      </c>
      <c r="K20">
        <v>300000</v>
      </c>
      <c r="L20">
        <v>73283</v>
      </c>
    </row>
    <row r="21" spans="1:12" ht="15.5" customHeight="1">
      <c r="A21" t="s">
        <v>53</v>
      </c>
      <c r="B21">
        <v>60227449</v>
      </c>
      <c r="C21" t="s">
        <v>54</v>
      </c>
      <c r="D21" t="s">
        <v>55</v>
      </c>
      <c r="E21" t="s">
        <v>60</v>
      </c>
      <c r="F21" t="s">
        <v>57</v>
      </c>
      <c r="G21" t="s">
        <v>21</v>
      </c>
      <c r="H21">
        <v>1651989</v>
      </c>
      <c r="I21">
        <v>0</v>
      </c>
      <c r="J21">
        <v>192856</v>
      </c>
      <c r="K21">
        <v>300000</v>
      </c>
      <c r="L21">
        <v>63925</v>
      </c>
    </row>
    <row r="22" spans="1:12">
      <c r="A22" t="s">
        <v>61</v>
      </c>
      <c r="B22">
        <v>8021630</v>
      </c>
      <c r="C22" t="s">
        <v>62</v>
      </c>
      <c r="D22" t="s">
        <v>63</v>
      </c>
      <c r="E22" t="s">
        <v>64</v>
      </c>
      <c r="F22" t="s">
        <v>65</v>
      </c>
      <c r="G22" t="s">
        <v>21</v>
      </c>
      <c r="H22">
        <v>11009986</v>
      </c>
      <c r="I22">
        <v>153774</v>
      </c>
      <c r="J22">
        <v>167533</v>
      </c>
      <c r="K22">
        <v>200736</v>
      </c>
      <c r="L22">
        <v>89586</v>
      </c>
    </row>
    <row r="23" spans="1:12">
      <c r="A23" t="s">
        <v>61</v>
      </c>
      <c r="B23">
        <v>8022030</v>
      </c>
      <c r="C23" t="s">
        <v>62</v>
      </c>
      <c r="D23" t="s">
        <v>63</v>
      </c>
      <c r="E23" t="s">
        <v>66</v>
      </c>
      <c r="F23" t="s">
        <v>65</v>
      </c>
      <c r="G23" t="s">
        <v>21</v>
      </c>
      <c r="H23">
        <v>5624346</v>
      </c>
      <c r="I23">
        <v>25142</v>
      </c>
      <c r="J23">
        <v>164592</v>
      </c>
      <c r="K23">
        <v>192903</v>
      </c>
      <c r="L23">
        <v>88326</v>
      </c>
    </row>
    <row r="24" spans="1:12">
      <c r="A24" t="s">
        <v>61</v>
      </c>
      <c r="B24">
        <v>8022150</v>
      </c>
      <c r="C24" t="s">
        <v>62</v>
      </c>
      <c r="D24" t="s">
        <v>63</v>
      </c>
      <c r="E24" t="s">
        <v>67</v>
      </c>
      <c r="F24" t="s">
        <v>65</v>
      </c>
      <c r="G24" t="s">
        <v>21</v>
      </c>
      <c r="H24">
        <v>2106504</v>
      </c>
      <c r="I24">
        <v>6895</v>
      </c>
      <c r="J24">
        <v>164114</v>
      </c>
      <c r="K24">
        <v>171269</v>
      </c>
      <c r="L24">
        <v>68543</v>
      </c>
    </row>
    <row r="25" spans="1:12">
      <c r="A25" t="s">
        <v>61</v>
      </c>
      <c r="B25">
        <v>802120</v>
      </c>
      <c r="C25" t="s">
        <v>62</v>
      </c>
      <c r="D25" t="s">
        <v>63</v>
      </c>
      <c r="E25" t="s">
        <v>68</v>
      </c>
      <c r="F25" t="s">
        <v>65</v>
      </c>
      <c r="G25" t="s">
        <v>21</v>
      </c>
      <c r="H25">
        <v>2567681</v>
      </c>
      <c r="I25">
        <v>18075</v>
      </c>
      <c r="J25">
        <v>152515</v>
      </c>
      <c r="K25">
        <v>147258</v>
      </c>
      <c r="L25">
        <v>74257</v>
      </c>
    </row>
    <row r="26" spans="1:12">
      <c r="A26" t="s">
        <v>69</v>
      </c>
      <c r="B26">
        <v>902839</v>
      </c>
      <c r="C26" t="s">
        <v>70</v>
      </c>
      <c r="D26" t="s">
        <v>71</v>
      </c>
      <c r="E26" t="s">
        <v>72</v>
      </c>
      <c r="F26" t="s">
        <v>73</v>
      </c>
      <c r="G26" t="s">
        <v>21</v>
      </c>
      <c r="H26">
        <v>32620150</v>
      </c>
      <c r="I26">
        <v>1448610</v>
      </c>
      <c r="J26">
        <v>200012</v>
      </c>
      <c r="K26">
        <v>228723</v>
      </c>
      <c r="L26">
        <v>80222</v>
      </c>
    </row>
    <row r="27" spans="1:12">
      <c r="A27" t="s">
        <v>69</v>
      </c>
      <c r="B27">
        <v>902979</v>
      </c>
      <c r="C27" t="s">
        <v>70</v>
      </c>
      <c r="D27" t="s">
        <v>71</v>
      </c>
      <c r="E27" t="s">
        <v>74</v>
      </c>
      <c r="F27" t="s">
        <v>73</v>
      </c>
      <c r="G27" t="s">
        <v>21</v>
      </c>
      <c r="H27">
        <v>8260365</v>
      </c>
      <c r="I27">
        <v>5922315</v>
      </c>
      <c r="J27">
        <v>192882</v>
      </c>
      <c r="K27">
        <v>300000</v>
      </c>
      <c r="L27">
        <v>69072</v>
      </c>
    </row>
    <row r="28" spans="1:12">
      <c r="A28" t="s">
        <v>69</v>
      </c>
      <c r="B28">
        <v>9021069</v>
      </c>
      <c r="C28" t="s">
        <v>70</v>
      </c>
      <c r="D28" t="s">
        <v>71</v>
      </c>
      <c r="E28" t="s">
        <v>75</v>
      </c>
      <c r="F28" t="s">
        <v>73</v>
      </c>
      <c r="G28" t="s">
        <v>21</v>
      </c>
      <c r="H28">
        <v>19680993</v>
      </c>
      <c r="I28">
        <v>1153174</v>
      </c>
      <c r="J28">
        <v>192430</v>
      </c>
      <c r="K28">
        <v>300000</v>
      </c>
      <c r="L28">
        <v>68563</v>
      </c>
    </row>
    <row r="29" spans="1:12">
      <c r="A29" t="s">
        <v>69</v>
      </c>
      <c r="B29">
        <v>90249</v>
      </c>
      <c r="C29" t="s">
        <v>70</v>
      </c>
      <c r="D29" t="s">
        <v>71</v>
      </c>
      <c r="E29" t="s">
        <v>76</v>
      </c>
      <c r="F29" t="s">
        <v>73</v>
      </c>
      <c r="G29" t="s">
        <v>21</v>
      </c>
      <c r="H29">
        <v>20071016</v>
      </c>
      <c r="I29">
        <v>282909</v>
      </c>
      <c r="J29">
        <v>186616</v>
      </c>
      <c r="K29">
        <v>218066</v>
      </c>
      <c r="L29">
        <v>82596</v>
      </c>
    </row>
    <row r="30" spans="1:12">
      <c r="A30" t="s">
        <v>77</v>
      </c>
      <c r="B30">
        <v>1002422</v>
      </c>
      <c r="C30" t="s">
        <v>78</v>
      </c>
      <c r="D30" t="s">
        <v>79</v>
      </c>
      <c r="E30" t="s">
        <v>80</v>
      </c>
      <c r="F30" t="s">
        <v>81</v>
      </c>
      <c r="G30" t="s">
        <v>21</v>
      </c>
      <c r="H30">
        <v>19458464</v>
      </c>
      <c r="I30">
        <v>0</v>
      </c>
      <c r="J30">
        <v>140593</v>
      </c>
      <c r="K30">
        <v>139714</v>
      </c>
      <c r="L30">
        <v>81549</v>
      </c>
    </row>
    <row r="31" spans="1:12">
      <c r="A31" t="s">
        <v>77</v>
      </c>
      <c r="B31">
        <v>1002392</v>
      </c>
      <c r="C31" t="s">
        <v>78</v>
      </c>
      <c r="D31" t="s">
        <v>79</v>
      </c>
      <c r="E31" t="s">
        <v>80</v>
      </c>
      <c r="F31" t="s">
        <v>81</v>
      </c>
      <c r="G31" t="s">
        <v>21</v>
      </c>
      <c r="H31">
        <v>2318963</v>
      </c>
      <c r="I31">
        <v>0</v>
      </c>
      <c r="J31">
        <v>112631</v>
      </c>
      <c r="K31">
        <v>300000</v>
      </c>
      <c r="L31">
        <v>70796</v>
      </c>
    </row>
    <row r="32" spans="1:12">
      <c r="A32" t="s">
        <v>77</v>
      </c>
      <c r="B32">
        <v>1002322</v>
      </c>
      <c r="C32" t="s">
        <v>78</v>
      </c>
      <c r="D32" t="s">
        <v>79</v>
      </c>
      <c r="E32" t="s">
        <v>80</v>
      </c>
      <c r="F32" t="s">
        <v>81</v>
      </c>
      <c r="G32" t="s">
        <v>21</v>
      </c>
      <c r="H32">
        <v>2283096</v>
      </c>
      <c r="I32">
        <v>1623</v>
      </c>
      <c r="J32">
        <v>110194</v>
      </c>
      <c r="K32">
        <v>80795</v>
      </c>
      <c r="L32">
        <v>74421</v>
      </c>
    </row>
    <row r="33" spans="1:12">
      <c r="A33" t="s">
        <v>77</v>
      </c>
      <c r="B33">
        <v>1002412</v>
      </c>
      <c r="C33" t="s">
        <v>78</v>
      </c>
      <c r="D33" t="s">
        <v>79</v>
      </c>
      <c r="E33" t="s">
        <v>80</v>
      </c>
      <c r="F33" t="s">
        <v>81</v>
      </c>
      <c r="G33" t="s">
        <v>21</v>
      </c>
      <c r="H33">
        <v>1492936</v>
      </c>
      <c r="I33">
        <v>0</v>
      </c>
      <c r="J33">
        <v>109991</v>
      </c>
      <c r="K33">
        <v>101084</v>
      </c>
      <c r="L33">
        <v>65153</v>
      </c>
    </row>
    <row r="34" spans="1:12">
      <c r="A34" t="s">
        <v>82</v>
      </c>
      <c r="B34">
        <v>1102211</v>
      </c>
      <c r="C34" t="s">
        <v>83</v>
      </c>
      <c r="D34" t="s">
        <v>82</v>
      </c>
      <c r="E34" t="s">
        <v>84</v>
      </c>
      <c r="F34" t="s">
        <v>85</v>
      </c>
      <c r="G34" t="s">
        <v>21</v>
      </c>
      <c r="H34">
        <v>2931409</v>
      </c>
      <c r="I34">
        <v>144814</v>
      </c>
      <c r="J34">
        <v>203510</v>
      </c>
      <c r="K34">
        <v>300000</v>
      </c>
      <c r="L34">
        <v>63324</v>
      </c>
    </row>
    <row r="35" spans="1:12">
      <c r="A35" t="s">
        <v>82</v>
      </c>
      <c r="B35">
        <v>11021</v>
      </c>
      <c r="C35" t="s">
        <v>83</v>
      </c>
      <c r="D35" t="s">
        <v>82</v>
      </c>
      <c r="E35" t="s">
        <v>84</v>
      </c>
      <c r="F35" t="s">
        <v>85</v>
      </c>
      <c r="G35" t="s">
        <v>21</v>
      </c>
      <c r="H35">
        <v>1907610</v>
      </c>
      <c r="I35">
        <v>512798</v>
      </c>
      <c r="J35">
        <v>166647</v>
      </c>
      <c r="K35">
        <v>181669</v>
      </c>
      <c r="L35">
        <v>80640</v>
      </c>
    </row>
    <row r="36" spans="1:12">
      <c r="A36" t="s">
        <v>82</v>
      </c>
      <c r="B36">
        <v>1102251</v>
      </c>
      <c r="C36" t="s">
        <v>83</v>
      </c>
      <c r="D36" t="s">
        <v>82</v>
      </c>
      <c r="E36" t="s">
        <v>84</v>
      </c>
      <c r="F36" t="s">
        <v>85</v>
      </c>
      <c r="G36" t="s">
        <v>21</v>
      </c>
      <c r="H36">
        <v>4686643</v>
      </c>
      <c r="I36">
        <v>12091</v>
      </c>
      <c r="J36">
        <v>162807</v>
      </c>
      <c r="K36">
        <v>300000</v>
      </c>
      <c r="L36">
        <v>75744</v>
      </c>
    </row>
    <row r="37" spans="1:12">
      <c r="A37" t="s">
        <v>82</v>
      </c>
      <c r="B37">
        <v>1102221</v>
      </c>
      <c r="C37" t="s">
        <v>83</v>
      </c>
      <c r="D37" t="s">
        <v>82</v>
      </c>
      <c r="E37" t="s">
        <v>84</v>
      </c>
      <c r="F37" t="s">
        <v>85</v>
      </c>
      <c r="G37" t="s">
        <v>21</v>
      </c>
      <c r="H37">
        <v>2454383</v>
      </c>
      <c r="I37">
        <v>0</v>
      </c>
      <c r="J37">
        <v>149039</v>
      </c>
      <c r="K37">
        <v>300000</v>
      </c>
      <c r="L37">
        <v>55626</v>
      </c>
    </row>
    <row r="38" spans="1:12">
      <c r="A38" t="s">
        <v>86</v>
      </c>
      <c r="B38">
        <v>120210380</v>
      </c>
      <c r="C38" t="s">
        <v>87</v>
      </c>
      <c r="D38" t="s">
        <v>88</v>
      </c>
      <c r="E38" t="s">
        <v>89</v>
      </c>
      <c r="F38" t="s">
        <v>90</v>
      </c>
      <c r="G38" t="s">
        <v>21</v>
      </c>
      <c r="H38">
        <v>1420761</v>
      </c>
      <c r="I38">
        <v>3174610</v>
      </c>
      <c r="J38">
        <v>207128</v>
      </c>
      <c r="K38">
        <v>233504</v>
      </c>
      <c r="L38">
        <v>78050</v>
      </c>
    </row>
    <row r="39" spans="1:12">
      <c r="A39" t="s">
        <v>86</v>
      </c>
      <c r="B39">
        <v>120210520</v>
      </c>
      <c r="C39" t="s">
        <v>87</v>
      </c>
      <c r="D39" t="s">
        <v>88</v>
      </c>
      <c r="E39" t="s">
        <v>91</v>
      </c>
      <c r="F39" t="s">
        <v>90</v>
      </c>
      <c r="G39" t="s">
        <v>21</v>
      </c>
      <c r="H39">
        <v>3915007</v>
      </c>
      <c r="I39">
        <v>32901</v>
      </c>
      <c r="J39">
        <v>184790</v>
      </c>
      <c r="K39">
        <v>300000</v>
      </c>
      <c r="L39">
        <v>68967</v>
      </c>
    </row>
    <row r="40" spans="1:12">
      <c r="A40" t="s">
        <v>86</v>
      </c>
      <c r="B40">
        <v>12011543</v>
      </c>
      <c r="C40" t="s">
        <v>87</v>
      </c>
      <c r="D40" t="s">
        <v>92</v>
      </c>
      <c r="E40" t="s">
        <v>93</v>
      </c>
      <c r="F40" t="s">
        <v>94</v>
      </c>
      <c r="G40" t="s">
        <v>95</v>
      </c>
      <c r="H40">
        <v>1108530</v>
      </c>
      <c r="I40">
        <v>101738</v>
      </c>
      <c r="J40">
        <v>183873</v>
      </c>
      <c r="K40">
        <v>223921</v>
      </c>
      <c r="L40">
        <v>91979</v>
      </c>
    </row>
    <row r="41" spans="1:12">
      <c r="A41" t="s">
        <v>86</v>
      </c>
      <c r="B41">
        <v>12011783</v>
      </c>
      <c r="C41" t="s">
        <v>87</v>
      </c>
      <c r="D41" t="s">
        <v>96</v>
      </c>
      <c r="E41" t="s">
        <v>97</v>
      </c>
      <c r="F41" t="s">
        <v>98</v>
      </c>
      <c r="G41" t="s">
        <v>17</v>
      </c>
      <c r="H41">
        <v>3213786</v>
      </c>
      <c r="I41">
        <v>1692960</v>
      </c>
      <c r="J41">
        <v>173681</v>
      </c>
      <c r="K41">
        <v>205235</v>
      </c>
      <c r="L41">
        <v>87111</v>
      </c>
    </row>
    <row r="42" spans="1:12">
      <c r="A42" t="s">
        <v>99</v>
      </c>
      <c r="B42">
        <v>13024813</v>
      </c>
      <c r="C42" t="s">
        <v>100</v>
      </c>
      <c r="D42" t="s">
        <v>101</v>
      </c>
      <c r="E42" t="s">
        <v>102</v>
      </c>
      <c r="F42" t="s">
        <v>103</v>
      </c>
      <c r="G42" t="s">
        <v>21</v>
      </c>
      <c r="H42">
        <v>6266986</v>
      </c>
      <c r="I42">
        <v>77322</v>
      </c>
      <c r="J42">
        <v>193870</v>
      </c>
      <c r="K42">
        <v>300000</v>
      </c>
      <c r="L42">
        <v>72819</v>
      </c>
    </row>
    <row r="43" spans="1:12">
      <c r="A43" t="s">
        <v>99</v>
      </c>
      <c r="B43">
        <v>13024803</v>
      </c>
      <c r="C43" t="s">
        <v>100</v>
      </c>
      <c r="D43" t="s">
        <v>101</v>
      </c>
      <c r="E43" t="s">
        <v>102</v>
      </c>
      <c r="F43" t="s">
        <v>103</v>
      </c>
      <c r="G43" t="s">
        <v>21</v>
      </c>
      <c r="H43">
        <v>10402093</v>
      </c>
      <c r="I43">
        <v>182736</v>
      </c>
      <c r="J43">
        <v>185371</v>
      </c>
      <c r="K43">
        <v>213846</v>
      </c>
      <c r="L43">
        <v>80140</v>
      </c>
    </row>
    <row r="44" spans="1:12">
      <c r="A44" t="s">
        <v>99</v>
      </c>
      <c r="B44">
        <v>13025003</v>
      </c>
      <c r="C44" t="s">
        <v>100</v>
      </c>
      <c r="D44" t="s">
        <v>101</v>
      </c>
      <c r="E44" t="s">
        <v>104</v>
      </c>
      <c r="F44" t="s">
        <v>103</v>
      </c>
      <c r="G44" t="s">
        <v>21</v>
      </c>
      <c r="H44">
        <v>10686414</v>
      </c>
      <c r="I44">
        <v>470633</v>
      </c>
      <c r="J44">
        <v>178362</v>
      </c>
      <c r="K44">
        <v>190446</v>
      </c>
      <c r="L44">
        <v>72499</v>
      </c>
    </row>
    <row r="45" spans="1:12">
      <c r="A45" t="s">
        <v>99</v>
      </c>
      <c r="B45">
        <v>13021033</v>
      </c>
      <c r="C45" t="s">
        <v>100</v>
      </c>
      <c r="D45" t="s">
        <v>101</v>
      </c>
      <c r="E45" t="s">
        <v>102</v>
      </c>
      <c r="F45" t="s">
        <v>103</v>
      </c>
      <c r="G45" t="s">
        <v>21</v>
      </c>
      <c r="H45">
        <v>10524237</v>
      </c>
      <c r="I45">
        <v>348484</v>
      </c>
      <c r="J45">
        <v>159428</v>
      </c>
      <c r="K45">
        <v>177455</v>
      </c>
      <c r="L45">
        <v>86042</v>
      </c>
    </row>
    <row r="46" spans="1:12">
      <c r="A46" t="s">
        <v>105</v>
      </c>
      <c r="B46">
        <v>1502481</v>
      </c>
      <c r="C46" t="s">
        <v>106</v>
      </c>
      <c r="D46" t="s">
        <v>107</v>
      </c>
      <c r="E46" t="s">
        <v>108</v>
      </c>
      <c r="F46" t="s">
        <v>109</v>
      </c>
      <c r="G46" t="s">
        <v>21</v>
      </c>
      <c r="H46">
        <v>2779744</v>
      </c>
      <c r="I46">
        <v>236436</v>
      </c>
      <c r="J46">
        <v>155891</v>
      </c>
      <c r="K46">
        <v>300000</v>
      </c>
      <c r="L46">
        <v>70480</v>
      </c>
    </row>
    <row r="47" spans="1:12">
      <c r="A47" t="s">
        <v>105</v>
      </c>
      <c r="B47">
        <v>1502271</v>
      </c>
      <c r="C47" t="s">
        <v>106</v>
      </c>
      <c r="D47" t="s">
        <v>107</v>
      </c>
      <c r="E47" t="s">
        <v>110</v>
      </c>
      <c r="F47" t="s">
        <v>109</v>
      </c>
      <c r="G47" t="s">
        <v>21</v>
      </c>
      <c r="H47">
        <v>25108882</v>
      </c>
      <c r="I47">
        <v>0</v>
      </c>
      <c r="J47">
        <v>140463</v>
      </c>
      <c r="K47">
        <v>137581</v>
      </c>
      <c r="L47">
        <v>73615</v>
      </c>
    </row>
    <row r="48" spans="1:12">
      <c r="A48" t="s">
        <v>105</v>
      </c>
      <c r="B48">
        <v>1502511</v>
      </c>
      <c r="C48" t="s">
        <v>106</v>
      </c>
      <c r="D48" t="s">
        <v>107</v>
      </c>
      <c r="E48" t="s">
        <v>108</v>
      </c>
      <c r="F48" t="s">
        <v>109</v>
      </c>
      <c r="G48" t="s">
        <v>21</v>
      </c>
      <c r="H48">
        <v>2880156</v>
      </c>
      <c r="I48">
        <v>1030320</v>
      </c>
      <c r="J48">
        <v>131784</v>
      </c>
      <c r="K48">
        <v>133548</v>
      </c>
      <c r="L48">
        <v>85976</v>
      </c>
    </row>
    <row r="49" spans="1:12">
      <c r="A49" t="s">
        <v>105</v>
      </c>
      <c r="B49">
        <v>1502601</v>
      </c>
      <c r="C49" t="s">
        <v>106</v>
      </c>
      <c r="D49" t="s">
        <v>107</v>
      </c>
      <c r="E49" t="s">
        <v>108</v>
      </c>
      <c r="F49" t="s">
        <v>109</v>
      </c>
      <c r="G49" t="s">
        <v>21</v>
      </c>
      <c r="H49">
        <v>1489704</v>
      </c>
      <c r="I49">
        <v>0</v>
      </c>
      <c r="J49">
        <v>131620</v>
      </c>
      <c r="K49">
        <v>117359</v>
      </c>
      <c r="L49">
        <v>84940</v>
      </c>
    </row>
    <row r="50" spans="1:12">
      <c r="A50" t="s">
        <v>111</v>
      </c>
      <c r="B50">
        <v>1602630</v>
      </c>
      <c r="C50" t="s">
        <v>112</v>
      </c>
      <c r="D50" t="s">
        <v>113</v>
      </c>
      <c r="E50" t="s">
        <v>114</v>
      </c>
      <c r="F50" t="s">
        <v>115</v>
      </c>
      <c r="G50" t="s">
        <v>21</v>
      </c>
      <c r="H50">
        <v>3696063751</v>
      </c>
      <c r="I50">
        <v>84169173</v>
      </c>
      <c r="J50">
        <v>113581</v>
      </c>
      <c r="K50">
        <v>300000</v>
      </c>
      <c r="L50">
        <v>59124</v>
      </c>
    </row>
    <row r="51" spans="1:12">
      <c r="A51" t="s">
        <v>111</v>
      </c>
      <c r="B51">
        <v>16021120</v>
      </c>
      <c r="C51" t="s">
        <v>112</v>
      </c>
      <c r="D51" t="s">
        <v>113</v>
      </c>
      <c r="E51" t="s">
        <v>116</v>
      </c>
      <c r="F51" t="s">
        <v>115</v>
      </c>
      <c r="G51" t="s">
        <v>21</v>
      </c>
      <c r="H51">
        <v>770216313</v>
      </c>
      <c r="I51">
        <v>9225885</v>
      </c>
      <c r="J51">
        <v>98803</v>
      </c>
      <c r="K51">
        <v>300000</v>
      </c>
      <c r="L51">
        <v>50975</v>
      </c>
    </row>
    <row r="52" spans="1:12">
      <c r="A52" t="s">
        <v>111</v>
      </c>
      <c r="B52">
        <v>1602390</v>
      </c>
      <c r="C52" t="s">
        <v>112</v>
      </c>
      <c r="D52" t="s">
        <v>113</v>
      </c>
      <c r="E52" t="s">
        <v>117</v>
      </c>
      <c r="F52" t="s">
        <v>115</v>
      </c>
      <c r="G52" t="s">
        <v>21</v>
      </c>
      <c r="H52">
        <v>9167353</v>
      </c>
      <c r="I52">
        <v>9242</v>
      </c>
      <c r="J52">
        <v>97061</v>
      </c>
      <c r="K52">
        <v>89716</v>
      </c>
      <c r="L52">
        <v>53132</v>
      </c>
    </row>
    <row r="53" spans="1:12">
      <c r="A53" t="s">
        <v>111</v>
      </c>
      <c r="B53">
        <v>160250</v>
      </c>
      <c r="C53" t="s">
        <v>112</v>
      </c>
      <c r="D53" t="s">
        <v>113</v>
      </c>
      <c r="E53" t="s">
        <v>118</v>
      </c>
      <c r="F53" t="s">
        <v>115</v>
      </c>
      <c r="G53" t="s">
        <v>21</v>
      </c>
      <c r="H53">
        <v>22439673</v>
      </c>
      <c r="I53">
        <v>224491</v>
      </c>
      <c r="J53">
        <v>96913</v>
      </c>
      <c r="K53">
        <v>87704</v>
      </c>
      <c r="L53">
        <v>63684</v>
      </c>
    </row>
    <row r="54" spans="1:12">
      <c r="A54" t="s">
        <v>119</v>
      </c>
      <c r="B54">
        <v>17025559</v>
      </c>
      <c r="C54" t="s">
        <v>120</v>
      </c>
      <c r="D54" t="s">
        <v>63</v>
      </c>
      <c r="E54" t="s">
        <v>121</v>
      </c>
      <c r="F54" t="s">
        <v>122</v>
      </c>
      <c r="G54" t="s">
        <v>21</v>
      </c>
      <c r="H54">
        <v>2969027</v>
      </c>
      <c r="I54">
        <v>3498337</v>
      </c>
      <c r="J54">
        <v>190335</v>
      </c>
      <c r="K54">
        <v>218355</v>
      </c>
      <c r="L54">
        <v>77891</v>
      </c>
    </row>
    <row r="55" spans="1:12">
      <c r="A55" t="s">
        <v>119</v>
      </c>
      <c r="B55">
        <v>170212149</v>
      </c>
      <c r="C55" t="s">
        <v>120</v>
      </c>
      <c r="D55" t="s">
        <v>63</v>
      </c>
      <c r="E55" t="s">
        <v>123</v>
      </c>
      <c r="F55" t="s">
        <v>122</v>
      </c>
      <c r="G55" t="s">
        <v>21</v>
      </c>
      <c r="H55">
        <v>5152621</v>
      </c>
      <c r="I55">
        <v>0</v>
      </c>
      <c r="J55">
        <v>190235</v>
      </c>
      <c r="K55">
        <v>300000</v>
      </c>
      <c r="L55">
        <v>64637</v>
      </c>
    </row>
    <row r="56" spans="1:12">
      <c r="A56" t="s">
        <v>119</v>
      </c>
      <c r="B56">
        <v>17029469</v>
      </c>
      <c r="C56" t="s">
        <v>120</v>
      </c>
      <c r="D56" t="s">
        <v>63</v>
      </c>
      <c r="E56" t="s">
        <v>124</v>
      </c>
      <c r="F56" t="s">
        <v>122</v>
      </c>
      <c r="G56" t="s">
        <v>21</v>
      </c>
      <c r="H56">
        <v>4954006</v>
      </c>
      <c r="I56">
        <v>132380</v>
      </c>
      <c r="J56">
        <v>185762</v>
      </c>
      <c r="K56">
        <v>300000</v>
      </c>
      <c r="L56">
        <v>62845</v>
      </c>
    </row>
    <row r="57" spans="1:12">
      <c r="A57" t="s">
        <v>119</v>
      </c>
      <c r="B57">
        <v>17025569</v>
      </c>
      <c r="C57" t="s">
        <v>120</v>
      </c>
      <c r="D57" t="s">
        <v>63</v>
      </c>
      <c r="E57" t="s">
        <v>125</v>
      </c>
      <c r="F57" t="s">
        <v>122</v>
      </c>
      <c r="G57" t="s">
        <v>21</v>
      </c>
      <c r="H57">
        <v>3984242</v>
      </c>
      <c r="I57">
        <v>0</v>
      </c>
      <c r="J57">
        <v>180513</v>
      </c>
      <c r="K57">
        <v>300000</v>
      </c>
      <c r="L57">
        <v>80946</v>
      </c>
    </row>
    <row r="58" spans="1:12">
      <c r="A58" t="s">
        <v>126</v>
      </c>
      <c r="B58">
        <v>18022845</v>
      </c>
      <c r="C58" t="s">
        <v>127</v>
      </c>
      <c r="D58" t="s">
        <v>63</v>
      </c>
      <c r="E58" t="s">
        <v>128</v>
      </c>
      <c r="F58" t="s">
        <v>129</v>
      </c>
      <c r="G58" t="s">
        <v>21</v>
      </c>
      <c r="H58">
        <v>4335614</v>
      </c>
      <c r="I58">
        <v>82083</v>
      </c>
      <c r="J58">
        <v>175070</v>
      </c>
      <c r="K58">
        <v>300000</v>
      </c>
      <c r="L58">
        <v>72152</v>
      </c>
    </row>
    <row r="59" spans="1:12">
      <c r="A59" t="s">
        <v>126</v>
      </c>
      <c r="B59">
        <v>18011494</v>
      </c>
      <c r="C59" t="s">
        <v>127</v>
      </c>
      <c r="D59" t="s">
        <v>130</v>
      </c>
      <c r="E59" t="s">
        <v>131</v>
      </c>
      <c r="F59" t="s">
        <v>132</v>
      </c>
      <c r="G59" t="s">
        <v>17</v>
      </c>
      <c r="H59">
        <v>45167</v>
      </c>
      <c r="I59">
        <v>0</v>
      </c>
      <c r="J59">
        <v>162624</v>
      </c>
      <c r="K59">
        <v>300000</v>
      </c>
      <c r="L59">
        <v>74544</v>
      </c>
    </row>
    <row r="60" spans="1:12">
      <c r="A60" t="s">
        <v>126</v>
      </c>
      <c r="B60">
        <v>18024145</v>
      </c>
      <c r="C60" t="s">
        <v>127</v>
      </c>
      <c r="D60" t="s">
        <v>63</v>
      </c>
      <c r="E60" t="s">
        <v>133</v>
      </c>
      <c r="F60" t="s">
        <v>129</v>
      </c>
      <c r="G60" t="s">
        <v>21</v>
      </c>
      <c r="H60">
        <v>6310405</v>
      </c>
      <c r="I60">
        <v>0</v>
      </c>
      <c r="J60">
        <v>146826</v>
      </c>
      <c r="K60">
        <v>130418</v>
      </c>
      <c r="L60">
        <v>84843</v>
      </c>
    </row>
    <row r="61" spans="1:12">
      <c r="A61" t="s">
        <v>126</v>
      </c>
      <c r="B61">
        <v>18024235</v>
      </c>
      <c r="C61" t="s">
        <v>127</v>
      </c>
      <c r="D61" t="s">
        <v>63</v>
      </c>
      <c r="E61" t="s">
        <v>133</v>
      </c>
      <c r="F61" t="s">
        <v>129</v>
      </c>
      <c r="G61" t="s">
        <v>21</v>
      </c>
      <c r="H61">
        <v>5309781</v>
      </c>
      <c r="I61">
        <v>3542429</v>
      </c>
      <c r="J61">
        <v>145805</v>
      </c>
      <c r="K61">
        <v>134936</v>
      </c>
      <c r="L61">
        <v>77176</v>
      </c>
    </row>
    <row r="62" spans="1:12">
      <c r="A62" t="s">
        <v>134</v>
      </c>
      <c r="B62">
        <v>19022555</v>
      </c>
      <c r="C62" t="s">
        <v>135</v>
      </c>
      <c r="D62" t="s">
        <v>136</v>
      </c>
      <c r="E62" t="s">
        <v>137</v>
      </c>
      <c r="F62" t="s">
        <v>138</v>
      </c>
      <c r="G62" t="s">
        <v>21</v>
      </c>
      <c r="H62">
        <v>2452850</v>
      </c>
      <c r="I62">
        <v>0</v>
      </c>
      <c r="J62">
        <v>158750</v>
      </c>
      <c r="K62">
        <v>300000</v>
      </c>
      <c r="L62">
        <v>73880</v>
      </c>
    </row>
    <row r="63" spans="1:12">
      <c r="A63" t="s">
        <v>134</v>
      </c>
      <c r="B63">
        <v>19011524</v>
      </c>
      <c r="C63" t="s">
        <v>135</v>
      </c>
      <c r="D63" t="s">
        <v>139</v>
      </c>
      <c r="E63" t="s">
        <v>140</v>
      </c>
      <c r="F63" t="s">
        <v>141</v>
      </c>
      <c r="G63" t="s">
        <v>5</v>
      </c>
      <c r="H63">
        <v>19604616</v>
      </c>
      <c r="I63">
        <v>283291</v>
      </c>
      <c r="J63">
        <v>138988</v>
      </c>
      <c r="K63">
        <v>300000</v>
      </c>
      <c r="L63">
        <v>69112</v>
      </c>
    </row>
    <row r="64" spans="1:12">
      <c r="A64" t="s">
        <v>134</v>
      </c>
      <c r="B64">
        <v>19022705</v>
      </c>
      <c r="C64" t="s">
        <v>135</v>
      </c>
      <c r="D64" t="s">
        <v>136</v>
      </c>
      <c r="E64" t="s">
        <v>142</v>
      </c>
      <c r="F64" t="s">
        <v>138</v>
      </c>
      <c r="G64" t="s">
        <v>21</v>
      </c>
      <c r="H64">
        <v>40975706</v>
      </c>
      <c r="I64">
        <v>2369638</v>
      </c>
      <c r="J64">
        <v>132386</v>
      </c>
      <c r="K64">
        <v>123648</v>
      </c>
      <c r="L64">
        <v>79152</v>
      </c>
    </row>
    <row r="65" spans="1:12">
      <c r="A65" t="s">
        <v>134</v>
      </c>
      <c r="B65">
        <v>1902605</v>
      </c>
      <c r="C65" t="s">
        <v>135</v>
      </c>
      <c r="D65" t="s">
        <v>136</v>
      </c>
      <c r="E65" t="s">
        <v>143</v>
      </c>
      <c r="F65" t="s">
        <v>138</v>
      </c>
      <c r="G65" t="s">
        <v>21</v>
      </c>
      <c r="H65">
        <v>10298928</v>
      </c>
      <c r="I65">
        <v>0</v>
      </c>
      <c r="J65">
        <v>127947</v>
      </c>
      <c r="K65">
        <v>118619</v>
      </c>
      <c r="L65">
        <v>70017</v>
      </c>
    </row>
    <row r="66" spans="1:12">
      <c r="A66" t="s">
        <v>144</v>
      </c>
      <c r="B66">
        <v>20011177</v>
      </c>
      <c r="C66" t="s">
        <v>145</v>
      </c>
      <c r="D66" t="s">
        <v>146</v>
      </c>
      <c r="E66" t="s">
        <v>147</v>
      </c>
      <c r="F66" t="s">
        <v>148</v>
      </c>
      <c r="G66" t="s">
        <v>5</v>
      </c>
      <c r="H66">
        <v>5234425</v>
      </c>
      <c r="I66">
        <v>2474</v>
      </c>
      <c r="J66">
        <v>180602</v>
      </c>
      <c r="K66">
        <v>212415</v>
      </c>
      <c r="L66">
        <v>83650</v>
      </c>
    </row>
    <row r="67" spans="1:12">
      <c r="A67" t="s">
        <v>144</v>
      </c>
      <c r="B67">
        <v>20021660</v>
      </c>
      <c r="C67" t="s">
        <v>145</v>
      </c>
      <c r="D67" t="s">
        <v>149</v>
      </c>
      <c r="E67" t="s">
        <v>150</v>
      </c>
      <c r="F67" t="s">
        <v>151</v>
      </c>
      <c r="G67" t="s">
        <v>21</v>
      </c>
      <c r="H67">
        <v>6561073</v>
      </c>
      <c r="I67">
        <v>28936</v>
      </c>
      <c r="J67">
        <v>153459</v>
      </c>
      <c r="K67">
        <v>160090</v>
      </c>
      <c r="L67">
        <v>78474</v>
      </c>
    </row>
    <row r="68" spans="1:12">
      <c r="A68" t="s">
        <v>144</v>
      </c>
      <c r="B68">
        <v>20021580</v>
      </c>
      <c r="C68" t="s">
        <v>145</v>
      </c>
      <c r="D68" t="s">
        <v>149</v>
      </c>
      <c r="E68" t="s">
        <v>152</v>
      </c>
      <c r="F68" t="s">
        <v>151</v>
      </c>
      <c r="G68" t="s">
        <v>21</v>
      </c>
      <c r="H68">
        <v>27240220</v>
      </c>
      <c r="I68">
        <v>861150</v>
      </c>
      <c r="J68">
        <v>152940</v>
      </c>
      <c r="K68">
        <v>141073</v>
      </c>
      <c r="L68">
        <v>72937</v>
      </c>
    </row>
    <row r="69" spans="1:12">
      <c r="A69" t="s">
        <v>144</v>
      </c>
      <c r="B69">
        <v>20021430</v>
      </c>
      <c r="C69" t="s">
        <v>145</v>
      </c>
      <c r="D69" t="s">
        <v>149</v>
      </c>
      <c r="E69" t="s">
        <v>147</v>
      </c>
      <c r="F69" t="s">
        <v>151</v>
      </c>
      <c r="G69" t="s">
        <v>21</v>
      </c>
      <c r="H69">
        <v>3600155</v>
      </c>
      <c r="I69">
        <v>0</v>
      </c>
      <c r="J69">
        <v>147304</v>
      </c>
      <c r="K69">
        <v>127503</v>
      </c>
      <c r="L69">
        <v>81553</v>
      </c>
    </row>
    <row r="70" spans="1:12">
      <c r="A70" t="s">
        <v>153</v>
      </c>
      <c r="B70">
        <v>21011045</v>
      </c>
      <c r="C70" t="s">
        <v>154</v>
      </c>
      <c r="D70" t="s">
        <v>14</v>
      </c>
      <c r="E70" t="s">
        <v>155</v>
      </c>
      <c r="F70" t="s">
        <v>156</v>
      </c>
      <c r="G70" t="s">
        <v>5</v>
      </c>
      <c r="H70">
        <v>545521</v>
      </c>
      <c r="I70">
        <v>842</v>
      </c>
      <c r="J70">
        <v>179540</v>
      </c>
      <c r="K70">
        <v>209533</v>
      </c>
      <c r="L70">
        <v>81328</v>
      </c>
    </row>
    <row r="71" spans="1:12">
      <c r="A71" t="s">
        <v>153</v>
      </c>
      <c r="B71">
        <v>21011025</v>
      </c>
      <c r="C71" t="s">
        <v>154</v>
      </c>
      <c r="D71" t="s">
        <v>14</v>
      </c>
      <c r="E71" t="s">
        <v>155</v>
      </c>
      <c r="F71" t="s">
        <v>157</v>
      </c>
      <c r="G71" t="s">
        <v>5</v>
      </c>
      <c r="H71">
        <v>102455</v>
      </c>
      <c r="I71">
        <v>0</v>
      </c>
      <c r="J71">
        <v>150119</v>
      </c>
      <c r="K71">
        <v>147439</v>
      </c>
      <c r="L71">
        <v>76366</v>
      </c>
    </row>
    <row r="72" spans="1:12">
      <c r="A72" t="s">
        <v>153</v>
      </c>
      <c r="B72">
        <v>21022779</v>
      </c>
      <c r="C72" t="s">
        <v>154</v>
      </c>
      <c r="D72" t="s">
        <v>136</v>
      </c>
      <c r="E72" t="s">
        <v>158</v>
      </c>
      <c r="F72" t="s">
        <v>159</v>
      </c>
      <c r="G72" t="s">
        <v>21</v>
      </c>
      <c r="H72">
        <v>6441437</v>
      </c>
      <c r="I72">
        <v>140490</v>
      </c>
      <c r="J72">
        <v>145570</v>
      </c>
      <c r="K72">
        <v>157096</v>
      </c>
      <c r="L72">
        <v>89020</v>
      </c>
    </row>
    <row r="73" spans="1:12">
      <c r="A73" t="s">
        <v>153</v>
      </c>
      <c r="B73">
        <v>21022789</v>
      </c>
      <c r="C73" t="s">
        <v>154</v>
      </c>
      <c r="D73" t="s">
        <v>136</v>
      </c>
      <c r="E73" t="s">
        <v>155</v>
      </c>
      <c r="F73" t="s">
        <v>159</v>
      </c>
      <c r="G73" t="s">
        <v>21</v>
      </c>
      <c r="H73">
        <v>6332129</v>
      </c>
      <c r="I73">
        <v>41884</v>
      </c>
      <c r="J73">
        <v>142101</v>
      </c>
      <c r="K73">
        <v>126098</v>
      </c>
      <c r="L73">
        <v>79193</v>
      </c>
    </row>
    <row r="74" spans="1:12">
      <c r="A74" t="s">
        <v>160</v>
      </c>
      <c r="B74">
        <v>2202879</v>
      </c>
      <c r="C74" t="s">
        <v>161</v>
      </c>
      <c r="D74" t="s">
        <v>162</v>
      </c>
      <c r="E74" t="s">
        <v>163</v>
      </c>
      <c r="F74" t="s">
        <v>164</v>
      </c>
      <c r="G74" t="s">
        <v>21</v>
      </c>
      <c r="H74">
        <v>6957454</v>
      </c>
      <c r="I74">
        <v>0</v>
      </c>
      <c r="J74">
        <v>182500</v>
      </c>
      <c r="K74">
        <v>300000</v>
      </c>
      <c r="L74">
        <v>18428</v>
      </c>
    </row>
    <row r="75" spans="1:12">
      <c r="A75" t="s">
        <v>160</v>
      </c>
      <c r="B75">
        <v>22023459</v>
      </c>
      <c r="C75" t="s">
        <v>161</v>
      </c>
      <c r="D75" t="s">
        <v>162</v>
      </c>
      <c r="E75" t="s">
        <v>165</v>
      </c>
      <c r="F75" t="s">
        <v>164</v>
      </c>
      <c r="G75" t="s">
        <v>21</v>
      </c>
      <c r="H75">
        <v>769515</v>
      </c>
      <c r="I75">
        <v>0</v>
      </c>
      <c r="J75">
        <v>163762</v>
      </c>
      <c r="K75">
        <v>300000</v>
      </c>
      <c r="L75">
        <v>66010</v>
      </c>
    </row>
    <row r="76" spans="1:12">
      <c r="A76" t="s">
        <v>160</v>
      </c>
      <c r="B76">
        <v>22023449</v>
      </c>
      <c r="C76" t="s">
        <v>161</v>
      </c>
      <c r="D76" t="s">
        <v>162</v>
      </c>
      <c r="E76" t="s">
        <v>165</v>
      </c>
      <c r="F76" t="s">
        <v>164</v>
      </c>
      <c r="G76" t="s">
        <v>21</v>
      </c>
      <c r="H76">
        <v>1048696</v>
      </c>
      <c r="I76">
        <v>0</v>
      </c>
      <c r="J76">
        <v>161984</v>
      </c>
      <c r="K76">
        <v>300000</v>
      </c>
      <c r="L76">
        <v>81203</v>
      </c>
    </row>
    <row r="77" spans="1:12">
      <c r="A77" t="s">
        <v>160</v>
      </c>
      <c r="B77">
        <v>2202759</v>
      </c>
      <c r="C77" t="s">
        <v>161</v>
      </c>
      <c r="D77" t="s">
        <v>162</v>
      </c>
      <c r="E77" t="s">
        <v>165</v>
      </c>
      <c r="F77" t="s">
        <v>164</v>
      </c>
      <c r="G77" t="s">
        <v>21</v>
      </c>
      <c r="H77">
        <v>1048696</v>
      </c>
      <c r="I77">
        <v>0</v>
      </c>
      <c r="J77">
        <v>143855</v>
      </c>
      <c r="K77">
        <v>134100</v>
      </c>
      <c r="L77">
        <v>84475</v>
      </c>
    </row>
    <row r="78" spans="1:12">
      <c r="A78" t="s">
        <v>166</v>
      </c>
      <c r="B78">
        <v>230285</v>
      </c>
      <c r="C78" t="s">
        <v>167</v>
      </c>
      <c r="D78" t="s">
        <v>168</v>
      </c>
      <c r="E78" t="s">
        <v>169</v>
      </c>
      <c r="F78" t="s">
        <v>170</v>
      </c>
      <c r="G78" t="s">
        <v>21</v>
      </c>
      <c r="H78">
        <v>10187671</v>
      </c>
      <c r="I78">
        <v>6123787</v>
      </c>
      <c r="J78">
        <v>119928</v>
      </c>
      <c r="K78">
        <v>107529</v>
      </c>
      <c r="L78">
        <v>75763</v>
      </c>
    </row>
    <row r="79" spans="1:12">
      <c r="A79" t="s">
        <v>166</v>
      </c>
      <c r="B79">
        <v>23021375</v>
      </c>
      <c r="C79" t="s">
        <v>167</v>
      </c>
      <c r="D79" t="s">
        <v>168</v>
      </c>
      <c r="E79" t="s">
        <v>171</v>
      </c>
      <c r="F79" t="s">
        <v>170</v>
      </c>
      <c r="G79" t="s">
        <v>21</v>
      </c>
      <c r="H79">
        <v>40115403</v>
      </c>
      <c r="I79">
        <v>1950900</v>
      </c>
      <c r="J79">
        <v>118117</v>
      </c>
      <c r="K79">
        <v>86807</v>
      </c>
      <c r="L79">
        <v>88505</v>
      </c>
    </row>
    <row r="80" spans="1:12">
      <c r="A80" t="s">
        <v>166</v>
      </c>
      <c r="B80">
        <v>2302565</v>
      </c>
      <c r="C80" t="s">
        <v>167</v>
      </c>
      <c r="D80" t="s">
        <v>168</v>
      </c>
      <c r="E80" t="s">
        <v>172</v>
      </c>
      <c r="F80" t="s">
        <v>170</v>
      </c>
      <c r="G80" t="s">
        <v>21</v>
      </c>
      <c r="H80">
        <v>10657216</v>
      </c>
      <c r="I80">
        <v>16079896</v>
      </c>
      <c r="J80">
        <v>113773</v>
      </c>
      <c r="K80">
        <v>86902</v>
      </c>
      <c r="L80">
        <v>83795</v>
      </c>
    </row>
    <row r="81" spans="1:12">
      <c r="A81" t="s">
        <v>166</v>
      </c>
      <c r="B81">
        <v>230295</v>
      </c>
      <c r="C81" t="s">
        <v>167</v>
      </c>
      <c r="D81" t="s">
        <v>168</v>
      </c>
      <c r="E81" t="s">
        <v>173</v>
      </c>
      <c r="F81" t="s">
        <v>170</v>
      </c>
      <c r="G81" t="s">
        <v>21</v>
      </c>
      <c r="H81">
        <v>54961238</v>
      </c>
      <c r="I81">
        <v>501695</v>
      </c>
      <c r="J81">
        <v>103450</v>
      </c>
      <c r="K81">
        <v>90177</v>
      </c>
      <c r="L81">
        <v>65998</v>
      </c>
    </row>
    <row r="82" spans="1:12">
      <c r="A82" t="s">
        <v>174</v>
      </c>
      <c r="B82">
        <v>2401843</v>
      </c>
      <c r="C82" t="s">
        <v>175</v>
      </c>
      <c r="D82" t="s">
        <v>176</v>
      </c>
      <c r="E82" t="s">
        <v>177</v>
      </c>
      <c r="F82" t="s">
        <v>178</v>
      </c>
      <c r="G82" t="s">
        <v>95</v>
      </c>
      <c r="H82">
        <v>302326</v>
      </c>
      <c r="I82">
        <v>0</v>
      </c>
      <c r="J82">
        <v>197892</v>
      </c>
      <c r="K82">
        <v>300000</v>
      </c>
      <c r="L82">
        <v>66098</v>
      </c>
    </row>
    <row r="83" spans="1:12">
      <c r="A83" t="s">
        <v>174</v>
      </c>
      <c r="B83">
        <v>24023757</v>
      </c>
      <c r="C83" t="s">
        <v>175</v>
      </c>
      <c r="D83" t="s">
        <v>179</v>
      </c>
      <c r="E83" t="s">
        <v>177</v>
      </c>
      <c r="F83" t="s">
        <v>180</v>
      </c>
      <c r="G83" t="s">
        <v>21</v>
      </c>
      <c r="H83">
        <v>1055685</v>
      </c>
      <c r="I83">
        <v>0</v>
      </c>
      <c r="J83">
        <v>190423</v>
      </c>
      <c r="K83">
        <v>218711</v>
      </c>
      <c r="L83">
        <v>77317</v>
      </c>
    </row>
    <row r="84" spans="1:12">
      <c r="A84" t="s">
        <v>174</v>
      </c>
      <c r="B84">
        <v>24023797</v>
      </c>
      <c r="C84" t="s">
        <v>175</v>
      </c>
      <c r="D84" t="s">
        <v>179</v>
      </c>
      <c r="E84" t="s">
        <v>181</v>
      </c>
      <c r="F84" t="s">
        <v>180</v>
      </c>
      <c r="G84" t="s">
        <v>21</v>
      </c>
      <c r="H84">
        <v>19330329</v>
      </c>
      <c r="I84">
        <v>3922813</v>
      </c>
      <c r="J84">
        <v>185913</v>
      </c>
      <c r="K84">
        <v>203563</v>
      </c>
      <c r="L84">
        <v>71658</v>
      </c>
    </row>
    <row r="85" spans="1:12">
      <c r="A85" t="s">
        <v>174</v>
      </c>
      <c r="B85">
        <v>24023027</v>
      </c>
      <c r="C85" t="s">
        <v>175</v>
      </c>
      <c r="D85" t="s">
        <v>179</v>
      </c>
      <c r="E85" t="s">
        <v>182</v>
      </c>
      <c r="F85" t="s">
        <v>180</v>
      </c>
      <c r="G85" t="s">
        <v>21</v>
      </c>
      <c r="H85">
        <v>15891603</v>
      </c>
      <c r="I85">
        <v>138841</v>
      </c>
      <c r="J85">
        <v>185000</v>
      </c>
      <c r="K85">
        <v>300000</v>
      </c>
      <c r="L85">
        <v>65934</v>
      </c>
    </row>
    <row r="86" spans="1:12">
      <c r="A86" t="s">
        <v>183</v>
      </c>
      <c r="B86">
        <v>25024040</v>
      </c>
      <c r="C86" t="s">
        <v>184</v>
      </c>
      <c r="D86" t="s">
        <v>185</v>
      </c>
      <c r="E86" t="s">
        <v>186</v>
      </c>
      <c r="F86" t="s">
        <v>187</v>
      </c>
      <c r="G86" t="s">
        <v>21</v>
      </c>
      <c r="H86">
        <v>1442685</v>
      </c>
      <c r="I86">
        <v>50403</v>
      </c>
      <c r="J86">
        <v>183195</v>
      </c>
      <c r="K86">
        <v>204716</v>
      </c>
      <c r="L86">
        <v>75363</v>
      </c>
    </row>
    <row r="87" spans="1:12">
      <c r="A87" t="s">
        <v>183</v>
      </c>
      <c r="B87">
        <v>25024860</v>
      </c>
      <c r="C87" t="s">
        <v>184</v>
      </c>
      <c r="D87" t="s">
        <v>185</v>
      </c>
      <c r="E87" t="s">
        <v>188</v>
      </c>
      <c r="F87" t="s">
        <v>187</v>
      </c>
      <c r="G87" t="s">
        <v>21</v>
      </c>
      <c r="H87">
        <v>11271461</v>
      </c>
      <c r="I87">
        <v>134011</v>
      </c>
      <c r="J87">
        <v>179433</v>
      </c>
      <c r="K87">
        <v>209772</v>
      </c>
      <c r="L87">
        <v>82183</v>
      </c>
    </row>
    <row r="88" spans="1:12">
      <c r="A88" t="s">
        <v>183</v>
      </c>
      <c r="B88">
        <v>25024160</v>
      </c>
      <c r="C88" t="s">
        <v>184</v>
      </c>
      <c r="D88" t="s">
        <v>185</v>
      </c>
      <c r="E88" t="s">
        <v>189</v>
      </c>
      <c r="F88" t="s">
        <v>187</v>
      </c>
      <c r="G88" t="s">
        <v>21</v>
      </c>
      <c r="H88">
        <v>28882125</v>
      </c>
      <c r="I88">
        <v>1142465</v>
      </c>
      <c r="J88">
        <v>175409</v>
      </c>
      <c r="K88">
        <v>300000</v>
      </c>
      <c r="L88">
        <v>77418</v>
      </c>
    </row>
    <row r="89" spans="1:12">
      <c r="A89" t="s">
        <v>183</v>
      </c>
      <c r="B89">
        <v>25024260</v>
      </c>
      <c r="C89" t="s">
        <v>184</v>
      </c>
      <c r="D89" t="s">
        <v>185</v>
      </c>
      <c r="E89" t="s">
        <v>190</v>
      </c>
      <c r="F89" t="s">
        <v>187</v>
      </c>
      <c r="G89" t="s">
        <v>21</v>
      </c>
      <c r="H89">
        <v>3382829</v>
      </c>
      <c r="I89">
        <v>10729</v>
      </c>
      <c r="J89">
        <v>175121</v>
      </c>
      <c r="K89">
        <v>300000</v>
      </c>
      <c r="L89">
        <v>83946</v>
      </c>
    </row>
    <row r="90" spans="1:12">
      <c r="A90" t="s">
        <v>191</v>
      </c>
      <c r="B90">
        <v>26029011</v>
      </c>
      <c r="C90" t="s">
        <v>192</v>
      </c>
      <c r="D90" t="s">
        <v>193</v>
      </c>
      <c r="E90" t="s">
        <v>194</v>
      </c>
      <c r="F90" t="s">
        <v>195</v>
      </c>
      <c r="G90" t="s">
        <v>21</v>
      </c>
      <c r="H90">
        <v>7274080</v>
      </c>
      <c r="I90">
        <v>472694</v>
      </c>
      <c r="J90">
        <v>176259</v>
      </c>
      <c r="K90">
        <v>187276</v>
      </c>
      <c r="L90">
        <v>73081</v>
      </c>
    </row>
    <row r="91" spans="1:12">
      <c r="A91" t="s">
        <v>191</v>
      </c>
      <c r="B91">
        <v>26022591</v>
      </c>
      <c r="C91" t="s">
        <v>192</v>
      </c>
      <c r="D91" t="s">
        <v>193</v>
      </c>
      <c r="E91" t="s">
        <v>196</v>
      </c>
      <c r="F91" t="s">
        <v>195</v>
      </c>
      <c r="G91" t="s">
        <v>21</v>
      </c>
      <c r="H91">
        <v>3905495</v>
      </c>
      <c r="I91">
        <v>3106</v>
      </c>
      <c r="J91">
        <v>166016</v>
      </c>
      <c r="K91">
        <v>174312</v>
      </c>
      <c r="L91">
        <v>65903</v>
      </c>
    </row>
    <row r="92" spans="1:12">
      <c r="A92" t="s">
        <v>191</v>
      </c>
      <c r="B92">
        <v>26027291</v>
      </c>
      <c r="C92" t="s">
        <v>192</v>
      </c>
      <c r="D92" t="s">
        <v>193</v>
      </c>
      <c r="E92" t="s">
        <v>197</v>
      </c>
      <c r="F92" t="s">
        <v>195</v>
      </c>
      <c r="G92" t="s">
        <v>21</v>
      </c>
      <c r="H92">
        <v>5157844</v>
      </c>
      <c r="I92">
        <v>48022</v>
      </c>
      <c r="J92">
        <v>164150</v>
      </c>
      <c r="K92">
        <v>300000</v>
      </c>
      <c r="L92">
        <v>66449</v>
      </c>
    </row>
    <row r="93" spans="1:12">
      <c r="A93" t="s">
        <v>191</v>
      </c>
      <c r="B93">
        <v>26027991</v>
      </c>
      <c r="C93" t="s">
        <v>192</v>
      </c>
      <c r="D93" t="s">
        <v>193</v>
      </c>
      <c r="E93" t="s">
        <v>198</v>
      </c>
      <c r="F93" t="s">
        <v>195</v>
      </c>
      <c r="G93" t="s">
        <v>21</v>
      </c>
      <c r="H93">
        <v>5793361</v>
      </c>
      <c r="I93">
        <v>30981</v>
      </c>
      <c r="J93">
        <v>162262</v>
      </c>
      <c r="K93">
        <v>300000</v>
      </c>
      <c r="L93">
        <v>76279</v>
      </c>
    </row>
    <row r="94" spans="1:12">
      <c r="A94" t="s">
        <v>199</v>
      </c>
      <c r="B94">
        <v>27022693</v>
      </c>
      <c r="C94" t="s">
        <v>200</v>
      </c>
      <c r="D94" t="s">
        <v>201</v>
      </c>
      <c r="E94" t="s">
        <v>202</v>
      </c>
      <c r="F94" t="s">
        <v>203</v>
      </c>
      <c r="G94" t="s">
        <v>21</v>
      </c>
      <c r="H94">
        <v>2642131</v>
      </c>
      <c r="I94">
        <v>69292</v>
      </c>
      <c r="J94">
        <v>190184</v>
      </c>
      <c r="K94">
        <v>300000</v>
      </c>
      <c r="L94">
        <v>73874</v>
      </c>
    </row>
    <row r="95" spans="1:12">
      <c r="A95" t="s">
        <v>199</v>
      </c>
      <c r="B95">
        <v>27022703</v>
      </c>
      <c r="C95" t="s">
        <v>200</v>
      </c>
      <c r="D95" t="s">
        <v>201</v>
      </c>
      <c r="E95" t="s">
        <v>204</v>
      </c>
      <c r="F95" t="s">
        <v>203</v>
      </c>
      <c r="G95" t="s">
        <v>21</v>
      </c>
      <c r="H95">
        <v>3210638</v>
      </c>
      <c r="I95">
        <v>109587</v>
      </c>
      <c r="J95">
        <v>177879</v>
      </c>
      <c r="K95">
        <v>300000</v>
      </c>
      <c r="L95">
        <v>81222</v>
      </c>
    </row>
    <row r="96" spans="1:12">
      <c r="A96" t="s">
        <v>199</v>
      </c>
      <c r="B96">
        <v>27011905</v>
      </c>
      <c r="C96" t="s">
        <v>200</v>
      </c>
      <c r="D96" t="s">
        <v>205</v>
      </c>
      <c r="E96" t="s">
        <v>206</v>
      </c>
      <c r="F96" t="s">
        <v>207</v>
      </c>
      <c r="G96" t="s">
        <v>5</v>
      </c>
      <c r="H96">
        <v>1491629</v>
      </c>
      <c r="I96">
        <v>98674</v>
      </c>
      <c r="J96">
        <v>160277</v>
      </c>
      <c r="K96">
        <v>175898</v>
      </c>
      <c r="L96">
        <v>85305</v>
      </c>
    </row>
    <row r="97" spans="1:12">
      <c r="A97" t="s">
        <v>199</v>
      </c>
      <c r="B97">
        <v>27023213</v>
      </c>
      <c r="C97" t="s">
        <v>200</v>
      </c>
      <c r="D97" t="s">
        <v>201</v>
      </c>
      <c r="E97" t="s">
        <v>202</v>
      </c>
      <c r="F97" t="s">
        <v>203</v>
      </c>
      <c r="G97" t="s">
        <v>21</v>
      </c>
      <c r="H97">
        <v>1498195</v>
      </c>
      <c r="I97">
        <v>10286</v>
      </c>
      <c r="J97">
        <v>159471</v>
      </c>
      <c r="K97">
        <v>300000</v>
      </c>
      <c r="L97">
        <v>78947</v>
      </c>
    </row>
    <row r="98" spans="1:12">
      <c r="A98" t="s">
        <v>208</v>
      </c>
      <c r="B98">
        <v>28022045</v>
      </c>
      <c r="C98" t="s">
        <v>209</v>
      </c>
      <c r="D98" t="s">
        <v>63</v>
      </c>
      <c r="E98" t="s">
        <v>210</v>
      </c>
      <c r="F98" t="s">
        <v>211</v>
      </c>
      <c r="G98" t="s">
        <v>21</v>
      </c>
      <c r="H98">
        <v>29126677</v>
      </c>
      <c r="I98">
        <v>2690266</v>
      </c>
      <c r="J98">
        <v>141099</v>
      </c>
      <c r="K98">
        <v>125873</v>
      </c>
      <c r="L98">
        <v>75326</v>
      </c>
    </row>
    <row r="99" spans="1:12">
      <c r="A99" t="s">
        <v>208</v>
      </c>
      <c r="B99">
        <v>2801946</v>
      </c>
      <c r="C99" t="s">
        <v>209</v>
      </c>
      <c r="D99" t="s">
        <v>212</v>
      </c>
      <c r="E99" t="s">
        <v>213</v>
      </c>
      <c r="F99" t="s">
        <v>214</v>
      </c>
      <c r="G99" t="s">
        <v>29</v>
      </c>
      <c r="H99">
        <v>6055013</v>
      </c>
      <c r="I99">
        <v>44921</v>
      </c>
      <c r="J99">
        <v>120211</v>
      </c>
      <c r="K99">
        <v>300000</v>
      </c>
      <c r="L99">
        <v>40121</v>
      </c>
    </row>
    <row r="100" spans="1:12">
      <c r="A100" t="s">
        <v>208</v>
      </c>
      <c r="B100">
        <v>2802535</v>
      </c>
      <c r="C100" t="s">
        <v>209</v>
      </c>
      <c r="D100" t="s">
        <v>63</v>
      </c>
      <c r="E100" t="s">
        <v>215</v>
      </c>
      <c r="F100" t="s">
        <v>211</v>
      </c>
      <c r="G100" t="s">
        <v>21</v>
      </c>
      <c r="H100">
        <v>59847231</v>
      </c>
      <c r="I100">
        <v>60369763</v>
      </c>
      <c r="J100">
        <v>118308</v>
      </c>
      <c r="K100">
        <v>113754</v>
      </c>
      <c r="L100">
        <v>69335</v>
      </c>
    </row>
    <row r="101" spans="1:12">
      <c r="A101" t="s">
        <v>208</v>
      </c>
      <c r="B101">
        <v>28022565</v>
      </c>
      <c r="C101" t="s">
        <v>209</v>
      </c>
      <c r="D101" t="s">
        <v>63</v>
      </c>
      <c r="E101" t="s">
        <v>216</v>
      </c>
      <c r="F101" t="s">
        <v>211</v>
      </c>
      <c r="G101" t="s">
        <v>21</v>
      </c>
      <c r="H101">
        <v>273954257</v>
      </c>
      <c r="I101">
        <v>326504</v>
      </c>
      <c r="J101">
        <v>116102</v>
      </c>
      <c r="K101">
        <v>300000</v>
      </c>
      <c r="L101">
        <v>79671</v>
      </c>
    </row>
    <row r="102" spans="1:12">
      <c r="A102" t="s">
        <v>217</v>
      </c>
      <c r="B102">
        <v>29024894</v>
      </c>
      <c r="C102" t="s">
        <v>218</v>
      </c>
      <c r="D102" t="s">
        <v>136</v>
      </c>
      <c r="E102" t="s">
        <v>219</v>
      </c>
      <c r="F102" t="s">
        <v>220</v>
      </c>
      <c r="G102" t="s">
        <v>21</v>
      </c>
      <c r="H102">
        <v>2652659</v>
      </c>
      <c r="I102">
        <v>0</v>
      </c>
      <c r="J102">
        <v>197183</v>
      </c>
      <c r="K102">
        <v>217851</v>
      </c>
      <c r="L102">
        <v>71022</v>
      </c>
    </row>
    <row r="103" spans="1:12">
      <c r="A103" t="s">
        <v>217</v>
      </c>
      <c r="B103">
        <v>29025204</v>
      </c>
      <c r="C103" t="s">
        <v>218</v>
      </c>
      <c r="D103" t="s">
        <v>136</v>
      </c>
      <c r="E103" t="s">
        <v>221</v>
      </c>
      <c r="F103" t="s">
        <v>220</v>
      </c>
      <c r="G103" t="s">
        <v>21</v>
      </c>
      <c r="H103">
        <v>16205125</v>
      </c>
      <c r="I103">
        <v>0</v>
      </c>
      <c r="J103">
        <v>186548</v>
      </c>
      <c r="K103">
        <v>206941</v>
      </c>
      <c r="L103">
        <v>73905</v>
      </c>
    </row>
    <row r="104" spans="1:12">
      <c r="A104" t="s">
        <v>217</v>
      </c>
      <c r="B104">
        <v>29024934</v>
      </c>
      <c r="C104" t="s">
        <v>218</v>
      </c>
      <c r="D104" t="s">
        <v>136</v>
      </c>
      <c r="E104" t="s">
        <v>222</v>
      </c>
      <c r="F104" t="s">
        <v>220</v>
      </c>
      <c r="G104" t="s">
        <v>21</v>
      </c>
      <c r="H104">
        <v>14612130</v>
      </c>
      <c r="I104">
        <v>0</v>
      </c>
      <c r="J104">
        <v>164799</v>
      </c>
      <c r="K104">
        <v>185267</v>
      </c>
      <c r="L104">
        <v>82011</v>
      </c>
    </row>
    <row r="105" spans="1:12">
      <c r="A105" t="s">
        <v>217</v>
      </c>
      <c r="B105">
        <v>29024924</v>
      </c>
      <c r="C105" t="s">
        <v>218</v>
      </c>
      <c r="D105" t="s">
        <v>136</v>
      </c>
      <c r="E105" t="s">
        <v>223</v>
      </c>
      <c r="F105" t="s">
        <v>220</v>
      </c>
      <c r="G105" t="s">
        <v>21</v>
      </c>
      <c r="H105">
        <v>1978929</v>
      </c>
      <c r="I105">
        <v>0</v>
      </c>
      <c r="J105">
        <v>162436</v>
      </c>
      <c r="K105">
        <v>300000</v>
      </c>
      <c r="L105">
        <v>91652</v>
      </c>
    </row>
    <row r="106" spans="1:12">
      <c r="A106" t="s">
        <v>224</v>
      </c>
      <c r="B106">
        <v>3001712</v>
      </c>
      <c r="C106" t="s">
        <v>225</v>
      </c>
      <c r="D106" t="s">
        <v>14</v>
      </c>
      <c r="E106" t="s">
        <v>226</v>
      </c>
      <c r="F106" t="s">
        <v>227</v>
      </c>
      <c r="G106" t="s">
        <v>29</v>
      </c>
      <c r="H106">
        <v>15222898</v>
      </c>
      <c r="I106">
        <v>0</v>
      </c>
      <c r="J106">
        <v>119678</v>
      </c>
      <c r="K106">
        <v>300000</v>
      </c>
      <c r="L106">
        <v>68955</v>
      </c>
    </row>
    <row r="107" spans="1:12">
      <c r="A107" t="s">
        <v>224</v>
      </c>
      <c r="B107">
        <v>3001752</v>
      </c>
      <c r="C107" t="s">
        <v>225</v>
      </c>
      <c r="D107" t="s">
        <v>228</v>
      </c>
      <c r="E107" t="s">
        <v>229</v>
      </c>
      <c r="F107" t="s">
        <v>230</v>
      </c>
      <c r="G107" t="s">
        <v>29</v>
      </c>
      <c r="H107">
        <v>4900198</v>
      </c>
      <c r="I107">
        <v>0</v>
      </c>
      <c r="J107">
        <v>118824</v>
      </c>
      <c r="K107">
        <v>300000</v>
      </c>
      <c r="L107">
        <v>30006</v>
      </c>
    </row>
    <row r="108" spans="1:12">
      <c r="A108" t="s">
        <v>224</v>
      </c>
      <c r="B108">
        <v>3002787</v>
      </c>
      <c r="C108" t="s">
        <v>225</v>
      </c>
      <c r="D108" t="s">
        <v>231</v>
      </c>
      <c r="E108" t="s">
        <v>232</v>
      </c>
      <c r="F108" t="s">
        <v>233</v>
      </c>
      <c r="G108" t="s">
        <v>21</v>
      </c>
      <c r="H108">
        <v>13035854</v>
      </c>
      <c r="I108">
        <v>306581</v>
      </c>
      <c r="J108">
        <v>105703</v>
      </c>
      <c r="K108">
        <v>300000</v>
      </c>
      <c r="L108">
        <v>75187</v>
      </c>
    </row>
    <row r="109" spans="1:12">
      <c r="A109" t="s">
        <v>224</v>
      </c>
      <c r="B109">
        <v>300287</v>
      </c>
      <c r="C109" t="s">
        <v>225</v>
      </c>
      <c r="D109" t="s">
        <v>231</v>
      </c>
      <c r="E109" t="s">
        <v>234</v>
      </c>
      <c r="F109" t="s">
        <v>233</v>
      </c>
      <c r="G109" t="s">
        <v>21</v>
      </c>
      <c r="H109">
        <v>99547455</v>
      </c>
      <c r="I109">
        <v>93061</v>
      </c>
      <c r="J109">
        <v>104134</v>
      </c>
      <c r="K109">
        <v>83787</v>
      </c>
      <c r="L109">
        <v>69984</v>
      </c>
    </row>
    <row r="110" spans="1:12">
      <c r="A110" t="s">
        <v>235</v>
      </c>
      <c r="B110">
        <v>3102187</v>
      </c>
      <c r="C110" t="s">
        <v>236</v>
      </c>
      <c r="D110" t="s">
        <v>63</v>
      </c>
      <c r="E110" t="s">
        <v>237</v>
      </c>
      <c r="F110" t="s">
        <v>238</v>
      </c>
      <c r="G110" t="s">
        <v>21</v>
      </c>
      <c r="H110">
        <v>6308582</v>
      </c>
      <c r="I110">
        <v>135568</v>
      </c>
      <c r="J110">
        <v>163315</v>
      </c>
      <c r="K110">
        <v>168483</v>
      </c>
      <c r="L110">
        <v>81528</v>
      </c>
    </row>
    <row r="111" spans="1:12">
      <c r="A111" t="s">
        <v>235</v>
      </c>
      <c r="B111">
        <v>31021127</v>
      </c>
      <c r="C111" t="s">
        <v>236</v>
      </c>
      <c r="D111" t="s">
        <v>63</v>
      </c>
      <c r="E111" t="s">
        <v>237</v>
      </c>
      <c r="F111" t="s">
        <v>238</v>
      </c>
      <c r="G111" t="s">
        <v>21</v>
      </c>
      <c r="H111">
        <v>6308582</v>
      </c>
      <c r="I111">
        <v>135568</v>
      </c>
      <c r="J111">
        <v>159305</v>
      </c>
      <c r="K111">
        <v>300000</v>
      </c>
      <c r="L111">
        <v>76161</v>
      </c>
    </row>
    <row r="112" spans="1:12">
      <c r="A112" t="s">
        <v>235</v>
      </c>
      <c r="B112">
        <v>31021667</v>
      </c>
      <c r="C112" t="s">
        <v>236</v>
      </c>
      <c r="D112" t="s">
        <v>63</v>
      </c>
      <c r="E112" t="s">
        <v>239</v>
      </c>
      <c r="F112" t="s">
        <v>238</v>
      </c>
      <c r="G112" t="s">
        <v>21</v>
      </c>
      <c r="H112">
        <v>20805899</v>
      </c>
      <c r="I112">
        <v>0</v>
      </c>
      <c r="J112">
        <v>139616</v>
      </c>
      <c r="K112">
        <v>300000</v>
      </c>
      <c r="L112">
        <v>60601</v>
      </c>
    </row>
    <row r="113" spans="1:12">
      <c r="A113" t="s">
        <v>235</v>
      </c>
      <c r="B113">
        <v>31021587</v>
      </c>
      <c r="C113" t="s">
        <v>236</v>
      </c>
      <c r="D113" t="s">
        <v>63</v>
      </c>
      <c r="E113" t="s">
        <v>239</v>
      </c>
      <c r="F113" t="s">
        <v>238</v>
      </c>
      <c r="G113" t="s">
        <v>21</v>
      </c>
      <c r="H113">
        <v>2292344</v>
      </c>
      <c r="I113">
        <v>0</v>
      </c>
      <c r="J113">
        <v>135388</v>
      </c>
      <c r="K113">
        <v>130824</v>
      </c>
      <c r="L113">
        <v>76690</v>
      </c>
    </row>
    <row r="114" spans="1:12">
      <c r="A114" t="s">
        <v>240</v>
      </c>
      <c r="B114">
        <v>3201218</v>
      </c>
      <c r="C114" t="s">
        <v>241</v>
      </c>
      <c r="D114" t="s">
        <v>242</v>
      </c>
      <c r="E114" t="s">
        <v>243</v>
      </c>
      <c r="F114" t="s">
        <v>244</v>
      </c>
      <c r="G114" t="s">
        <v>29</v>
      </c>
      <c r="H114">
        <v>4538453</v>
      </c>
      <c r="I114">
        <v>143454</v>
      </c>
      <c r="J114">
        <v>193972</v>
      </c>
      <c r="K114">
        <v>300000</v>
      </c>
      <c r="L114">
        <v>66444</v>
      </c>
    </row>
    <row r="115" spans="1:12">
      <c r="A115" t="s">
        <v>240</v>
      </c>
      <c r="B115">
        <v>32021257</v>
      </c>
      <c r="C115" t="s">
        <v>241</v>
      </c>
      <c r="D115" t="s">
        <v>245</v>
      </c>
      <c r="E115" t="s">
        <v>246</v>
      </c>
      <c r="F115" t="s">
        <v>247</v>
      </c>
      <c r="G115" t="s">
        <v>21</v>
      </c>
      <c r="H115">
        <v>13469152</v>
      </c>
      <c r="I115">
        <v>0</v>
      </c>
      <c r="J115">
        <v>170669</v>
      </c>
      <c r="K115">
        <v>300000</v>
      </c>
      <c r="L115">
        <v>67755</v>
      </c>
    </row>
    <row r="116" spans="1:12">
      <c r="A116" t="s">
        <v>240</v>
      </c>
      <c r="B116">
        <v>32021737</v>
      </c>
      <c r="C116" t="s">
        <v>241</v>
      </c>
      <c r="D116" t="s">
        <v>245</v>
      </c>
      <c r="E116" t="s">
        <v>248</v>
      </c>
      <c r="F116" t="s">
        <v>247</v>
      </c>
      <c r="G116" t="s">
        <v>21</v>
      </c>
      <c r="H116">
        <v>8956334</v>
      </c>
      <c r="I116">
        <v>0</v>
      </c>
      <c r="J116">
        <v>167203</v>
      </c>
      <c r="K116">
        <v>191034</v>
      </c>
      <c r="L116">
        <v>82676</v>
      </c>
    </row>
    <row r="117" spans="1:12">
      <c r="A117" t="s">
        <v>240</v>
      </c>
      <c r="B117">
        <v>32021847</v>
      </c>
      <c r="C117" t="s">
        <v>241</v>
      </c>
      <c r="D117" t="s">
        <v>245</v>
      </c>
      <c r="E117" t="s">
        <v>248</v>
      </c>
      <c r="F117" t="s">
        <v>247</v>
      </c>
      <c r="G117" t="s">
        <v>21</v>
      </c>
      <c r="H117">
        <v>5229656</v>
      </c>
      <c r="I117">
        <v>0</v>
      </c>
      <c r="J117">
        <v>147149</v>
      </c>
      <c r="K117">
        <v>300000</v>
      </c>
      <c r="L117">
        <v>75485</v>
      </c>
    </row>
    <row r="118" spans="1:12">
      <c r="A118" t="s">
        <v>249</v>
      </c>
      <c r="B118">
        <v>3302532</v>
      </c>
      <c r="C118" t="s">
        <v>250</v>
      </c>
      <c r="D118" t="s">
        <v>251</v>
      </c>
      <c r="E118" t="s">
        <v>252</v>
      </c>
      <c r="F118" t="s">
        <v>253</v>
      </c>
      <c r="G118" t="s">
        <v>21</v>
      </c>
      <c r="H118">
        <v>115264972</v>
      </c>
      <c r="I118">
        <v>2058325</v>
      </c>
      <c r="J118">
        <v>157407</v>
      </c>
      <c r="K118">
        <v>300000</v>
      </c>
      <c r="L118">
        <v>72264</v>
      </c>
    </row>
    <row r="119" spans="1:12">
      <c r="A119" t="s">
        <v>249</v>
      </c>
      <c r="B119">
        <v>3302952</v>
      </c>
      <c r="C119" t="s">
        <v>250</v>
      </c>
      <c r="D119" t="s">
        <v>251</v>
      </c>
      <c r="E119" t="s">
        <v>254</v>
      </c>
      <c r="F119" t="s">
        <v>253</v>
      </c>
      <c r="G119" t="s">
        <v>21</v>
      </c>
      <c r="H119">
        <v>10460160</v>
      </c>
      <c r="I119">
        <v>0</v>
      </c>
      <c r="J119">
        <v>135408</v>
      </c>
      <c r="K119">
        <v>300000</v>
      </c>
      <c r="L119">
        <v>71868</v>
      </c>
    </row>
    <row r="120" spans="1:12">
      <c r="A120" t="s">
        <v>249</v>
      </c>
      <c r="B120">
        <v>3302752</v>
      </c>
      <c r="C120" t="s">
        <v>250</v>
      </c>
      <c r="D120" t="s">
        <v>251</v>
      </c>
      <c r="E120" t="s">
        <v>255</v>
      </c>
      <c r="F120" t="s">
        <v>253</v>
      </c>
      <c r="G120" t="s">
        <v>21</v>
      </c>
      <c r="H120">
        <v>30932453</v>
      </c>
      <c r="I120">
        <v>530038</v>
      </c>
      <c r="J120">
        <v>133776</v>
      </c>
      <c r="K120">
        <v>300000</v>
      </c>
      <c r="L120">
        <v>57901</v>
      </c>
    </row>
    <row r="121" spans="1:12">
      <c r="A121" t="s">
        <v>249</v>
      </c>
      <c r="B121">
        <v>3302882</v>
      </c>
      <c r="C121" t="s">
        <v>250</v>
      </c>
      <c r="D121" t="s">
        <v>251</v>
      </c>
      <c r="E121" t="s">
        <v>256</v>
      </c>
      <c r="F121" t="s">
        <v>253</v>
      </c>
      <c r="G121" t="s">
        <v>21</v>
      </c>
      <c r="H121">
        <v>112321950</v>
      </c>
      <c r="I121">
        <v>4637554</v>
      </c>
      <c r="J121">
        <v>126550</v>
      </c>
      <c r="K121">
        <v>103126</v>
      </c>
      <c r="L121">
        <v>83864</v>
      </c>
    </row>
    <row r="122" spans="1:12">
      <c r="A122" t="s">
        <v>257</v>
      </c>
      <c r="B122">
        <v>34024395</v>
      </c>
      <c r="C122" t="s">
        <v>258</v>
      </c>
      <c r="D122" t="s">
        <v>259</v>
      </c>
      <c r="E122" t="s">
        <v>260</v>
      </c>
      <c r="F122" t="s">
        <v>261</v>
      </c>
      <c r="G122" t="s">
        <v>21</v>
      </c>
      <c r="H122">
        <v>9094477</v>
      </c>
      <c r="I122">
        <v>1302363</v>
      </c>
      <c r="J122">
        <v>216503</v>
      </c>
      <c r="K122">
        <v>300000</v>
      </c>
      <c r="L122">
        <v>56951</v>
      </c>
    </row>
    <row r="123" spans="1:12">
      <c r="A123" t="s">
        <v>257</v>
      </c>
      <c r="B123">
        <v>34022805</v>
      </c>
      <c r="C123" t="s">
        <v>258</v>
      </c>
      <c r="D123" t="s">
        <v>259</v>
      </c>
      <c r="E123" t="s">
        <v>262</v>
      </c>
      <c r="F123" t="s">
        <v>261</v>
      </c>
      <c r="G123" t="s">
        <v>21</v>
      </c>
      <c r="H123">
        <v>2611548</v>
      </c>
      <c r="I123">
        <v>10599</v>
      </c>
      <c r="J123">
        <v>199691</v>
      </c>
      <c r="K123">
        <v>229111</v>
      </c>
      <c r="L123">
        <v>77622</v>
      </c>
    </row>
    <row r="124" spans="1:12">
      <c r="A124" t="s">
        <v>257</v>
      </c>
      <c r="B124">
        <v>34026375</v>
      </c>
      <c r="C124" t="s">
        <v>258</v>
      </c>
      <c r="D124" t="s">
        <v>259</v>
      </c>
      <c r="E124" t="s">
        <v>263</v>
      </c>
      <c r="F124" t="s">
        <v>261</v>
      </c>
      <c r="G124" t="s">
        <v>21</v>
      </c>
      <c r="H124">
        <v>46023116</v>
      </c>
      <c r="I124">
        <v>457338</v>
      </c>
      <c r="J124">
        <v>184668</v>
      </c>
      <c r="K124">
        <v>300000</v>
      </c>
      <c r="L124">
        <v>68962</v>
      </c>
    </row>
    <row r="125" spans="1:12">
      <c r="A125" t="s">
        <v>257</v>
      </c>
      <c r="B125">
        <v>34022365</v>
      </c>
      <c r="C125" t="s">
        <v>258</v>
      </c>
      <c r="D125" t="s">
        <v>259</v>
      </c>
      <c r="E125" t="s">
        <v>264</v>
      </c>
      <c r="F125" t="s">
        <v>261</v>
      </c>
      <c r="G125" t="s">
        <v>21</v>
      </c>
      <c r="H125">
        <v>5410310</v>
      </c>
      <c r="I125">
        <v>3212569</v>
      </c>
      <c r="J125">
        <v>182869</v>
      </c>
      <c r="K125">
        <v>300000</v>
      </c>
      <c r="L125">
        <v>69727</v>
      </c>
    </row>
    <row r="126" spans="1:12">
      <c r="A126" t="s">
        <v>265</v>
      </c>
      <c r="B126">
        <v>350295</v>
      </c>
      <c r="C126" t="s">
        <v>266</v>
      </c>
      <c r="D126" t="s">
        <v>267</v>
      </c>
      <c r="E126" t="s">
        <v>268</v>
      </c>
      <c r="F126" t="s">
        <v>269</v>
      </c>
      <c r="G126" t="s">
        <v>21</v>
      </c>
      <c r="H126">
        <v>7043788</v>
      </c>
      <c r="I126">
        <v>4621</v>
      </c>
      <c r="J126">
        <v>140390</v>
      </c>
      <c r="K126">
        <v>140201</v>
      </c>
      <c r="L126">
        <v>77849</v>
      </c>
    </row>
    <row r="127" spans="1:12">
      <c r="A127" t="s">
        <v>265</v>
      </c>
      <c r="B127">
        <v>3502795</v>
      </c>
      <c r="C127" t="s">
        <v>266</v>
      </c>
      <c r="D127" t="s">
        <v>267</v>
      </c>
      <c r="E127" t="s">
        <v>268</v>
      </c>
      <c r="F127" t="s">
        <v>269</v>
      </c>
      <c r="G127" t="s">
        <v>21</v>
      </c>
      <c r="H127">
        <v>7043788</v>
      </c>
      <c r="I127">
        <v>4621</v>
      </c>
      <c r="J127">
        <v>137483</v>
      </c>
      <c r="K127">
        <v>300000</v>
      </c>
      <c r="L127">
        <v>70852</v>
      </c>
    </row>
    <row r="128" spans="1:12">
      <c r="A128" t="s">
        <v>265</v>
      </c>
      <c r="B128">
        <v>3502735</v>
      </c>
      <c r="C128" t="s">
        <v>266</v>
      </c>
      <c r="D128" t="s">
        <v>267</v>
      </c>
      <c r="E128" t="s">
        <v>268</v>
      </c>
      <c r="F128" t="s">
        <v>269</v>
      </c>
      <c r="G128" t="s">
        <v>21</v>
      </c>
      <c r="H128">
        <v>11181547</v>
      </c>
      <c r="I128">
        <v>308983</v>
      </c>
      <c r="J128">
        <v>129660</v>
      </c>
      <c r="K128">
        <v>126670</v>
      </c>
      <c r="L128">
        <v>84377</v>
      </c>
    </row>
    <row r="129" spans="1:12">
      <c r="A129" t="s">
        <v>265</v>
      </c>
      <c r="B129">
        <v>3502285</v>
      </c>
      <c r="C129" t="s">
        <v>266</v>
      </c>
      <c r="D129" t="s">
        <v>267</v>
      </c>
      <c r="E129" t="s">
        <v>270</v>
      </c>
      <c r="F129" t="s">
        <v>269</v>
      </c>
      <c r="G129" t="s">
        <v>21</v>
      </c>
      <c r="H129">
        <v>60229472</v>
      </c>
      <c r="I129">
        <v>203652</v>
      </c>
      <c r="J129">
        <v>123626</v>
      </c>
      <c r="K129">
        <v>110589</v>
      </c>
      <c r="L129">
        <v>68800</v>
      </c>
    </row>
    <row r="130" spans="1:12">
      <c r="A130" t="s">
        <v>271</v>
      </c>
      <c r="B130">
        <v>360219824</v>
      </c>
      <c r="C130" t="s">
        <v>272</v>
      </c>
      <c r="D130" t="s">
        <v>273</v>
      </c>
      <c r="E130" t="s">
        <v>274</v>
      </c>
      <c r="F130" t="s">
        <v>275</v>
      </c>
      <c r="G130" t="s">
        <v>21</v>
      </c>
      <c r="H130">
        <v>1805685</v>
      </c>
      <c r="I130">
        <v>0</v>
      </c>
      <c r="J130">
        <v>209392</v>
      </c>
      <c r="K130">
        <v>300000</v>
      </c>
      <c r="L130">
        <v>67438</v>
      </c>
    </row>
    <row r="131" spans="1:12">
      <c r="A131" t="s">
        <v>271</v>
      </c>
      <c r="B131">
        <v>360219854</v>
      </c>
      <c r="C131" t="s">
        <v>272</v>
      </c>
      <c r="D131" t="s">
        <v>273</v>
      </c>
      <c r="E131" t="s">
        <v>276</v>
      </c>
      <c r="F131" t="s">
        <v>275</v>
      </c>
      <c r="G131" t="s">
        <v>21</v>
      </c>
      <c r="H131">
        <v>3491096</v>
      </c>
      <c r="I131">
        <v>107413</v>
      </c>
      <c r="J131">
        <v>190909</v>
      </c>
      <c r="K131">
        <v>212250</v>
      </c>
      <c r="L131">
        <v>69712</v>
      </c>
    </row>
    <row r="132" spans="1:12">
      <c r="A132" t="s">
        <v>271</v>
      </c>
      <c r="B132">
        <v>360212774</v>
      </c>
      <c r="C132" t="s">
        <v>272</v>
      </c>
      <c r="D132" t="s">
        <v>273</v>
      </c>
      <c r="E132" t="s">
        <v>271</v>
      </c>
      <c r="F132" t="s">
        <v>275</v>
      </c>
      <c r="G132" t="s">
        <v>21</v>
      </c>
      <c r="H132">
        <v>331072</v>
      </c>
      <c r="I132">
        <v>447417</v>
      </c>
      <c r="J132">
        <v>187377</v>
      </c>
      <c r="K132">
        <v>220441</v>
      </c>
      <c r="L132">
        <v>84528</v>
      </c>
    </row>
    <row r="133" spans="1:12">
      <c r="A133" t="s">
        <v>271</v>
      </c>
      <c r="B133">
        <v>360211554</v>
      </c>
      <c r="C133" t="s">
        <v>272</v>
      </c>
      <c r="D133" t="s">
        <v>273</v>
      </c>
      <c r="E133" t="s">
        <v>277</v>
      </c>
      <c r="F133" t="s">
        <v>275</v>
      </c>
      <c r="G133" t="s">
        <v>21</v>
      </c>
      <c r="H133">
        <v>3158522</v>
      </c>
      <c r="I133">
        <v>590560</v>
      </c>
      <c r="J133">
        <v>181401</v>
      </c>
      <c r="K133">
        <v>205990</v>
      </c>
      <c r="L133">
        <v>78949</v>
      </c>
    </row>
    <row r="134" spans="1:12">
      <c r="A134" t="s">
        <v>278</v>
      </c>
      <c r="B134">
        <v>37025684</v>
      </c>
      <c r="C134" t="s">
        <v>279</v>
      </c>
      <c r="D134" t="s">
        <v>280</v>
      </c>
      <c r="E134" t="s">
        <v>281</v>
      </c>
      <c r="F134" t="s">
        <v>282</v>
      </c>
      <c r="G134" t="s">
        <v>21</v>
      </c>
      <c r="H134">
        <v>2805674</v>
      </c>
      <c r="I134">
        <v>20241</v>
      </c>
      <c r="J134">
        <v>187131</v>
      </c>
      <c r="K134">
        <v>211829</v>
      </c>
      <c r="L134">
        <v>75109</v>
      </c>
    </row>
    <row r="135" spans="1:12">
      <c r="A135" t="s">
        <v>278</v>
      </c>
      <c r="B135">
        <v>37027954</v>
      </c>
      <c r="C135" t="s">
        <v>279</v>
      </c>
      <c r="D135" t="s">
        <v>280</v>
      </c>
      <c r="E135" t="s">
        <v>283</v>
      </c>
      <c r="F135" t="s">
        <v>282</v>
      </c>
      <c r="G135" t="s">
        <v>21</v>
      </c>
      <c r="H135">
        <v>20199824</v>
      </c>
      <c r="I135">
        <v>550094</v>
      </c>
      <c r="J135">
        <v>160258</v>
      </c>
      <c r="K135">
        <v>300000</v>
      </c>
      <c r="L135">
        <v>75117</v>
      </c>
    </row>
    <row r="136" spans="1:12">
      <c r="A136" t="s">
        <v>278</v>
      </c>
      <c r="B136">
        <v>37025704</v>
      </c>
      <c r="C136" t="s">
        <v>279</v>
      </c>
      <c r="D136" t="s">
        <v>280</v>
      </c>
      <c r="E136" t="s">
        <v>281</v>
      </c>
      <c r="F136" t="s">
        <v>282</v>
      </c>
      <c r="G136" t="s">
        <v>21</v>
      </c>
      <c r="H136">
        <v>8979186</v>
      </c>
      <c r="I136">
        <v>58432</v>
      </c>
      <c r="J136">
        <v>158565</v>
      </c>
      <c r="K136">
        <v>150347</v>
      </c>
      <c r="L136">
        <v>83853</v>
      </c>
    </row>
    <row r="137" spans="1:12">
      <c r="A137" t="s">
        <v>278</v>
      </c>
      <c r="B137">
        <v>37025554</v>
      </c>
      <c r="C137" t="s">
        <v>279</v>
      </c>
      <c r="D137" t="s">
        <v>280</v>
      </c>
      <c r="E137" t="s">
        <v>281</v>
      </c>
      <c r="F137" t="s">
        <v>282</v>
      </c>
      <c r="G137" t="s">
        <v>21</v>
      </c>
      <c r="H137">
        <v>1941089</v>
      </c>
      <c r="I137">
        <v>0</v>
      </c>
      <c r="J137">
        <v>155599</v>
      </c>
      <c r="K137">
        <v>300000</v>
      </c>
      <c r="L137">
        <v>73106</v>
      </c>
    </row>
    <row r="138" spans="1:12">
      <c r="A138" t="s">
        <v>284</v>
      </c>
      <c r="B138">
        <v>3801472</v>
      </c>
      <c r="C138" t="s">
        <v>285</v>
      </c>
      <c r="D138" t="s">
        <v>286</v>
      </c>
      <c r="E138" t="s">
        <v>287</v>
      </c>
      <c r="F138" t="s">
        <v>288</v>
      </c>
      <c r="G138" t="s">
        <v>5</v>
      </c>
      <c r="H138">
        <v>561295</v>
      </c>
      <c r="I138">
        <v>0</v>
      </c>
      <c r="J138">
        <v>162984</v>
      </c>
      <c r="K138">
        <v>300000</v>
      </c>
      <c r="L138">
        <v>56299</v>
      </c>
    </row>
    <row r="139" spans="1:12">
      <c r="A139" t="s">
        <v>284</v>
      </c>
      <c r="B139">
        <v>3801732</v>
      </c>
      <c r="C139" t="s">
        <v>285</v>
      </c>
      <c r="D139" t="s">
        <v>289</v>
      </c>
      <c r="E139" t="s">
        <v>290</v>
      </c>
      <c r="F139" t="s">
        <v>291</v>
      </c>
      <c r="G139" t="s">
        <v>5</v>
      </c>
      <c r="H139">
        <v>1253740</v>
      </c>
      <c r="I139">
        <v>0</v>
      </c>
      <c r="J139">
        <v>136797</v>
      </c>
      <c r="K139">
        <v>129656</v>
      </c>
      <c r="L139">
        <v>55532</v>
      </c>
    </row>
    <row r="140" spans="1:12">
      <c r="A140" t="s">
        <v>284</v>
      </c>
      <c r="B140">
        <v>3802284</v>
      </c>
      <c r="C140" t="s">
        <v>285</v>
      </c>
      <c r="D140" t="s">
        <v>63</v>
      </c>
      <c r="E140" t="s">
        <v>292</v>
      </c>
      <c r="F140" t="s">
        <v>293</v>
      </c>
      <c r="G140" t="s">
        <v>21</v>
      </c>
      <c r="H140">
        <v>12155370</v>
      </c>
      <c r="I140">
        <v>0</v>
      </c>
      <c r="J140">
        <v>127979</v>
      </c>
      <c r="K140">
        <v>300000</v>
      </c>
      <c r="L140">
        <v>67109</v>
      </c>
    </row>
    <row r="141" spans="1:12">
      <c r="A141" t="s">
        <v>284</v>
      </c>
      <c r="B141">
        <v>3802774</v>
      </c>
      <c r="C141" t="s">
        <v>285</v>
      </c>
      <c r="D141" t="s">
        <v>63</v>
      </c>
      <c r="E141" t="s">
        <v>294</v>
      </c>
      <c r="F141" t="s">
        <v>293</v>
      </c>
      <c r="G141" t="s">
        <v>21</v>
      </c>
      <c r="H141">
        <v>3300692</v>
      </c>
      <c r="I141">
        <v>439905</v>
      </c>
      <c r="J141">
        <v>116957</v>
      </c>
      <c r="K141">
        <v>300000</v>
      </c>
      <c r="L141">
        <v>58260</v>
      </c>
    </row>
    <row r="142" spans="1:12">
      <c r="A142" t="s">
        <v>295</v>
      </c>
      <c r="B142">
        <v>39012252</v>
      </c>
      <c r="C142" t="s">
        <v>296</v>
      </c>
      <c r="D142" t="s">
        <v>297</v>
      </c>
      <c r="E142" t="s">
        <v>298</v>
      </c>
      <c r="F142" t="s">
        <v>299</v>
      </c>
      <c r="G142" t="s">
        <v>5</v>
      </c>
      <c r="H142">
        <v>9678012</v>
      </c>
      <c r="I142">
        <v>321726</v>
      </c>
      <c r="J142">
        <v>181206</v>
      </c>
      <c r="K142">
        <v>300000</v>
      </c>
      <c r="L142">
        <v>52872</v>
      </c>
    </row>
    <row r="143" spans="1:12">
      <c r="A143" t="s">
        <v>295</v>
      </c>
      <c r="B143">
        <v>39026583</v>
      </c>
      <c r="C143" t="s">
        <v>296</v>
      </c>
      <c r="D143" t="s">
        <v>63</v>
      </c>
      <c r="E143" t="s">
        <v>300</v>
      </c>
      <c r="F143" t="s">
        <v>301</v>
      </c>
      <c r="G143" t="s">
        <v>21</v>
      </c>
      <c r="H143">
        <v>6101320</v>
      </c>
      <c r="I143">
        <v>141919</v>
      </c>
      <c r="J143">
        <v>172900</v>
      </c>
      <c r="K143">
        <v>300000</v>
      </c>
      <c r="L143">
        <v>74320</v>
      </c>
    </row>
    <row r="144" spans="1:12">
      <c r="A144" t="s">
        <v>295</v>
      </c>
      <c r="B144">
        <v>39011612</v>
      </c>
      <c r="C144" t="s">
        <v>296</v>
      </c>
      <c r="D144" t="s">
        <v>302</v>
      </c>
      <c r="E144" t="s">
        <v>303</v>
      </c>
      <c r="F144" t="s">
        <v>304</v>
      </c>
      <c r="G144" t="s">
        <v>95</v>
      </c>
      <c r="H144">
        <v>6622753</v>
      </c>
      <c r="I144">
        <v>111491</v>
      </c>
      <c r="J144">
        <v>168822</v>
      </c>
      <c r="K144">
        <v>190337</v>
      </c>
      <c r="L144">
        <v>83402</v>
      </c>
    </row>
    <row r="145" spans="1:12">
      <c r="A145" t="s">
        <v>295</v>
      </c>
      <c r="B145">
        <v>39021073</v>
      </c>
      <c r="C145" t="s">
        <v>296</v>
      </c>
      <c r="D145" t="s">
        <v>63</v>
      </c>
      <c r="E145" t="s">
        <v>305</v>
      </c>
      <c r="F145" t="s">
        <v>301</v>
      </c>
      <c r="G145" t="s">
        <v>21</v>
      </c>
      <c r="H145">
        <v>23914460</v>
      </c>
      <c r="I145">
        <v>406074</v>
      </c>
      <c r="J145">
        <v>162617</v>
      </c>
      <c r="K145">
        <v>178304</v>
      </c>
      <c r="L145">
        <v>80873</v>
      </c>
    </row>
    <row r="146" spans="1:12">
      <c r="A146" t="s">
        <v>306</v>
      </c>
      <c r="B146">
        <v>40022813</v>
      </c>
      <c r="C146" t="s">
        <v>307</v>
      </c>
      <c r="D146" t="s">
        <v>136</v>
      </c>
      <c r="E146" t="s">
        <v>308</v>
      </c>
      <c r="F146" t="s">
        <v>309</v>
      </c>
      <c r="G146" t="s">
        <v>21</v>
      </c>
      <c r="H146">
        <v>30913760</v>
      </c>
      <c r="I146">
        <v>84932</v>
      </c>
      <c r="J146">
        <v>174982</v>
      </c>
      <c r="K146">
        <v>300000</v>
      </c>
      <c r="L146">
        <v>70824</v>
      </c>
    </row>
    <row r="147" spans="1:12">
      <c r="A147" t="s">
        <v>306</v>
      </c>
      <c r="B147">
        <v>40022803</v>
      </c>
      <c r="C147" t="s">
        <v>307</v>
      </c>
      <c r="D147" t="s">
        <v>136</v>
      </c>
      <c r="E147" t="s">
        <v>308</v>
      </c>
      <c r="F147" t="s">
        <v>309</v>
      </c>
      <c r="G147" t="s">
        <v>21</v>
      </c>
      <c r="H147">
        <v>10779779</v>
      </c>
      <c r="I147">
        <v>45119</v>
      </c>
      <c r="J147">
        <v>165017</v>
      </c>
      <c r="K147">
        <v>158615</v>
      </c>
      <c r="L147">
        <v>73068</v>
      </c>
    </row>
    <row r="148" spans="1:12">
      <c r="A148" t="s">
        <v>306</v>
      </c>
      <c r="B148">
        <v>40023553</v>
      </c>
      <c r="C148" t="s">
        <v>307</v>
      </c>
      <c r="D148" t="s">
        <v>136</v>
      </c>
      <c r="E148" t="s">
        <v>310</v>
      </c>
      <c r="F148" t="s">
        <v>309</v>
      </c>
      <c r="G148" t="s">
        <v>21</v>
      </c>
      <c r="H148">
        <v>2558405</v>
      </c>
      <c r="I148">
        <v>0</v>
      </c>
      <c r="J148">
        <v>148597</v>
      </c>
      <c r="K148">
        <v>158286</v>
      </c>
      <c r="L148">
        <v>89639</v>
      </c>
    </row>
    <row r="149" spans="1:12">
      <c r="A149" t="s">
        <v>306</v>
      </c>
      <c r="B149">
        <v>40022863</v>
      </c>
      <c r="C149" t="s">
        <v>307</v>
      </c>
      <c r="D149" t="s">
        <v>136</v>
      </c>
      <c r="E149" t="s">
        <v>308</v>
      </c>
      <c r="F149" t="s">
        <v>309</v>
      </c>
      <c r="G149" t="s">
        <v>21</v>
      </c>
      <c r="H149">
        <v>5254482</v>
      </c>
      <c r="I149">
        <v>0</v>
      </c>
      <c r="J149">
        <v>141017</v>
      </c>
      <c r="K149">
        <v>300000</v>
      </c>
      <c r="L149">
        <v>78020</v>
      </c>
    </row>
    <row r="150" spans="1:12">
      <c r="A150" t="s">
        <v>311</v>
      </c>
      <c r="B150">
        <v>41022742</v>
      </c>
      <c r="C150" t="s">
        <v>312</v>
      </c>
      <c r="D150" t="s">
        <v>313</v>
      </c>
      <c r="E150" t="s">
        <v>314</v>
      </c>
      <c r="F150" t="s">
        <v>315</v>
      </c>
      <c r="G150" t="s">
        <v>21</v>
      </c>
      <c r="H150">
        <v>35349741</v>
      </c>
      <c r="I150">
        <v>13524</v>
      </c>
      <c r="J150">
        <v>166375</v>
      </c>
      <c r="K150">
        <v>190351</v>
      </c>
      <c r="L150">
        <v>82631</v>
      </c>
    </row>
    <row r="151" spans="1:12">
      <c r="A151" t="s">
        <v>311</v>
      </c>
      <c r="B151">
        <v>4102942</v>
      </c>
      <c r="C151" t="s">
        <v>312</v>
      </c>
      <c r="D151" t="s">
        <v>313</v>
      </c>
      <c r="E151" t="s">
        <v>316</v>
      </c>
      <c r="F151" t="s">
        <v>315</v>
      </c>
      <c r="G151" t="s">
        <v>21</v>
      </c>
      <c r="H151">
        <v>6477840</v>
      </c>
      <c r="I151">
        <v>3088</v>
      </c>
      <c r="J151">
        <v>144340</v>
      </c>
      <c r="K151">
        <v>121606</v>
      </c>
      <c r="L151">
        <v>79568</v>
      </c>
    </row>
    <row r="152" spans="1:12">
      <c r="A152" t="s">
        <v>311</v>
      </c>
      <c r="B152">
        <v>41023202</v>
      </c>
      <c r="C152" t="s">
        <v>312</v>
      </c>
      <c r="D152" t="s">
        <v>313</v>
      </c>
      <c r="E152" t="s">
        <v>314</v>
      </c>
      <c r="F152" t="s">
        <v>315</v>
      </c>
      <c r="G152" t="s">
        <v>21</v>
      </c>
      <c r="H152">
        <v>4542688</v>
      </c>
      <c r="I152">
        <v>0</v>
      </c>
      <c r="J152">
        <v>140093</v>
      </c>
      <c r="K152">
        <v>300000</v>
      </c>
      <c r="L152">
        <v>74772</v>
      </c>
    </row>
    <row r="153" spans="1:12">
      <c r="A153" t="s">
        <v>311</v>
      </c>
      <c r="B153">
        <v>410232</v>
      </c>
      <c r="C153" t="s">
        <v>312</v>
      </c>
      <c r="D153" t="s">
        <v>313</v>
      </c>
      <c r="E153" t="s">
        <v>317</v>
      </c>
      <c r="F153" t="s">
        <v>315</v>
      </c>
      <c r="G153" t="s">
        <v>21</v>
      </c>
      <c r="H153">
        <v>3043109</v>
      </c>
      <c r="I153">
        <v>694035</v>
      </c>
      <c r="J153">
        <v>132242</v>
      </c>
      <c r="K153">
        <v>126166</v>
      </c>
      <c r="L153">
        <v>80195</v>
      </c>
    </row>
    <row r="154" spans="1:12">
      <c r="A154" t="s">
        <v>318</v>
      </c>
      <c r="B154">
        <v>42012156</v>
      </c>
      <c r="C154" t="s">
        <v>319</v>
      </c>
      <c r="D154" t="s">
        <v>320</v>
      </c>
      <c r="E154" t="s">
        <v>321</v>
      </c>
      <c r="F154" t="s">
        <v>322</v>
      </c>
      <c r="G154" t="s">
        <v>29</v>
      </c>
      <c r="H154">
        <v>604077</v>
      </c>
      <c r="I154">
        <v>0</v>
      </c>
      <c r="J154">
        <v>242857</v>
      </c>
      <c r="K154">
        <v>300000</v>
      </c>
      <c r="L154">
        <v>25317</v>
      </c>
    </row>
    <row r="155" spans="1:12">
      <c r="A155" t="s">
        <v>318</v>
      </c>
      <c r="B155">
        <v>42029744</v>
      </c>
      <c r="C155" t="s">
        <v>319</v>
      </c>
      <c r="D155" t="s">
        <v>63</v>
      </c>
      <c r="E155" t="s">
        <v>323</v>
      </c>
      <c r="F155" t="s">
        <v>324</v>
      </c>
      <c r="G155" t="s">
        <v>21</v>
      </c>
      <c r="H155">
        <v>4877733</v>
      </c>
      <c r="I155">
        <v>0</v>
      </c>
      <c r="J155">
        <v>194426</v>
      </c>
      <c r="K155">
        <v>224616</v>
      </c>
      <c r="L155">
        <v>78198</v>
      </c>
    </row>
    <row r="156" spans="1:12">
      <c r="A156" t="s">
        <v>318</v>
      </c>
      <c r="B156">
        <v>42027064</v>
      </c>
      <c r="C156" t="s">
        <v>319</v>
      </c>
      <c r="D156" t="s">
        <v>63</v>
      </c>
      <c r="E156" t="s">
        <v>325</v>
      </c>
      <c r="F156" t="s">
        <v>324</v>
      </c>
      <c r="G156" t="s">
        <v>21</v>
      </c>
      <c r="H156">
        <v>2135307</v>
      </c>
      <c r="I156">
        <v>0</v>
      </c>
      <c r="J156">
        <v>185479</v>
      </c>
      <c r="K156">
        <v>300000</v>
      </c>
      <c r="L156">
        <v>74076</v>
      </c>
    </row>
    <row r="157" spans="1:12">
      <c r="A157" t="s">
        <v>318</v>
      </c>
      <c r="B157">
        <v>42029754</v>
      </c>
      <c r="C157" t="s">
        <v>319</v>
      </c>
      <c r="D157" t="s">
        <v>63</v>
      </c>
      <c r="E157" t="s">
        <v>326</v>
      </c>
      <c r="F157" t="s">
        <v>324</v>
      </c>
      <c r="G157" t="s">
        <v>21</v>
      </c>
      <c r="H157">
        <v>15674562</v>
      </c>
      <c r="I157">
        <v>289524</v>
      </c>
      <c r="J157">
        <v>178869</v>
      </c>
      <c r="K157">
        <v>300000</v>
      </c>
      <c r="L157">
        <v>77722</v>
      </c>
    </row>
    <row r="158" spans="1:12">
      <c r="A158" t="s">
        <v>327</v>
      </c>
      <c r="B158">
        <v>72023146</v>
      </c>
      <c r="C158" t="s">
        <v>328</v>
      </c>
      <c r="D158" t="s">
        <v>329</v>
      </c>
      <c r="E158" t="s">
        <v>330</v>
      </c>
      <c r="F158" t="s">
        <v>331</v>
      </c>
      <c r="G158" t="s">
        <v>21</v>
      </c>
      <c r="H158">
        <v>2248103</v>
      </c>
      <c r="I158">
        <v>0</v>
      </c>
      <c r="J158">
        <v>150971</v>
      </c>
      <c r="K158">
        <v>157453</v>
      </c>
      <c r="L158">
        <v>80307</v>
      </c>
    </row>
    <row r="159" spans="1:12">
      <c r="A159" t="s">
        <v>327</v>
      </c>
      <c r="B159">
        <v>72023126</v>
      </c>
      <c r="C159" t="s">
        <v>328</v>
      </c>
      <c r="D159" t="s">
        <v>329</v>
      </c>
      <c r="E159" t="s">
        <v>330</v>
      </c>
      <c r="F159" t="s">
        <v>331</v>
      </c>
      <c r="G159" t="s">
        <v>21</v>
      </c>
      <c r="H159">
        <v>2917846</v>
      </c>
      <c r="I159">
        <v>0</v>
      </c>
      <c r="J159">
        <v>118915</v>
      </c>
      <c r="K159">
        <v>300000</v>
      </c>
      <c r="L159">
        <v>74400</v>
      </c>
    </row>
    <row r="160" spans="1:12">
      <c r="A160" t="s">
        <v>327</v>
      </c>
      <c r="B160">
        <v>72023136</v>
      </c>
      <c r="C160" t="s">
        <v>328</v>
      </c>
      <c r="D160" t="s">
        <v>329</v>
      </c>
      <c r="E160" t="s">
        <v>330</v>
      </c>
      <c r="F160" t="s">
        <v>331</v>
      </c>
      <c r="G160" t="s">
        <v>21</v>
      </c>
      <c r="H160">
        <v>2340288</v>
      </c>
      <c r="I160">
        <v>0</v>
      </c>
      <c r="J160">
        <v>90762</v>
      </c>
      <c r="K160">
        <v>75968</v>
      </c>
      <c r="L160">
        <v>71040</v>
      </c>
    </row>
    <row r="161" spans="1:12">
      <c r="A161" t="s">
        <v>327</v>
      </c>
      <c r="B161">
        <v>72022006</v>
      </c>
      <c r="C161" t="s">
        <v>328</v>
      </c>
      <c r="D161" t="s">
        <v>329</v>
      </c>
      <c r="E161" t="s">
        <v>332</v>
      </c>
      <c r="F161" t="s">
        <v>331</v>
      </c>
      <c r="G161" t="s">
        <v>21</v>
      </c>
      <c r="H161">
        <v>1744123</v>
      </c>
      <c r="I161">
        <v>0</v>
      </c>
      <c r="J161">
        <v>88270</v>
      </c>
      <c r="K161">
        <v>79723</v>
      </c>
      <c r="L161">
        <v>71165</v>
      </c>
    </row>
    <row r="162" spans="1:12">
      <c r="A162" t="s">
        <v>333</v>
      </c>
      <c r="B162">
        <v>4402257</v>
      </c>
      <c r="C162" t="s">
        <v>334</v>
      </c>
      <c r="D162" t="s">
        <v>79</v>
      </c>
      <c r="E162" t="s">
        <v>335</v>
      </c>
      <c r="F162" t="s">
        <v>336</v>
      </c>
      <c r="G162" t="s">
        <v>21</v>
      </c>
      <c r="H162">
        <v>6271254</v>
      </c>
      <c r="I162">
        <v>12618935</v>
      </c>
      <c r="J162">
        <v>156901</v>
      </c>
      <c r="K162">
        <v>300000</v>
      </c>
      <c r="L162">
        <v>78241</v>
      </c>
    </row>
    <row r="163" spans="1:12">
      <c r="A163" t="s">
        <v>333</v>
      </c>
      <c r="B163">
        <v>4402607</v>
      </c>
      <c r="C163" t="s">
        <v>334</v>
      </c>
      <c r="D163" t="s">
        <v>79</v>
      </c>
      <c r="E163" t="s">
        <v>337</v>
      </c>
      <c r="F163" t="s">
        <v>336</v>
      </c>
      <c r="G163" t="s">
        <v>21</v>
      </c>
      <c r="H163">
        <v>3193443</v>
      </c>
      <c r="I163">
        <v>1146451</v>
      </c>
      <c r="J163">
        <v>137633</v>
      </c>
      <c r="K163">
        <v>300000</v>
      </c>
      <c r="L163">
        <v>78888</v>
      </c>
    </row>
    <row r="164" spans="1:12">
      <c r="A164" t="s">
        <v>333</v>
      </c>
      <c r="B164">
        <v>4402977</v>
      </c>
      <c r="C164" t="s">
        <v>334</v>
      </c>
      <c r="D164" t="s">
        <v>79</v>
      </c>
      <c r="E164" t="s">
        <v>338</v>
      </c>
      <c r="F164" t="s">
        <v>336</v>
      </c>
      <c r="G164" t="s">
        <v>21</v>
      </c>
      <c r="H164">
        <v>16658280</v>
      </c>
      <c r="I164">
        <v>800439</v>
      </c>
      <c r="J164">
        <v>134363</v>
      </c>
      <c r="K164">
        <v>118732</v>
      </c>
      <c r="L164">
        <v>74926</v>
      </c>
    </row>
    <row r="165" spans="1:12">
      <c r="A165" t="s">
        <v>333</v>
      </c>
      <c r="B165">
        <v>440227</v>
      </c>
      <c r="C165" t="s">
        <v>334</v>
      </c>
      <c r="D165" t="s">
        <v>79</v>
      </c>
      <c r="E165" t="s">
        <v>339</v>
      </c>
      <c r="F165" t="s">
        <v>336</v>
      </c>
      <c r="G165" t="s">
        <v>21</v>
      </c>
      <c r="H165">
        <v>31818412</v>
      </c>
      <c r="I165">
        <v>128854</v>
      </c>
      <c r="J165">
        <v>133303</v>
      </c>
      <c r="K165">
        <v>123082</v>
      </c>
      <c r="L165">
        <v>83342</v>
      </c>
    </row>
    <row r="166" spans="1:12">
      <c r="A166" t="s">
        <v>340</v>
      </c>
      <c r="B166">
        <v>45021508</v>
      </c>
      <c r="C166" t="s">
        <v>341</v>
      </c>
      <c r="D166" t="s">
        <v>342</v>
      </c>
      <c r="E166" t="s">
        <v>343</v>
      </c>
      <c r="F166" t="s">
        <v>344</v>
      </c>
      <c r="G166" t="s">
        <v>21</v>
      </c>
      <c r="H166">
        <v>8720582</v>
      </c>
      <c r="I166">
        <v>762463</v>
      </c>
      <c r="J166">
        <v>150091</v>
      </c>
      <c r="K166">
        <v>137609</v>
      </c>
      <c r="L166">
        <v>85884</v>
      </c>
    </row>
    <row r="167" spans="1:12">
      <c r="A167" t="s">
        <v>340</v>
      </c>
      <c r="B167">
        <v>45021478</v>
      </c>
      <c r="C167" t="s">
        <v>341</v>
      </c>
      <c r="D167" t="s">
        <v>342</v>
      </c>
      <c r="E167" t="s">
        <v>345</v>
      </c>
      <c r="F167" t="s">
        <v>344</v>
      </c>
      <c r="G167" t="s">
        <v>21</v>
      </c>
      <c r="H167">
        <v>7791328</v>
      </c>
      <c r="I167">
        <v>4144409</v>
      </c>
      <c r="J167">
        <v>145400</v>
      </c>
      <c r="K167">
        <v>300000</v>
      </c>
      <c r="L167">
        <v>82349</v>
      </c>
    </row>
    <row r="168" spans="1:12">
      <c r="A168" t="s">
        <v>340</v>
      </c>
      <c r="B168">
        <v>45024098</v>
      </c>
      <c r="C168" t="s">
        <v>341</v>
      </c>
      <c r="D168" t="s">
        <v>342</v>
      </c>
      <c r="E168" t="s">
        <v>346</v>
      </c>
      <c r="F168" t="s">
        <v>344</v>
      </c>
      <c r="G168" t="s">
        <v>21</v>
      </c>
      <c r="H168">
        <v>14205319</v>
      </c>
      <c r="I168">
        <v>550700</v>
      </c>
      <c r="J168">
        <v>135198</v>
      </c>
      <c r="K168">
        <v>300000</v>
      </c>
      <c r="L168">
        <v>68639</v>
      </c>
    </row>
    <row r="169" spans="1:12">
      <c r="A169" t="s">
        <v>340</v>
      </c>
      <c r="B169">
        <v>45023498</v>
      </c>
      <c r="C169" t="s">
        <v>341</v>
      </c>
      <c r="D169" t="s">
        <v>342</v>
      </c>
      <c r="E169" t="s">
        <v>347</v>
      </c>
      <c r="F169" t="s">
        <v>344</v>
      </c>
      <c r="G169" t="s">
        <v>21</v>
      </c>
      <c r="H169">
        <v>1822474</v>
      </c>
      <c r="I169">
        <v>0</v>
      </c>
      <c r="J169">
        <v>134911</v>
      </c>
      <c r="K169">
        <v>133457</v>
      </c>
      <c r="L169">
        <v>82155</v>
      </c>
    </row>
    <row r="170" spans="1:12">
      <c r="A170" t="s">
        <v>348</v>
      </c>
      <c r="B170">
        <v>4602766</v>
      </c>
      <c r="C170" t="s">
        <v>349</v>
      </c>
      <c r="D170" t="s">
        <v>350</v>
      </c>
      <c r="E170" t="s">
        <v>351</v>
      </c>
      <c r="F170" t="s">
        <v>352</v>
      </c>
      <c r="G170" t="s">
        <v>21</v>
      </c>
      <c r="H170">
        <v>62407702</v>
      </c>
      <c r="I170">
        <v>4908</v>
      </c>
      <c r="J170">
        <v>110453</v>
      </c>
      <c r="K170">
        <v>300000</v>
      </c>
      <c r="L170">
        <v>61236</v>
      </c>
    </row>
    <row r="171" spans="1:12">
      <c r="A171" t="s">
        <v>348</v>
      </c>
      <c r="B171">
        <v>4602146</v>
      </c>
      <c r="C171" t="s">
        <v>349</v>
      </c>
      <c r="D171" t="s">
        <v>350</v>
      </c>
      <c r="E171" t="s">
        <v>353</v>
      </c>
      <c r="F171" t="s">
        <v>352</v>
      </c>
      <c r="G171" t="s">
        <v>21</v>
      </c>
      <c r="H171">
        <v>1875983</v>
      </c>
      <c r="I171">
        <v>0</v>
      </c>
      <c r="J171">
        <v>97797</v>
      </c>
      <c r="K171">
        <v>82766</v>
      </c>
      <c r="L171">
        <v>71233</v>
      </c>
    </row>
    <row r="172" spans="1:12">
      <c r="A172" t="s">
        <v>348</v>
      </c>
      <c r="B172">
        <v>4602366</v>
      </c>
      <c r="C172" t="s">
        <v>349</v>
      </c>
      <c r="D172" t="s">
        <v>350</v>
      </c>
      <c r="E172" t="s">
        <v>354</v>
      </c>
      <c r="F172" t="s">
        <v>352</v>
      </c>
      <c r="G172" t="s">
        <v>21</v>
      </c>
      <c r="H172">
        <v>31635977</v>
      </c>
      <c r="I172">
        <v>20722597</v>
      </c>
      <c r="J172">
        <v>95593</v>
      </c>
      <c r="K172">
        <v>300000</v>
      </c>
      <c r="L172">
        <v>58780</v>
      </c>
    </row>
    <row r="173" spans="1:12">
      <c r="A173" t="s">
        <v>348</v>
      </c>
      <c r="B173">
        <v>4601618</v>
      </c>
      <c r="C173" t="s">
        <v>349</v>
      </c>
      <c r="D173" t="s">
        <v>355</v>
      </c>
      <c r="E173" t="s">
        <v>356</v>
      </c>
      <c r="F173" t="s">
        <v>357</v>
      </c>
      <c r="G173" t="s">
        <v>29</v>
      </c>
      <c r="H173">
        <v>13494670</v>
      </c>
      <c r="I173">
        <v>32520795</v>
      </c>
      <c r="J173">
        <v>94107</v>
      </c>
      <c r="K173">
        <v>72974</v>
      </c>
      <c r="L173">
        <v>62791</v>
      </c>
    </row>
    <row r="174" spans="1:12">
      <c r="A174" t="s">
        <v>358</v>
      </c>
      <c r="B174">
        <v>47022390</v>
      </c>
      <c r="C174" t="s">
        <v>359</v>
      </c>
      <c r="D174" t="s">
        <v>360</v>
      </c>
      <c r="E174" t="s">
        <v>361</v>
      </c>
      <c r="F174" t="s">
        <v>362</v>
      </c>
      <c r="G174" t="s">
        <v>21</v>
      </c>
      <c r="H174">
        <v>17218723</v>
      </c>
      <c r="I174">
        <v>0</v>
      </c>
      <c r="J174">
        <v>174808</v>
      </c>
      <c r="K174">
        <v>300000</v>
      </c>
      <c r="L174">
        <v>82758</v>
      </c>
    </row>
    <row r="175" spans="1:12">
      <c r="A175" t="s">
        <v>358</v>
      </c>
      <c r="B175">
        <v>47024870</v>
      </c>
      <c r="C175" t="s">
        <v>359</v>
      </c>
      <c r="D175" t="s">
        <v>360</v>
      </c>
      <c r="E175" t="s">
        <v>363</v>
      </c>
      <c r="F175" t="s">
        <v>362</v>
      </c>
      <c r="G175" t="s">
        <v>21</v>
      </c>
      <c r="H175">
        <v>16162430</v>
      </c>
      <c r="I175">
        <v>178235</v>
      </c>
      <c r="J175">
        <v>163222</v>
      </c>
      <c r="K175">
        <v>189909</v>
      </c>
      <c r="L175">
        <v>88746</v>
      </c>
    </row>
    <row r="176" spans="1:12">
      <c r="A176" t="s">
        <v>358</v>
      </c>
      <c r="B176">
        <v>47021220</v>
      </c>
      <c r="C176" t="s">
        <v>359</v>
      </c>
      <c r="D176" t="s">
        <v>360</v>
      </c>
      <c r="E176" t="s">
        <v>363</v>
      </c>
      <c r="F176" t="s">
        <v>362</v>
      </c>
      <c r="G176" t="s">
        <v>21</v>
      </c>
      <c r="H176">
        <v>16162430</v>
      </c>
      <c r="I176">
        <v>178235</v>
      </c>
      <c r="J176">
        <v>157017</v>
      </c>
      <c r="K176">
        <v>158301</v>
      </c>
      <c r="L176">
        <v>79335</v>
      </c>
    </row>
    <row r="177" spans="1:12">
      <c r="A177" t="s">
        <v>358</v>
      </c>
      <c r="B177">
        <v>47022380</v>
      </c>
      <c r="C177" t="s">
        <v>359</v>
      </c>
      <c r="D177" t="s">
        <v>360</v>
      </c>
      <c r="E177" t="s">
        <v>361</v>
      </c>
      <c r="F177" t="s">
        <v>362</v>
      </c>
      <c r="G177" t="s">
        <v>21</v>
      </c>
      <c r="H177">
        <v>10530927</v>
      </c>
      <c r="I177">
        <v>0</v>
      </c>
      <c r="J177">
        <v>156379</v>
      </c>
      <c r="K177">
        <v>167502</v>
      </c>
      <c r="L177">
        <v>89862</v>
      </c>
    </row>
    <row r="178" spans="1:12">
      <c r="A178" t="s">
        <v>364</v>
      </c>
      <c r="B178">
        <v>480210018</v>
      </c>
      <c r="C178" t="s">
        <v>365</v>
      </c>
      <c r="D178" t="s">
        <v>360</v>
      </c>
      <c r="E178" t="s">
        <v>366</v>
      </c>
      <c r="F178" t="s">
        <v>367</v>
      </c>
      <c r="G178" t="s">
        <v>21</v>
      </c>
      <c r="H178">
        <v>2883569</v>
      </c>
      <c r="I178">
        <v>0</v>
      </c>
      <c r="J178">
        <v>206380</v>
      </c>
      <c r="K178">
        <v>300000</v>
      </c>
      <c r="L178">
        <v>63968</v>
      </c>
    </row>
    <row r="179" spans="1:12">
      <c r="A179" t="s">
        <v>364</v>
      </c>
      <c r="B179">
        <v>480213328</v>
      </c>
      <c r="C179" t="s">
        <v>365</v>
      </c>
      <c r="D179" t="s">
        <v>360</v>
      </c>
      <c r="E179" t="s">
        <v>368</v>
      </c>
      <c r="F179" t="s">
        <v>367</v>
      </c>
      <c r="G179" t="s">
        <v>21</v>
      </c>
      <c r="H179">
        <v>641898</v>
      </c>
      <c r="I179">
        <v>266</v>
      </c>
      <c r="J179">
        <v>203870</v>
      </c>
      <c r="K179">
        <v>300000</v>
      </c>
      <c r="L179">
        <v>66343</v>
      </c>
    </row>
    <row r="180" spans="1:12">
      <c r="A180" t="s">
        <v>364</v>
      </c>
      <c r="B180">
        <v>480210008</v>
      </c>
      <c r="C180" t="s">
        <v>365</v>
      </c>
      <c r="D180" t="s">
        <v>360</v>
      </c>
      <c r="E180" t="s">
        <v>366</v>
      </c>
      <c r="F180" t="s">
        <v>367</v>
      </c>
      <c r="G180" t="s">
        <v>21</v>
      </c>
      <c r="H180">
        <v>1199677</v>
      </c>
      <c r="I180">
        <v>0</v>
      </c>
      <c r="J180">
        <v>202910</v>
      </c>
      <c r="K180">
        <v>300000</v>
      </c>
      <c r="L180">
        <v>64055</v>
      </c>
    </row>
    <row r="181" spans="1:12">
      <c r="A181" t="s">
        <v>364</v>
      </c>
      <c r="B181">
        <v>480213498</v>
      </c>
      <c r="C181" t="s">
        <v>365</v>
      </c>
      <c r="D181" t="s">
        <v>360</v>
      </c>
      <c r="E181" t="s">
        <v>368</v>
      </c>
      <c r="F181" t="s">
        <v>367</v>
      </c>
      <c r="G181" t="s">
        <v>21</v>
      </c>
      <c r="H181">
        <v>5170882</v>
      </c>
      <c r="I181">
        <v>1233</v>
      </c>
      <c r="J181">
        <v>194147</v>
      </c>
      <c r="K181">
        <v>216433</v>
      </c>
      <c r="L181">
        <v>74605</v>
      </c>
    </row>
    <row r="182" spans="1:12">
      <c r="A182" t="s">
        <v>369</v>
      </c>
      <c r="B182">
        <v>49021582</v>
      </c>
      <c r="C182" t="s">
        <v>370</v>
      </c>
      <c r="D182" t="s">
        <v>371</v>
      </c>
      <c r="E182" t="s">
        <v>372</v>
      </c>
      <c r="F182" t="s">
        <v>373</v>
      </c>
      <c r="G182" t="s">
        <v>21</v>
      </c>
      <c r="H182">
        <v>24682185</v>
      </c>
      <c r="I182">
        <v>0</v>
      </c>
      <c r="J182">
        <v>182606</v>
      </c>
      <c r="K182">
        <v>211513</v>
      </c>
      <c r="L182">
        <v>77456</v>
      </c>
    </row>
    <row r="183" spans="1:12">
      <c r="A183" t="s">
        <v>369</v>
      </c>
      <c r="B183">
        <v>49021662</v>
      </c>
      <c r="C183" t="s">
        <v>370</v>
      </c>
      <c r="D183" t="s">
        <v>371</v>
      </c>
      <c r="E183" t="s">
        <v>374</v>
      </c>
      <c r="F183" t="s">
        <v>373</v>
      </c>
      <c r="G183" t="s">
        <v>21</v>
      </c>
      <c r="H183">
        <v>21600587</v>
      </c>
      <c r="I183">
        <v>0</v>
      </c>
      <c r="J183">
        <v>164894</v>
      </c>
      <c r="K183">
        <v>178926</v>
      </c>
      <c r="L183">
        <v>84895</v>
      </c>
    </row>
    <row r="184" spans="1:12">
      <c r="A184" t="s">
        <v>369</v>
      </c>
      <c r="B184">
        <v>49022012</v>
      </c>
      <c r="C184" t="s">
        <v>370</v>
      </c>
      <c r="D184" t="s">
        <v>371</v>
      </c>
      <c r="E184" t="s">
        <v>375</v>
      </c>
      <c r="F184" t="s">
        <v>373</v>
      </c>
      <c r="G184" t="s">
        <v>21</v>
      </c>
      <c r="H184">
        <v>21209398</v>
      </c>
      <c r="I184">
        <v>0</v>
      </c>
      <c r="J184">
        <v>158695</v>
      </c>
      <c r="K184">
        <v>171490</v>
      </c>
      <c r="L184">
        <v>69609</v>
      </c>
    </row>
    <row r="185" spans="1:12">
      <c r="A185" t="s">
        <v>369</v>
      </c>
      <c r="B185">
        <v>49021112</v>
      </c>
      <c r="C185" t="s">
        <v>370</v>
      </c>
      <c r="D185" t="s">
        <v>371</v>
      </c>
      <c r="E185" t="s">
        <v>372</v>
      </c>
      <c r="F185" t="s">
        <v>373</v>
      </c>
      <c r="G185" t="s">
        <v>21</v>
      </c>
      <c r="H185">
        <v>64125994</v>
      </c>
      <c r="I185">
        <v>0</v>
      </c>
      <c r="J185">
        <v>144118</v>
      </c>
      <c r="K185">
        <v>151947</v>
      </c>
      <c r="L185">
        <v>76973</v>
      </c>
    </row>
    <row r="186" spans="1:12">
      <c r="A186" t="s">
        <v>376</v>
      </c>
      <c r="B186">
        <v>5002335</v>
      </c>
      <c r="C186" t="s">
        <v>377</v>
      </c>
      <c r="D186" t="s">
        <v>378</v>
      </c>
      <c r="E186" t="s">
        <v>379</v>
      </c>
      <c r="F186" t="s">
        <v>380</v>
      </c>
      <c r="G186" t="s">
        <v>21</v>
      </c>
      <c r="H186">
        <v>48079792</v>
      </c>
      <c r="I186">
        <v>309749</v>
      </c>
      <c r="J186">
        <v>109148</v>
      </c>
      <c r="K186">
        <v>300000</v>
      </c>
      <c r="L186">
        <v>56373</v>
      </c>
    </row>
    <row r="187" spans="1:12">
      <c r="A187" t="s">
        <v>376</v>
      </c>
      <c r="B187">
        <v>5002315</v>
      </c>
      <c r="C187" t="s">
        <v>377</v>
      </c>
      <c r="D187" t="s">
        <v>378</v>
      </c>
      <c r="E187" t="s">
        <v>381</v>
      </c>
      <c r="F187" t="s">
        <v>380</v>
      </c>
      <c r="G187" t="s">
        <v>21</v>
      </c>
      <c r="H187">
        <v>26840071</v>
      </c>
      <c r="I187">
        <v>40904970</v>
      </c>
      <c r="J187">
        <v>104890</v>
      </c>
      <c r="K187">
        <v>300000</v>
      </c>
      <c r="L187">
        <v>61066</v>
      </c>
    </row>
    <row r="188" spans="1:12">
      <c r="A188" t="s">
        <v>376</v>
      </c>
      <c r="B188">
        <v>5002355</v>
      </c>
      <c r="C188" t="s">
        <v>377</v>
      </c>
      <c r="D188" t="s">
        <v>378</v>
      </c>
      <c r="E188" t="s">
        <v>382</v>
      </c>
      <c r="F188" t="s">
        <v>380</v>
      </c>
      <c r="G188" t="s">
        <v>21</v>
      </c>
      <c r="H188">
        <v>62960338</v>
      </c>
      <c r="I188">
        <v>53758361</v>
      </c>
      <c r="J188">
        <v>102903</v>
      </c>
      <c r="K188">
        <v>84233</v>
      </c>
      <c r="L188">
        <v>76003</v>
      </c>
    </row>
    <row r="189" spans="1:12">
      <c r="A189" t="s">
        <v>376</v>
      </c>
      <c r="B189">
        <v>5002195</v>
      </c>
      <c r="C189" t="s">
        <v>377</v>
      </c>
      <c r="D189" t="s">
        <v>378</v>
      </c>
      <c r="E189" t="s">
        <v>383</v>
      </c>
      <c r="F189" t="s">
        <v>380</v>
      </c>
      <c r="G189" t="s">
        <v>21</v>
      </c>
      <c r="H189">
        <v>321773482</v>
      </c>
      <c r="I189">
        <v>38567562</v>
      </c>
      <c r="J189">
        <v>97158</v>
      </c>
      <c r="K189">
        <v>82938</v>
      </c>
      <c r="L189">
        <v>68250</v>
      </c>
    </row>
    <row r="190" spans="1:12">
      <c r="A190" t="s">
        <v>384</v>
      </c>
      <c r="B190">
        <v>51024094</v>
      </c>
      <c r="C190" t="s">
        <v>385</v>
      </c>
      <c r="D190" t="s">
        <v>386</v>
      </c>
      <c r="E190" t="s">
        <v>387</v>
      </c>
      <c r="F190" t="s">
        <v>388</v>
      </c>
      <c r="G190" t="s">
        <v>21</v>
      </c>
      <c r="H190">
        <v>8876960</v>
      </c>
      <c r="I190">
        <v>48623</v>
      </c>
      <c r="J190">
        <v>205835</v>
      </c>
      <c r="K190">
        <v>300000</v>
      </c>
      <c r="L190">
        <v>61701</v>
      </c>
    </row>
    <row r="191" spans="1:12">
      <c r="A191" t="s">
        <v>384</v>
      </c>
      <c r="B191">
        <v>51023214</v>
      </c>
      <c r="C191" t="s">
        <v>385</v>
      </c>
      <c r="D191" t="s">
        <v>386</v>
      </c>
      <c r="E191" t="s">
        <v>389</v>
      </c>
      <c r="F191" t="s">
        <v>388</v>
      </c>
      <c r="G191" t="s">
        <v>21</v>
      </c>
      <c r="H191">
        <v>8793930</v>
      </c>
      <c r="I191">
        <v>43146</v>
      </c>
      <c r="J191">
        <v>193651</v>
      </c>
      <c r="K191">
        <v>216580</v>
      </c>
      <c r="L191">
        <v>71720</v>
      </c>
    </row>
    <row r="192" spans="1:12">
      <c r="A192" t="s">
        <v>384</v>
      </c>
      <c r="B192">
        <v>51023414</v>
      </c>
      <c r="C192" t="s">
        <v>385</v>
      </c>
      <c r="D192" t="s">
        <v>386</v>
      </c>
      <c r="E192" t="s">
        <v>390</v>
      </c>
      <c r="F192" t="s">
        <v>388</v>
      </c>
      <c r="G192" t="s">
        <v>21</v>
      </c>
      <c r="H192">
        <v>5746377</v>
      </c>
      <c r="I192">
        <v>166578</v>
      </c>
      <c r="J192">
        <v>193413</v>
      </c>
      <c r="K192">
        <v>300000</v>
      </c>
      <c r="L192">
        <v>65727</v>
      </c>
    </row>
    <row r="193" spans="1:12">
      <c r="A193" t="s">
        <v>384</v>
      </c>
      <c r="B193">
        <v>5102454</v>
      </c>
      <c r="C193" t="s">
        <v>385</v>
      </c>
      <c r="D193" t="s">
        <v>386</v>
      </c>
      <c r="E193" t="s">
        <v>391</v>
      </c>
      <c r="F193" t="s">
        <v>388</v>
      </c>
      <c r="G193" t="s">
        <v>21</v>
      </c>
      <c r="H193">
        <v>7578282</v>
      </c>
      <c r="I193">
        <v>4027</v>
      </c>
      <c r="J193">
        <v>192093</v>
      </c>
      <c r="K193">
        <v>218164</v>
      </c>
      <c r="L193">
        <v>74634</v>
      </c>
    </row>
    <row r="194" spans="1:12">
      <c r="A194" t="s">
        <v>84</v>
      </c>
      <c r="B194">
        <v>53023759</v>
      </c>
      <c r="C194" t="s">
        <v>392</v>
      </c>
      <c r="D194" t="s">
        <v>63</v>
      </c>
      <c r="E194" t="s">
        <v>393</v>
      </c>
      <c r="F194" t="s">
        <v>394</v>
      </c>
      <c r="G194" t="s">
        <v>21</v>
      </c>
      <c r="H194">
        <v>12671458</v>
      </c>
      <c r="I194">
        <v>0</v>
      </c>
      <c r="J194">
        <v>187248</v>
      </c>
      <c r="K194">
        <v>210928</v>
      </c>
      <c r="L194">
        <v>75113</v>
      </c>
    </row>
    <row r="195" spans="1:12">
      <c r="A195" t="s">
        <v>84</v>
      </c>
      <c r="B195">
        <v>53022619</v>
      </c>
      <c r="C195" t="s">
        <v>392</v>
      </c>
      <c r="D195" t="s">
        <v>63</v>
      </c>
      <c r="E195" t="s">
        <v>395</v>
      </c>
      <c r="F195" t="s">
        <v>394</v>
      </c>
      <c r="G195" t="s">
        <v>21</v>
      </c>
      <c r="H195">
        <v>1349234</v>
      </c>
      <c r="I195">
        <v>150279</v>
      </c>
      <c r="J195">
        <v>182122</v>
      </c>
      <c r="K195">
        <v>300000</v>
      </c>
      <c r="L195">
        <v>78899</v>
      </c>
    </row>
    <row r="196" spans="1:12">
      <c r="A196" t="s">
        <v>84</v>
      </c>
      <c r="B196">
        <v>53023129</v>
      </c>
      <c r="C196" t="s">
        <v>392</v>
      </c>
      <c r="D196" t="s">
        <v>63</v>
      </c>
      <c r="E196" t="s">
        <v>396</v>
      </c>
      <c r="F196" t="s">
        <v>394</v>
      </c>
      <c r="G196" t="s">
        <v>21</v>
      </c>
      <c r="H196">
        <v>4016915</v>
      </c>
      <c r="I196">
        <v>2661746</v>
      </c>
      <c r="J196">
        <v>177613</v>
      </c>
      <c r="K196">
        <v>300000</v>
      </c>
      <c r="L196">
        <v>74849</v>
      </c>
    </row>
    <row r="197" spans="1:12">
      <c r="A197" t="s">
        <v>84</v>
      </c>
      <c r="B197">
        <v>53011409</v>
      </c>
      <c r="C197" t="s">
        <v>392</v>
      </c>
      <c r="D197" t="s">
        <v>397</v>
      </c>
      <c r="E197" t="s">
        <v>398</v>
      </c>
      <c r="F197" t="s">
        <v>399</v>
      </c>
      <c r="G197" t="s">
        <v>17</v>
      </c>
      <c r="H197">
        <v>965023</v>
      </c>
      <c r="I197">
        <v>0</v>
      </c>
      <c r="J197">
        <v>172496</v>
      </c>
      <c r="K197">
        <v>300000</v>
      </c>
      <c r="L197">
        <v>84829</v>
      </c>
    </row>
    <row r="198" spans="1:12">
      <c r="A198" t="s">
        <v>400</v>
      </c>
      <c r="B198">
        <v>5402170</v>
      </c>
      <c r="C198" t="s">
        <v>401</v>
      </c>
      <c r="D198" t="s">
        <v>402</v>
      </c>
      <c r="E198" t="s">
        <v>403</v>
      </c>
      <c r="F198" t="s">
        <v>404</v>
      </c>
      <c r="G198" t="s">
        <v>21</v>
      </c>
      <c r="H198">
        <v>11014645</v>
      </c>
      <c r="I198">
        <v>1215</v>
      </c>
      <c r="J198">
        <v>121216</v>
      </c>
      <c r="K198">
        <v>109913</v>
      </c>
      <c r="L198">
        <v>83613</v>
      </c>
    </row>
    <row r="199" spans="1:12">
      <c r="A199" t="s">
        <v>400</v>
      </c>
      <c r="B199">
        <v>5402660</v>
      </c>
      <c r="C199" t="s">
        <v>401</v>
      </c>
      <c r="D199" t="s">
        <v>402</v>
      </c>
      <c r="E199" t="s">
        <v>405</v>
      </c>
      <c r="F199" t="s">
        <v>404</v>
      </c>
      <c r="G199" t="s">
        <v>21</v>
      </c>
      <c r="H199">
        <v>10781297</v>
      </c>
      <c r="I199">
        <v>761</v>
      </c>
      <c r="J199">
        <v>118327</v>
      </c>
      <c r="K199">
        <v>78160</v>
      </c>
      <c r="L199">
        <v>92770</v>
      </c>
    </row>
    <row r="200" spans="1:12">
      <c r="A200" t="s">
        <v>400</v>
      </c>
      <c r="B200">
        <v>54021540</v>
      </c>
      <c r="C200" t="s">
        <v>401</v>
      </c>
      <c r="D200" t="s">
        <v>402</v>
      </c>
      <c r="E200" t="s">
        <v>406</v>
      </c>
      <c r="F200" t="s">
        <v>404</v>
      </c>
      <c r="G200" t="s">
        <v>21</v>
      </c>
      <c r="H200">
        <v>26486983</v>
      </c>
      <c r="I200">
        <v>73846</v>
      </c>
      <c r="J200">
        <v>108990</v>
      </c>
      <c r="K200">
        <v>88854</v>
      </c>
      <c r="L200">
        <v>84250</v>
      </c>
    </row>
    <row r="201" spans="1:12">
      <c r="A201" t="s">
        <v>400</v>
      </c>
      <c r="B201">
        <v>54021740</v>
      </c>
      <c r="C201" t="s">
        <v>401</v>
      </c>
      <c r="D201" t="s">
        <v>402</v>
      </c>
      <c r="E201" t="s">
        <v>407</v>
      </c>
      <c r="F201" t="s">
        <v>404</v>
      </c>
      <c r="G201" t="s">
        <v>21</v>
      </c>
      <c r="H201">
        <v>8022355</v>
      </c>
      <c r="I201">
        <v>74269</v>
      </c>
      <c r="J201">
        <v>105386</v>
      </c>
      <c r="K201">
        <v>95473</v>
      </c>
      <c r="L201">
        <v>68627</v>
      </c>
    </row>
    <row r="202" spans="1:12">
      <c r="A202" t="s">
        <v>408</v>
      </c>
      <c r="B202">
        <v>55025368</v>
      </c>
      <c r="C202" t="s">
        <v>409</v>
      </c>
      <c r="D202" t="s">
        <v>63</v>
      </c>
      <c r="E202" t="s">
        <v>410</v>
      </c>
      <c r="F202" t="s">
        <v>411</v>
      </c>
      <c r="G202" t="s">
        <v>21</v>
      </c>
      <c r="H202">
        <v>13727249</v>
      </c>
      <c r="I202">
        <v>294858</v>
      </c>
      <c r="J202">
        <v>177678</v>
      </c>
      <c r="K202">
        <v>300000</v>
      </c>
      <c r="L202">
        <v>67698</v>
      </c>
    </row>
    <row r="203" spans="1:12">
      <c r="A203" t="s">
        <v>408</v>
      </c>
      <c r="B203">
        <v>55024418</v>
      </c>
      <c r="C203" t="s">
        <v>409</v>
      </c>
      <c r="D203" t="s">
        <v>63</v>
      </c>
      <c r="E203" t="s">
        <v>412</v>
      </c>
      <c r="F203" t="s">
        <v>411</v>
      </c>
      <c r="G203" t="s">
        <v>21</v>
      </c>
      <c r="H203">
        <v>6510717</v>
      </c>
      <c r="I203">
        <v>1618538</v>
      </c>
      <c r="J203">
        <v>162309</v>
      </c>
      <c r="K203">
        <v>167124</v>
      </c>
      <c r="L203">
        <v>80467</v>
      </c>
    </row>
    <row r="204" spans="1:12">
      <c r="A204" t="s">
        <v>408</v>
      </c>
      <c r="B204">
        <v>55025558</v>
      </c>
      <c r="C204" t="s">
        <v>409</v>
      </c>
      <c r="D204" t="s">
        <v>63</v>
      </c>
      <c r="E204" t="s">
        <v>413</v>
      </c>
      <c r="F204" t="s">
        <v>411</v>
      </c>
      <c r="G204" t="s">
        <v>21</v>
      </c>
      <c r="H204">
        <v>55090961</v>
      </c>
      <c r="I204">
        <v>7961998</v>
      </c>
      <c r="J204">
        <v>160423</v>
      </c>
      <c r="K204">
        <v>183198</v>
      </c>
      <c r="L204">
        <v>87576</v>
      </c>
    </row>
    <row r="205" spans="1:12">
      <c r="A205" t="s">
        <v>408</v>
      </c>
      <c r="B205">
        <v>55023858</v>
      </c>
      <c r="C205" t="s">
        <v>409</v>
      </c>
      <c r="D205" t="s">
        <v>63</v>
      </c>
      <c r="E205" t="s">
        <v>414</v>
      </c>
      <c r="F205" t="s">
        <v>411</v>
      </c>
      <c r="G205" t="s">
        <v>21</v>
      </c>
      <c r="H205">
        <v>1492763</v>
      </c>
      <c r="I205">
        <v>945258</v>
      </c>
      <c r="J205">
        <v>160277</v>
      </c>
      <c r="K205">
        <v>300000</v>
      </c>
      <c r="L205">
        <v>65280</v>
      </c>
    </row>
    <row r="206" spans="1:12">
      <c r="A206" t="s">
        <v>415</v>
      </c>
      <c r="B206">
        <v>5601271</v>
      </c>
      <c r="C206" t="s">
        <v>416</v>
      </c>
      <c r="D206" t="s">
        <v>417</v>
      </c>
      <c r="E206" t="s">
        <v>418</v>
      </c>
      <c r="F206" t="s">
        <v>419</v>
      </c>
      <c r="G206" t="s">
        <v>29</v>
      </c>
      <c r="H206">
        <v>4909335</v>
      </c>
      <c r="I206">
        <v>0</v>
      </c>
      <c r="J206">
        <v>127999</v>
      </c>
      <c r="K206">
        <v>300000</v>
      </c>
      <c r="L206">
        <v>18725</v>
      </c>
    </row>
    <row r="207" spans="1:12">
      <c r="A207" t="s">
        <v>415</v>
      </c>
      <c r="B207">
        <v>5602374</v>
      </c>
      <c r="C207" t="s">
        <v>416</v>
      </c>
      <c r="D207" t="s">
        <v>273</v>
      </c>
      <c r="E207" t="s">
        <v>420</v>
      </c>
      <c r="F207" t="s">
        <v>421</v>
      </c>
      <c r="G207" t="s">
        <v>21</v>
      </c>
      <c r="H207">
        <v>1950836</v>
      </c>
      <c r="I207">
        <v>0</v>
      </c>
      <c r="J207">
        <v>105755</v>
      </c>
      <c r="K207">
        <v>98208</v>
      </c>
      <c r="L207">
        <v>51316</v>
      </c>
    </row>
    <row r="208" spans="1:12">
      <c r="A208" t="s">
        <v>415</v>
      </c>
      <c r="B208">
        <v>5602474</v>
      </c>
      <c r="C208" t="s">
        <v>416</v>
      </c>
      <c r="D208" t="s">
        <v>273</v>
      </c>
      <c r="E208" t="s">
        <v>422</v>
      </c>
      <c r="F208" t="s">
        <v>421</v>
      </c>
      <c r="G208" t="s">
        <v>21</v>
      </c>
      <c r="H208">
        <v>1500340</v>
      </c>
      <c r="I208">
        <v>0</v>
      </c>
      <c r="J208">
        <v>105562</v>
      </c>
      <c r="K208">
        <v>300000</v>
      </c>
      <c r="L208">
        <v>47849</v>
      </c>
    </row>
    <row r="209" spans="1:12">
      <c r="A209" t="s">
        <v>415</v>
      </c>
      <c r="B209">
        <v>5602484</v>
      </c>
      <c r="C209" t="s">
        <v>416</v>
      </c>
      <c r="D209" t="s">
        <v>273</v>
      </c>
      <c r="E209" t="s">
        <v>423</v>
      </c>
      <c r="F209" t="s">
        <v>421</v>
      </c>
      <c r="G209" t="s">
        <v>21</v>
      </c>
      <c r="H209">
        <v>111524650</v>
      </c>
      <c r="I209">
        <v>60033</v>
      </c>
      <c r="J209">
        <v>105423</v>
      </c>
      <c r="K209">
        <v>105079</v>
      </c>
      <c r="L209">
        <v>60865</v>
      </c>
    </row>
  </sheetData>
  <mergeCells count="2">
    <mergeCell ref="N3:N5"/>
    <mergeCell ref="O3:O5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1629-ECC8-41C0-9104-7DE005283673}">
  <dimension ref="B3:G34"/>
  <sheetViews>
    <sheetView showGridLines="0" topLeftCell="A34" zoomScale="125" zoomScaleNormal="125" workbookViewId="0">
      <selection activeCell="E41" sqref="E41"/>
    </sheetView>
  </sheetViews>
  <sheetFormatPr baseColWidth="10" defaultColWidth="8.83203125" defaultRowHeight="15"/>
  <cols>
    <col min="1" max="1" width="16.33203125" style="3" customWidth="1"/>
    <col min="2" max="2" width="17.83203125" style="3" customWidth="1"/>
    <col min="3" max="3" width="16.83203125" style="3" customWidth="1"/>
    <col min="4" max="4" width="14.83203125" style="3" customWidth="1"/>
    <col min="5" max="5" width="18" style="3" customWidth="1"/>
    <col min="6" max="6" width="15.33203125" style="3" customWidth="1"/>
    <col min="7" max="7" width="12.1640625" style="3" customWidth="1"/>
    <col min="8" max="8" width="14.33203125" style="3" customWidth="1"/>
    <col min="9" max="9" width="14.83203125" style="3" customWidth="1"/>
    <col min="10" max="10" width="15.6640625" style="3" customWidth="1"/>
    <col min="11" max="16384" width="8.83203125" style="3"/>
  </cols>
  <sheetData>
    <row r="3" spans="2:7" ht="16">
      <c r="B3" s="5" t="s">
        <v>437</v>
      </c>
      <c r="C3" s="5"/>
      <c r="D3" s="5"/>
      <c r="E3" s="5"/>
      <c r="F3" s="5"/>
      <c r="G3" s="5"/>
    </row>
    <row r="4" spans="2:7" ht="16">
      <c r="B4" s="11"/>
      <c r="C4" s="5"/>
      <c r="D4" s="5"/>
      <c r="E4" s="5"/>
      <c r="F4" s="5"/>
      <c r="G4" s="5"/>
    </row>
    <row r="5" spans="2:7" ht="17" thickBot="1">
      <c r="B5" s="5"/>
      <c r="C5" s="5"/>
      <c r="D5" s="5"/>
      <c r="E5" s="5"/>
      <c r="F5" s="5"/>
      <c r="G5" s="5"/>
    </row>
    <row r="6" spans="2:7" ht="17" thickBot="1">
      <c r="B6" s="6" t="s">
        <v>438</v>
      </c>
      <c r="C6" s="5"/>
      <c r="D6" s="5"/>
      <c r="E6" s="5"/>
      <c r="F6" s="5"/>
      <c r="G6" s="5"/>
    </row>
    <row r="7" spans="2:7" ht="16">
      <c r="B7" s="11"/>
      <c r="C7" s="5"/>
      <c r="D7" s="5"/>
      <c r="E7" s="5"/>
      <c r="F7" s="5"/>
      <c r="G7" s="5"/>
    </row>
    <row r="8" spans="2:7" ht="16">
      <c r="B8" s="5"/>
      <c r="C8" s="5"/>
      <c r="D8" s="5"/>
      <c r="E8" s="5"/>
      <c r="F8" s="5"/>
      <c r="G8" s="5"/>
    </row>
    <row r="9" spans="2:7" ht="16">
      <c r="B9" s="5" t="s">
        <v>439</v>
      </c>
      <c r="C9" s="5"/>
      <c r="D9" s="5"/>
      <c r="E9" s="5"/>
      <c r="F9" s="5"/>
      <c r="G9" s="5"/>
    </row>
    <row r="10" spans="2:7" ht="16">
      <c r="B10" s="5" t="s">
        <v>440</v>
      </c>
      <c r="C10" s="5"/>
      <c r="D10" s="5"/>
      <c r="E10" s="5"/>
      <c r="F10" s="5"/>
      <c r="G10" s="5"/>
    </row>
    <row r="11" spans="2:7" ht="16">
      <c r="B11" s="5" t="s">
        <v>441</v>
      </c>
      <c r="C11" s="5"/>
      <c r="D11" s="5"/>
      <c r="E11" s="5"/>
      <c r="F11" s="5"/>
      <c r="G11" s="5"/>
    </row>
    <row r="12" spans="2:7" ht="16">
      <c r="B12" s="5"/>
      <c r="C12" s="5"/>
      <c r="D12" s="5"/>
      <c r="E12" s="5"/>
      <c r="F12" s="5"/>
      <c r="G12" s="5"/>
    </row>
    <row r="13" spans="2:7" ht="16">
      <c r="B13" s="5" t="s">
        <v>442</v>
      </c>
      <c r="C13" s="5"/>
      <c r="D13" s="5"/>
      <c r="E13" s="5"/>
      <c r="F13" s="5"/>
      <c r="G13" s="5"/>
    </row>
    <row r="14" spans="2:7" ht="16">
      <c r="B14" s="5"/>
      <c r="C14" s="5"/>
      <c r="D14" s="5"/>
      <c r="E14" s="5"/>
      <c r="F14" s="5"/>
      <c r="G14" s="5"/>
    </row>
    <row r="15" spans="2:7" ht="16">
      <c r="B15" s="7" t="s">
        <v>8</v>
      </c>
      <c r="C15" s="7" t="s">
        <v>1</v>
      </c>
      <c r="D15" s="7" t="s">
        <v>443</v>
      </c>
      <c r="E15" s="7" t="s">
        <v>11</v>
      </c>
      <c r="F15" s="7" t="s">
        <v>6</v>
      </c>
      <c r="G15" s="5"/>
    </row>
    <row r="16" spans="2:7" ht="16">
      <c r="B16" s="8"/>
      <c r="C16" s="8">
        <v>145570</v>
      </c>
      <c r="D16" s="8"/>
      <c r="E16" s="8"/>
      <c r="F16" s="8"/>
      <c r="G16" s="5"/>
    </row>
    <row r="17" spans="2:7" ht="16">
      <c r="B17" s="8"/>
      <c r="C17" s="8">
        <v>172900</v>
      </c>
      <c r="D17" s="8"/>
      <c r="E17" s="8"/>
      <c r="F17" s="8"/>
      <c r="G17" s="5"/>
    </row>
    <row r="18" spans="2:7" ht="16">
      <c r="B18" s="8">
        <v>1491629</v>
      </c>
      <c r="C18" s="8"/>
      <c r="D18" s="8"/>
      <c r="E18" s="8"/>
      <c r="F18" s="8"/>
      <c r="G18" s="5"/>
    </row>
    <row r="19" spans="2:7" ht="16">
      <c r="B19" s="8">
        <v>7043788</v>
      </c>
      <c r="C19" s="8"/>
      <c r="D19" s="8"/>
      <c r="E19" s="8"/>
      <c r="F19" s="8"/>
      <c r="G19" s="5"/>
    </row>
    <row r="20" spans="2:7" ht="16">
      <c r="B20" s="5"/>
      <c r="C20" s="5"/>
      <c r="D20" s="5"/>
      <c r="E20" s="5"/>
      <c r="F20" s="5"/>
      <c r="G20" s="5"/>
    </row>
    <row r="22" spans="2:7">
      <c r="B22" s="3" t="s">
        <v>444</v>
      </c>
    </row>
    <row r="24" spans="2:7" ht="19">
      <c r="B24" s="9" t="s">
        <v>4</v>
      </c>
      <c r="C24" s="9" t="s">
        <v>445</v>
      </c>
    </row>
    <row r="25" spans="2:7">
      <c r="B25" s="10" t="s">
        <v>63</v>
      </c>
      <c r="C25" s="10"/>
    </row>
    <row r="26" spans="2:7">
      <c r="B26" s="10" t="s">
        <v>168</v>
      </c>
      <c r="C26" s="10"/>
    </row>
    <row r="27" spans="2:7">
      <c r="B27" s="10" t="s">
        <v>228</v>
      </c>
      <c r="C27" s="10"/>
    </row>
    <row r="28" spans="2:7">
      <c r="B28" s="10" t="s">
        <v>193</v>
      </c>
      <c r="C28" s="10"/>
    </row>
    <row r="29" spans="2:7">
      <c r="B29" s="10" t="s">
        <v>350</v>
      </c>
      <c r="C29" s="10"/>
    </row>
    <row r="30" spans="2:7">
      <c r="B30" s="10" t="s">
        <v>79</v>
      </c>
      <c r="C30" s="10"/>
    </row>
    <row r="31" spans="2:7">
      <c r="B31" s="10" t="s">
        <v>360</v>
      </c>
      <c r="C31" s="10"/>
    </row>
    <row r="32" spans="2:7">
      <c r="B32" s="10" t="s">
        <v>417</v>
      </c>
      <c r="C32" s="10"/>
    </row>
    <row r="33" spans="2:3">
      <c r="B33" s="10" t="s">
        <v>371</v>
      </c>
      <c r="C33" s="10"/>
    </row>
    <row r="34" spans="2:3">
      <c r="B34" s="10" t="s">
        <v>320</v>
      </c>
      <c r="C34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Visualization</vt:lpstr>
      <vt:lpstr>Aggregation Functions</vt:lpstr>
      <vt:lpstr>Match &amp; Index</vt:lpstr>
      <vt:lpstr>VLookup</vt:lpstr>
      <vt:lpstr>Mini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Gary Thuc Nguyen</cp:lastModifiedBy>
  <dcterms:modified xsi:type="dcterms:W3CDTF">2019-05-30T09:10:14Z</dcterms:modified>
</cp:coreProperties>
</file>