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18" documentId="8_{4AC5EF1E-9C28-41B2-8C64-07DC43DF1E36}" xr6:coauthVersionLast="45" xr6:coauthVersionMax="45" xr10:uidLastSave="{C5655FF9-0443-43EA-9BCB-4848A23DB1A3}"/>
  <bookViews>
    <workbookView xWindow="-24120" yWindow="-825" windowWidth="21600" windowHeight="14835" tabRatio="415" firstSheet="1" activeTab="5" xr2:uid="{00000000-000D-0000-FFFF-FFFF00000000}"/>
  </bookViews>
  <sheets>
    <sheet name="User Stories" sheetId="13" r:id="rId1"/>
    <sheet name="Project-Gantt" sheetId="14" r:id="rId2"/>
    <sheet name="Agile-Gantt" sheetId="11" r:id="rId3"/>
    <sheet name="Agile_docs" sheetId="12" r:id="rId4"/>
    <sheet name="Project_docs" sheetId="15" r:id="rId5"/>
    <sheet name="Sheet1" sheetId="16" r:id="rId6"/>
  </sheets>
  <externalReferences>
    <externalReference r:id="rId7"/>
  </externalReferences>
  <definedNames>
    <definedName name="Display_Week" localSheetId="4">[1]ProjectSchedule!$E$4</definedName>
    <definedName name="Display_Week">'Project-Gantt'!$E$4</definedName>
    <definedName name="_xlnm.Print_Titles" localSheetId="2">'Agile-Gantt'!$4:$7</definedName>
    <definedName name="_xlnm.Print_Titles" localSheetId="1">'Project-Gantt'!$4:$6</definedName>
    <definedName name="Project_Start" localSheetId="4">[1]ProjectSchedule!$E$3</definedName>
    <definedName name="Project_Start" localSheetId="1">'Project-Gantt'!$E$3</definedName>
    <definedName name="Project_Start">'Agile-Gantt'!$F$3</definedName>
    <definedName name="Scrolling_Increment">'Agile-Gantt'!$F$4</definedName>
    <definedName name="task_end" localSheetId="1">'Project-Gantt'!$F1</definedName>
    <definedName name="task_progress" localSheetId="1">'Project-Gantt'!$D1</definedName>
    <definedName name="task_start" localSheetId="1">'Project-Gantt'!$E1</definedName>
    <definedName name="Today" localSheetId="2">TODAY()</definedName>
    <definedName name="today" localSheetId="1">TODAY()</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3" i="14" l="1"/>
  <c r="H32" i="14"/>
  <c r="H31" i="14"/>
  <c r="H30" i="14"/>
  <c r="H29" i="14"/>
  <c r="H28" i="14"/>
  <c r="H27" i="14"/>
  <c r="H26" i="14"/>
  <c r="E3" i="14"/>
  <c r="E9" i="14"/>
  <c r="E21" i="14"/>
  <c r="F21" i="14"/>
  <c r="E22" i="14"/>
  <c r="E23" i="14"/>
  <c r="E25" i="14"/>
  <c r="F25" i="14"/>
  <c r="H25" i="14"/>
  <c r="F23" i="14"/>
  <c r="E24" i="14"/>
  <c r="F24" i="14"/>
  <c r="H24" i="14"/>
  <c r="H23" i="14"/>
  <c r="F22" i="14"/>
  <c r="H22" i="14"/>
  <c r="H21" i="14"/>
  <c r="H20" i="14"/>
  <c r="F9" i="14"/>
  <c r="E10" i="14"/>
  <c r="E13" i="14"/>
  <c r="E15" i="14"/>
  <c r="E16" i="14"/>
  <c r="F16" i="14"/>
  <c r="E17" i="14"/>
  <c r="E18" i="14"/>
  <c r="E19" i="14"/>
  <c r="F19" i="14"/>
  <c r="H19" i="14"/>
  <c r="F18" i="14"/>
  <c r="H18" i="14"/>
  <c r="F17" i="14"/>
  <c r="H17" i="14"/>
  <c r="H16" i="14"/>
  <c r="F15" i="14"/>
  <c r="H15" i="14"/>
  <c r="H14" i="14"/>
  <c r="F13" i="14"/>
  <c r="H13" i="14"/>
  <c r="F10" i="14"/>
  <c r="E11" i="14"/>
  <c r="F11" i="14"/>
  <c r="E12" i="14"/>
  <c r="F12" i="14"/>
  <c r="H12" i="14"/>
  <c r="H11" i="14"/>
  <c r="H10" i="14"/>
  <c r="H9" i="14"/>
  <c r="H8" i="14"/>
  <c r="H7" i="14"/>
  <c r="I5" i="14"/>
  <c r="J5" i="14"/>
  <c r="K5" i="14"/>
  <c r="L5" i="14"/>
  <c r="M5" i="14"/>
  <c r="N5" i="14"/>
  <c r="O5" i="14"/>
  <c r="P5" i="14"/>
  <c r="Q5" i="14"/>
  <c r="R5" i="14"/>
  <c r="S5" i="14"/>
  <c r="T5" i="14"/>
  <c r="U5" i="14"/>
  <c r="V5" i="14"/>
  <c r="W5" i="14"/>
  <c r="X5" i="14"/>
  <c r="Y5" i="14"/>
  <c r="Z5" i="14"/>
  <c r="AA5" i="14"/>
  <c r="AB5" i="14"/>
  <c r="AC5" i="14"/>
  <c r="AD5" i="14"/>
  <c r="AE5" i="14"/>
  <c r="AF5" i="14"/>
  <c r="AG5" i="14"/>
  <c r="AH5" i="14"/>
  <c r="AI5" i="14"/>
  <c r="AJ5" i="14"/>
  <c r="AK5" i="14"/>
  <c r="AL5" i="14"/>
  <c r="AM5" i="14"/>
  <c r="AN5" i="14"/>
  <c r="AO5" i="14"/>
  <c r="AP5" i="14"/>
  <c r="AQ5" i="14"/>
  <c r="AR5" i="14"/>
  <c r="AS5" i="14"/>
  <c r="AT5" i="14"/>
  <c r="AU5" i="14"/>
  <c r="AV5" i="14"/>
  <c r="AW5" i="14"/>
  <c r="AX5" i="14"/>
  <c r="AY5" i="14"/>
  <c r="AZ5" i="14"/>
  <c r="BA5" i="14"/>
  <c r="BB5" i="14"/>
  <c r="BC5" i="14"/>
  <c r="BD5" i="14"/>
  <c r="BE5" i="14"/>
  <c r="BF5" i="14"/>
  <c r="BG5" i="14"/>
  <c r="BH5" i="14"/>
  <c r="BI5" i="14"/>
  <c r="BJ5" i="14"/>
  <c r="BK5" i="14"/>
  <c r="BL5" i="14"/>
  <c r="BL6" i="14"/>
  <c r="BK6" i="14"/>
  <c r="BJ6" i="14"/>
  <c r="BI6" i="14"/>
  <c r="BH6" i="14"/>
  <c r="BG6" i="14"/>
  <c r="BF6" i="14"/>
  <c r="BE6" i="14"/>
  <c r="BD6" i="14"/>
  <c r="BC6" i="14"/>
  <c r="BB6" i="14"/>
  <c r="BA6" i="14"/>
  <c r="AZ6" i="14"/>
  <c r="AY6" i="14"/>
  <c r="AX6" i="14"/>
  <c r="AW6" i="14"/>
  <c r="AV6" i="14"/>
  <c r="AU6" i="14"/>
  <c r="AT6" i="14"/>
  <c r="AS6" i="14"/>
  <c r="AR6" i="14"/>
  <c r="AQ6" i="14"/>
  <c r="AP6" i="14"/>
  <c r="AO6" i="14"/>
  <c r="AN6" i="14"/>
  <c r="AM6" i="14"/>
  <c r="AL6" i="14"/>
  <c r="AK6" i="14"/>
  <c r="AJ6" i="14"/>
  <c r="AI6" i="14"/>
  <c r="AH6" i="14"/>
  <c r="AG6" i="14"/>
  <c r="AF6" i="14"/>
  <c r="AE6" i="14"/>
  <c r="AD6" i="14"/>
  <c r="AC6" i="14"/>
  <c r="AB6" i="14"/>
  <c r="AA6" i="14"/>
  <c r="Z6" i="14"/>
  <c r="Y6" i="14"/>
  <c r="X6" i="14"/>
  <c r="W6" i="14"/>
  <c r="V6" i="14"/>
  <c r="U6" i="14"/>
  <c r="T6" i="14"/>
  <c r="S6" i="14"/>
  <c r="R6" i="14"/>
  <c r="Q6" i="14"/>
  <c r="P6" i="14"/>
  <c r="O6" i="14"/>
  <c r="N6" i="14"/>
  <c r="M6" i="14"/>
  <c r="L6" i="14"/>
  <c r="K6" i="14"/>
  <c r="J6" i="14"/>
  <c r="I6" i="14"/>
  <c r="BF4" i="14"/>
  <c r="AY4" i="14"/>
  <c r="AR4" i="14"/>
  <c r="AK4" i="14"/>
  <c r="AD4" i="14"/>
  <c r="W4" i="14"/>
  <c r="P4" i="14"/>
  <c r="I4" i="14"/>
  <c r="F11" i="11"/>
  <c r="F10" i="11"/>
  <c r="F12" i="11"/>
  <c r="F16" i="11"/>
  <c r="F14" i="11"/>
  <c r="F26" i="11"/>
  <c r="F13" i="11"/>
  <c r="F17" i="11"/>
  <c r="F18" i="11"/>
  <c r="F19" i="11"/>
  <c r="F20" i="11"/>
  <c r="F25" i="11"/>
  <c r="F28" i="11"/>
  <c r="F22" i="11"/>
  <c r="F23" i="11"/>
  <c r="F24" i="11"/>
  <c r="F3" i="11"/>
  <c r="I5" i="11"/>
  <c r="I17" i="11"/>
  <c r="I14" i="11"/>
  <c r="I31" i="11"/>
  <c r="I9" i="11"/>
  <c r="I32" i="11"/>
  <c r="I15" i="11"/>
  <c r="I7" i="11"/>
  <c r="I4" i="11"/>
  <c r="I21" i="11"/>
  <c r="I19" i="11"/>
  <c r="I11" i="11"/>
  <c r="I13" i="11"/>
  <c r="I33" i="11"/>
  <c r="I18" i="11"/>
  <c r="I30" i="11"/>
  <c r="I16" i="11"/>
  <c r="I29" i="11"/>
  <c r="J5" i="11"/>
  <c r="J26" i="11"/>
  <c r="I20" i="11"/>
  <c r="I22" i="11"/>
  <c r="I12" i="11"/>
  <c r="I27" i="11"/>
  <c r="I10" i="11"/>
  <c r="I28" i="11"/>
  <c r="I23" i="11"/>
  <c r="I24" i="11"/>
  <c r="I25" i="11"/>
  <c r="I26" i="11"/>
  <c r="J25" i="11"/>
  <c r="J28" i="11"/>
  <c r="J14" i="11"/>
  <c r="J31" i="11"/>
  <c r="J21" i="11"/>
  <c r="J22" i="11"/>
  <c r="K5" i="11"/>
  <c r="J16" i="11"/>
  <c r="J33" i="11"/>
  <c r="J9" i="11"/>
  <c r="J11" i="11"/>
  <c r="J30" i="11"/>
  <c r="J13" i="11"/>
  <c r="J20" i="11"/>
  <c r="J12" i="11"/>
  <c r="J29" i="11"/>
  <c r="J7" i="11"/>
  <c r="J10" i="11"/>
  <c r="J18" i="11"/>
  <c r="J19" i="11"/>
  <c r="J17" i="11"/>
  <c r="J15" i="11"/>
  <c r="J27" i="11"/>
  <c r="J32" i="11"/>
  <c r="J23" i="11"/>
  <c r="J24" i="11"/>
  <c r="K19" i="11"/>
  <c r="K15" i="11"/>
  <c r="K27" i="11"/>
  <c r="K10" i="11"/>
  <c r="K20" i="11"/>
  <c r="K30" i="11"/>
  <c r="K22" i="11"/>
  <c r="K14" i="11"/>
  <c r="K23" i="11"/>
  <c r="K9" i="11"/>
  <c r="K21" i="11"/>
  <c r="K12" i="11"/>
  <c r="K29" i="11"/>
  <c r="K17" i="11"/>
  <c r="K13" i="11"/>
  <c r="K7" i="11"/>
  <c r="L5" i="11"/>
  <c r="K18" i="11"/>
  <c r="K11" i="11"/>
  <c r="K32" i="11"/>
  <c r="K31" i="11"/>
  <c r="K16" i="11"/>
  <c r="K33" i="11"/>
  <c r="K28" i="11"/>
  <c r="K24" i="11"/>
  <c r="K25" i="11"/>
  <c r="K26" i="11"/>
  <c r="L20" i="11"/>
  <c r="L18" i="11"/>
  <c r="L29" i="11"/>
  <c r="L24" i="11"/>
  <c r="L15" i="11"/>
  <c r="L30" i="11"/>
  <c r="L10" i="11"/>
  <c r="L23" i="11"/>
  <c r="L13" i="11"/>
  <c r="L33" i="11"/>
  <c r="L32" i="11"/>
  <c r="L17" i="11"/>
  <c r="L19" i="11"/>
  <c r="L12" i="11"/>
  <c r="L31" i="11"/>
  <c r="L11" i="11"/>
  <c r="L9" i="11"/>
  <c r="L7" i="11"/>
  <c r="L22" i="11"/>
  <c r="L16" i="11"/>
  <c r="L27" i="11"/>
  <c r="L21" i="11"/>
  <c r="L28" i="11"/>
  <c r="M5" i="11"/>
  <c r="L14" i="11"/>
  <c r="L26" i="11"/>
  <c r="L25" i="11"/>
  <c r="M22" i="11"/>
  <c r="M17" i="11"/>
  <c r="M32" i="11"/>
  <c r="M24" i="11"/>
  <c r="M21" i="11"/>
  <c r="M20" i="11"/>
  <c r="M12" i="11"/>
  <c r="M10" i="11"/>
  <c r="M26" i="11"/>
  <c r="M9" i="11"/>
  <c r="M31" i="11"/>
  <c r="M16" i="11"/>
  <c r="M7" i="11"/>
  <c r="M28" i="11"/>
  <c r="M15" i="11"/>
  <c r="M23" i="11"/>
  <c r="N5" i="11"/>
  <c r="M27" i="11"/>
  <c r="M29" i="11"/>
  <c r="M30" i="11"/>
  <c r="M25" i="11"/>
  <c r="M11" i="11"/>
  <c r="M19" i="11"/>
  <c r="M18" i="11"/>
  <c r="M14" i="11"/>
  <c r="M33" i="11"/>
  <c r="M13" i="11"/>
  <c r="N25" i="11"/>
  <c r="N11" i="11"/>
  <c r="N10" i="11"/>
  <c r="N32" i="11"/>
  <c r="N28" i="11"/>
  <c r="N26" i="11"/>
  <c r="N12" i="11"/>
  <c r="N16" i="11"/>
  <c r="N23" i="11"/>
  <c r="N7" i="11"/>
  <c r="N24" i="11"/>
  <c r="N13" i="11"/>
  <c r="N9" i="11"/>
  <c r="N14" i="11"/>
  <c r="N21" i="11"/>
  <c r="N17" i="11"/>
  <c r="O5" i="11"/>
  <c r="N19" i="11"/>
  <c r="N15" i="11"/>
  <c r="N29" i="11"/>
  <c r="N18" i="11"/>
  <c r="N33" i="11"/>
  <c r="N31" i="11"/>
  <c r="N30" i="11"/>
  <c r="N27" i="11"/>
  <c r="N20" i="11"/>
  <c r="N22" i="11"/>
  <c r="O13" i="11"/>
  <c r="O14" i="11"/>
  <c r="O23" i="11"/>
  <c r="O31" i="11"/>
  <c r="O11" i="11"/>
  <c r="O32" i="11"/>
  <c r="O7" i="11"/>
  <c r="O30" i="11"/>
  <c r="O29" i="11"/>
  <c r="O9" i="11"/>
  <c r="O28" i="11"/>
  <c r="O15" i="11"/>
  <c r="O22" i="11"/>
  <c r="O25" i="11"/>
  <c r="O21" i="11"/>
  <c r="O18" i="11"/>
  <c r="O10" i="11"/>
  <c r="O20" i="11"/>
  <c r="O24" i="11"/>
  <c r="O27" i="11"/>
  <c r="O16" i="11"/>
  <c r="O33" i="11"/>
  <c r="O19" i="11"/>
  <c r="O12" i="11"/>
  <c r="O17" i="11"/>
  <c r="O26" i="11"/>
  <c r="P5" i="11"/>
  <c r="P17" i="11"/>
  <c r="P26" i="11"/>
  <c r="P33" i="11"/>
  <c r="P19" i="11"/>
  <c r="P29" i="11"/>
  <c r="P12" i="11"/>
  <c r="Q5" i="11"/>
  <c r="P20" i="11"/>
  <c r="P21" i="11"/>
  <c r="P7" i="11"/>
  <c r="P31" i="11"/>
  <c r="P25" i="11"/>
  <c r="P10" i="11"/>
  <c r="P11" i="11"/>
  <c r="P4" i="11"/>
  <c r="P32" i="11"/>
  <c r="P13" i="11"/>
  <c r="P27" i="11"/>
  <c r="P15" i="11"/>
  <c r="P30" i="11"/>
  <c r="P9" i="11"/>
  <c r="P16" i="11"/>
  <c r="P28" i="11"/>
  <c r="P18" i="11"/>
  <c r="P23" i="11"/>
  <c r="P14" i="11"/>
  <c r="P24" i="11"/>
  <c r="P22" i="11"/>
  <c r="Q23" i="11"/>
  <c r="Q11" i="11"/>
  <c r="Q16" i="11"/>
  <c r="Q17" i="11"/>
  <c r="Q12" i="11"/>
  <c r="Q9" i="11"/>
  <c r="Q24" i="11"/>
  <c r="Q19" i="11"/>
  <c r="Q20" i="11"/>
  <c r="Q14" i="11"/>
  <c r="Q15" i="11"/>
  <c r="Q13" i="11"/>
  <c r="Q28" i="11"/>
  <c r="Q33" i="11"/>
  <c r="Q18" i="11"/>
  <c r="Q7" i="11"/>
  <c r="Q31" i="11"/>
  <c r="Q21" i="11"/>
  <c r="Q25" i="11"/>
  <c r="Q22" i="11"/>
  <c r="Q27" i="11"/>
  <c r="Q30" i="11"/>
  <c r="Q29" i="11"/>
  <c r="Q10" i="11"/>
  <c r="Q26" i="11"/>
  <c r="Q32" i="11"/>
  <c r="R5" i="11"/>
  <c r="R16" i="11"/>
  <c r="R23" i="11"/>
  <c r="R9" i="11"/>
  <c r="R18" i="11"/>
  <c r="R12" i="11"/>
  <c r="R11" i="11"/>
  <c r="R19" i="11"/>
  <c r="R13" i="11"/>
  <c r="R24" i="11"/>
  <c r="R10" i="11"/>
  <c r="R15" i="11"/>
  <c r="R20" i="11"/>
  <c r="R17" i="11"/>
  <c r="R25" i="11"/>
  <c r="R22" i="11"/>
  <c r="R32" i="11"/>
  <c r="R7" i="11"/>
  <c r="R28" i="11"/>
  <c r="R29" i="11"/>
  <c r="R27" i="11"/>
  <c r="R31" i="11"/>
  <c r="R33" i="11"/>
  <c r="R14" i="11"/>
  <c r="R30" i="11"/>
  <c r="R21" i="11"/>
  <c r="R26" i="11"/>
  <c r="S5" i="11"/>
  <c r="S27" i="11"/>
  <c r="S16" i="11"/>
  <c r="S24" i="11"/>
  <c r="S21" i="11"/>
  <c r="S19" i="11"/>
  <c r="S15" i="11"/>
  <c r="S10" i="11"/>
  <c r="S12" i="11"/>
  <c r="T5" i="11"/>
  <c r="S28" i="11"/>
  <c r="S7" i="11"/>
  <c r="S32" i="11"/>
  <c r="S14" i="11"/>
  <c r="S18" i="11"/>
  <c r="S9" i="11"/>
  <c r="S17" i="11"/>
  <c r="S11" i="11"/>
  <c r="S20" i="11"/>
  <c r="S29" i="11"/>
  <c r="S13" i="11"/>
  <c r="S22" i="11"/>
  <c r="S25" i="11"/>
  <c r="S23" i="11"/>
  <c r="S33" i="11"/>
  <c r="S31" i="11"/>
  <c r="S30" i="11"/>
  <c r="S26" i="11"/>
  <c r="T11" i="11"/>
  <c r="T18" i="11"/>
  <c r="T32" i="11"/>
  <c r="T12" i="11"/>
  <c r="T17" i="11"/>
  <c r="T9" i="11"/>
  <c r="U5" i="11"/>
  <c r="T13" i="11"/>
  <c r="T24" i="11"/>
  <c r="T19" i="11"/>
  <c r="T21" i="11"/>
  <c r="T20" i="11"/>
  <c r="T25" i="11"/>
  <c r="T16" i="11"/>
  <c r="T33" i="11"/>
  <c r="T14" i="11"/>
  <c r="T30" i="11"/>
  <c r="T29" i="11"/>
  <c r="T31" i="11"/>
  <c r="T23" i="11"/>
  <c r="T27" i="11"/>
  <c r="T26" i="11"/>
  <c r="T22" i="11"/>
  <c r="T15" i="11"/>
  <c r="T10" i="11"/>
  <c r="T7" i="11"/>
  <c r="T28" i="11"/>
  <c r="U16" i="11"/>
  <c r="U24" i="11"/>
  <c r="U10" i="11"/>
  <c r="U7" i="11"/>
  <c r="U28" i="11"/>
  <c r="U23" i="11"/>
  <c r="U11" i="11"/>
  <c r="U21" i="11"/>
  <c r="U9" i="11"/>
  <c r="U15" i="11"/>
  <c r="U22" i="11"/>
  <c r="V5" i="11"/>
  <c r="U27" i="11"/>
  <c r="U12" i="11"/>
  <c r="U17" i="11"/>
  <c r="U31" i="11"/>
  <c r="U30" i="11"/>
  <c r="U29" i="11"/>
  <c r="U18" i="11"/>
  <c r="U14" i="11"/>
  <c r="U33" i="11"/>
  <c r="U19" i="11"/>
  <c r="U26" i="11"/>
  <c r="U25" i="11"/>
  <c r="U20" i="11"/>
  <c r="U13" i="11"/>
  <c r="U32" i="11"/>
  <c r="V15" i="11"/>
  <c r="V18" i="11"/>
  <c r="V31" i="11"/>
  <c r="V29" i="11"/>
  <c r="V23" i="11"/>
  <c r="V7" i="11"/>
  <c r="V11" i="11"/>
  <c r="W5" i="11"/>
  <c r="V16" i="11"/>
  <c r="V24" i="11"/>
  <c r="V27" i="11"/>
  <c r="V25" i="11"/>
  <c r="V12" i="11"/>
  <c r="V17" i="11"/>
  <c r="V14" i="11"/>
  <c r="V30" i="11"/>
  <c r="V13" i="11"/>
  <c r="V32" i="11"/>
  <c r="V19" i="11"/>
  <c r="V26" i="11"/>
  <c r="V28" i="11"/>
  <c r="V10" i="11"/>
  <c r="V33" i="11"/>
  <c r="V20" i="11"/>
  <c r="V9" i="11"/>
  <c r="V22" i="11"/>
  <c r="V21" i="11"/>
  <c r="W17" i="11"/>
  <c r="W22" i="11"/>
  <c r="W31" i="11"/>
  <c r="W21" i="11"/>
  <c r="W28" i="11"/>
  <c r="W16" i="11"/>
  <c r="W18" i="11"/>
  <c r="X5" i="11"/>
  <c r="W26" i="11"/>
  <c r="W10" i="11"/>
  <c r="W13" i="11"/>
  <c r="W4" i="11"/>
  <c r="W11" i="11"/>
  <c r="W14" i="11"/>
  <c r="W12" i="11"/>
  <c r="W9" i="11"/>
  <c r="W19" i="11"/>
  <c r="W25" i="11"/>
  <c r="W23" i="11"/>
  <c r="W27" i="11"/>
  <c r="W30" i="11"/>
  <c r="W29" i="11"/>
  <c r="W32" i="11"/>
  <c r="W15" i="11"/>
  <c r="W33" i="11"/>
  <c r="W7" i="11"/>
  <c r="W20" i="11"/>
  <c r="W24" i="11"/>
  <c r="X27" i="11"/>
  <c r="X22" i="11"/>
  <c r="X30" i="11"/>
  <c r="X15" i="11"/>
  <c r="X16" i="11"/>
  <c r="X24" i="11"/>
  <c r="X31" i="11"/>
  <c r="X26" i="11"/>
  <c r="X21" i="11"/>
  <c r="X23" i="11"/>
  <c r="X11" i="11"/>
  <c r="X29" i="11"/>
  <c r="Y5" i="11"/>
  <c r="X19" i="11"/>
  <c r="X10" i="11"/>
  <c r="X17" i="11"/>
  <c r="X25" i="11"/>
  <c r="X33" i="11"/>
  <c r="X32" i="11"/>
  <c r="X7" i="11"/>
  <c r="X18" i="11"/>
  <c r="X20" i="11"/>
  <c r="X28" i="11"/>
  <c r="X13" i="11"/>
  <c r="X9" i="11"/>
  <c r="X12" i="11"/>
  <c r="X14" i="11"/>
  <c r="Y19" i="11"/>
  <c r="Y10" i="11"/>
  <c r="Y14" i="11"/>
  <c r="Y21" i="11"/>
  <c r="Y20" i="11"/>
  <c r="Y29" i="11"/>
  <c r="Y28" i="11"/>
  <c r="Y32" i="11"/>
  <c r="Y15" i="11"/>
  <c r="Y30" i="11"/>
  <c r="Y17" i="11"/>
  <c r="Y13" i="11"/>
  <c r="Y22" i="11"/>
  <c r="Z5" i="11"/>
  <c r="Y11" i="11"/>
  <c r="Y12" i="11"/>
  <c r="Y25" i="11"/>
  <c r="Y31" i="11"/>
  <c r="Y33" i="11"/>
  <c r="Y16" i="11"/>
  <c r="Y9" i="11"/>
  <c r="Y27" i="11"/>
  <c r="Y24" i="11"/>
  <c r="Y23" i="11"/>
  <c r="Y26" i="11"/>
  <c r="Y7" i="11"/>
  <c r="Y18" i="11"/>
  <c r="Z30" i="11"/>
  <c r="Z11" i="11"/>
  <c r="Z24" i="11"/>
  <c r="Z16" i="11"/>
  <c r="Z17" i="11"/>
  <c r="Z7" i="11"/>
  <c r="Z18" i="11"/>
  <c r="Z10" i="11"/>
  <c r="Z22" i="11"/>
  <c r="Z26" i="11"/>
  <c r="Z9" i="11"/>
  <c r="Z28" i="11"/>
  <c r="Z25" i="11"/>
  <c r="Z21" i="11"/>
  <c r="Z31" i="11"/>
  <c r="Z23" i="11"/>
  <c r="Z19" i="11"/>
  <c r="Z20" i="11"/>
  <c r="Z33" i="11"/>
  <c r="Z15" i="11"/>
  <c r="Z13" i="11"/>
  <c r="Z12" i="11"/>
  <c r="Z27" i="11"/>
  <c r="Z14" i="11"/>
  <c r="AA5" i="11"/>
  <c r="Z29" i="11"/>
  <c r="Z32" i="11"/>
  <c r="AA21" i="11"/>
  <c r="AA26" i="11"/>
  <c r="AA11" i="11"/>
  <c r="AA30" i="11"/>
  <c r="AA10" i="11"/>
  <c r="AA22" i="11"/>
  <c r="AB5" i="11"/>
  <c r="AA28" i="11"/>
  <c r="AA18" i="11"/>
  <c r="AA13" i="11"/>
  <c r="AA12" i="11"/>
  <c r="AA29" i="11"/>
  <c r="AA24" i="11"/>
  <c r="AA23" i="11"/>
  <c r="AA31" i="11"/>
  <c r="AA9" i="11"/>
  <c r="AA27" i="11"/>
  <c r="AA17" i="11"/>
  <c r="AA15" i="11"/>
  <c r="AA25" i="11"/>
  <c r="AA32" i="11"/>
  <c r="AA7" i="11"/>
  <c r="AA14" i="11"/>
  <c r="AA16" i="11"/>
  <c r="AA33" i="11"/>
  <c r="AA20" i="11"/>
  <c r="AA19" i="11"/>
  <c r="AB31" i="11"/>
  <c r="AB25" i="11"/>
  <c r="AB32" i="11"/>
  <c r="AB27" i="11"/>
  <c r="AB10" i="11"/>
  <c r="AB11" i="11"/>
  <c r="AB7" i="11"/>
  <c r="AB28" i="11"/>
  <c r="AB29" i="11"/>
  <c r="AB13" i="11"/>
  <c r="AB30" i="11"/>
  <c r="AB12" i="11"/>
  <c r="AB22" i="11"/>
  <c r="AB18" i="11"/>
  <c r="AB21" i="11"/>
  <c r="AB14" i="11"/>
  <c r="AB16" i="11"/>
  <c r="AB9" i="11"/>
  <c r="AB15" i="11"/>
  <c r="AB23" i="11"/>
  <c r="AB33" i="11"/>
  <c r="AB26" i="11"/>
  <c r="AB17" i="11"/>
  <c r="AB24" i="11"/>
  <c r="AB19" i="11"/>
  <c r="AB20" i="11"/>
  <c r="AC5" i="11"/>
  <c r="AC18" i="11"/>
  <c r="AC27" i="11"/>
  <c r="AC19" i="11"/>
  <c r="AC24" i="11"/>
  <c r="AC28" i="11"/>
  <c r="AC32" i="11"/>
  <c r="AC9" i="11"/>
  <c r="AC12" i="11"/>
  <c r="AC33" i="11"/>
  <c r="AC30" i="11"/>
  <c r="AC11" i="11"/>
  <c r="AC13" i="11"/>
  <c r="AC14" i="11"/>
  <c r="AC17" i="11"/>
  <c r="AD5" i="11"/>
  <c r="AC7" i="11"/>
  <c r="AC10" i="11"/>
  <c r="AC21" i="11"/>
  <c r="AC29" i="11"/>
  <c r="AC23" i="11"/>
  <c r="AC22" i="11"/>
  <c r="AC31" i="11"/>
  <c r="AC16" i="11"/>
  <c r="AC15" i="11"/>
  <c r="AC26" i="11"/>
  <c r="AC20" i="11"/>
  <c r="AC25" i="11"/>
  <c r="AD29" i="11"/>
  <c r="AD15" i="11"/>
  <c r="AD4" i="11"/>
  <c r="AD32" i="11"/>
  <c r="AD20" i="11"/>
  <c r="AD23" i="11"/>
  <c r="AD10" i="11"/>
  <c r="AD25" i="11"/>
  <c r="AD24" i="11"/>
  <c r="AD11" i="11"/>
  <c r="AD13" i="11"/>
  <c r="AD30" i="11"/>
  <c r="AD19" i="11"/>
  <c r="AE5" i="11"/>
  <c r="AD17" i="11"/>
  <c r="AD16" i="11"/>
  <c r="AD26" i="11"/>
  <c r="AD28" i="11"/>
  <c r="AD14" i="11"/>
  <c r="AD18" i="11"/>
  <c r="AD7" i="11"/>
  <c r="AD33" i="11"/>
  <c r="AD21" i="11"/>
  <c r="AD9" i="11"/>
  <c r="AD27" i="11"/>
  <c r="AD22" i="11"/>
  <c r="AD12" i="11"/>
  <c r="AD31" i="11"/>
  <c r="AE11" i="11"/>
  <c r="AE9" i="11"/>
  <c r="AE22" i="11"/>
  <c r="AE12" i="11"/>
  <c r="AE26" i="11"/>
  <c r="AE25" i="11"/>
  <c r="AE16" i="11"/>
  <c r="AE7" i="11"/>
  <c r="AE29" i="11"/>
  <c r="AE32" i="11"/>
  <c r="AE15" i="11"/>
  <c r="AE24" i="11"/>
  <c r="AE33" i="11"/>
  <c r="AE27" i="11"/>
  <c r="AE23" i="11"/>
  <c r="AE18" i="11"/>
  <c r="AE14" i="11"/>
  <c r="AE20" i="11"/>
  <c r="AE19" i="11"/>
  <c r="AE30" i="11"/>
  <c r="AE21" i="11"/>
  <c r="AE28" i="11"/>
  <c r="AF5" i="11"/>
  <c r="AE13" i="11"/>
  <c r="AE31" i="11"/>
  <c r="AE10" i="11"/>
  <c r="AE17" i="11"/>
  <c r="AF31" i="11"/>
  <c r="AF7" i="11"/>
  <c r="AF18" i="11"/>
  <c r="AF11" i="11"/>
  <c r="AF16" i="11"/>
  <c r="AF30" i="11"/>
  <c r="AF17" i="11"/>
  <c r="AF27" i="11"/>
  <c r="AF24" i="11"/>
  <c r="AF26" i="11"/>
  <c r="AF23" i="11"/>
  <c r="AF32" i="11"/>
  <c r="AF28" i="11"/>
  <c r="AF22" i="11"/>
  <c r="AF25" i="11"/>
  <c r="AF15" i="11"/>
  <c r="AF19" i="11"/>
  <c r="AF10" i="11"/>
  <c r="AF20" i="11"/>
  <c r="AF33" i="11"/>
  <c r="AF12" i="11"/>
  <c r="AF21" i="11"/>
  <c r="AF14" i="11"/>
  <c r="AF29" i="11"/>
  <c r="AF13" i="11"/>
  <c r="AF9" i="11"/>
  <c r="AG5" i="11"/>
  <c r="AG20" i="11"/>
  <c r="AG14" i="11"/>
  <c r="AG25" i="11"/>
  <c r="AG30" i="11"/>
  <c r="AG26" i="11"/>
  <c r="AG28" i="11"/>
  <c r="AG23" i="11"/>
  <c r="AG9" i="11"/>
  <c r="AG31" i="11"/>
  <c r="AG27" i="11"/>
  <c r="AG15" i="11"/>
  <c r="AG22" i="11"/>
  <c r="AG11" i="11"/>
  <c r="AG29" i="11"/>
  <c r="AG32" i="11"/>
  <c r="AG21" i="11"/>
  <c r="AG7" i="11"/>
  <c r="AG17" i="11"/>
  <c r="AG24" i="11"/>
  <c r="AG16" i="11"/>
  <c r="AG10" i="11"/>
  <c r="AG19" i="11"/>
  <c r="AH5" i="11"/>
  <c r="AG33" i="11"/>
  <c r="AG18" i="11"/>
  <c r="AG13" i="11"/>
  <c r="AG12" i="11"/>
  <c r="AH22" i="11"/>
  <c r="AH21" i="11"/>
  <c r="AH7" i="11"/>
  <c r="AH25" i="11"/>
  <c r="AH15" i="11"/>
  <c r="AH14" i="11"/>
  <c r="AH32" i="11"/>
  <c r="AH11" i="11"/>
  <c r="AH19" i="11"/>
  <c r="AH12" i="11"/>
  <c r="AH9" i="11"/>
  <c r="AH20" i="11"/>
  <c r="AI5" i="11"/>
  <c r="AH31" i="11"/>
  <c r="AH24" i="11"/>
  <c r="AH10" i="11"/>
  <c r="AH23" i="11"/>
  <c r="AH28" i="11"/>
  <c r="AH13" i="11"/>
  <c r="AH30" i="11"/>
  <c r="AH17" i="11"/>
  <c r="AH33" i="11"/>
  <c r="AH18" i="11"/>
  <c r="AH16" i="11"/>
  <c r="AH29" i="11"/>
  <c r="AH27" i="11"/>
  <c r="AH26" i="11"/>
  <c r="AI28" i="11"/>
  <c r="AI20" i="11"/>
  <c r="AI13" i="11"/>
  <c r="AI23" i="11"/>
  <c r="AI11" i="11"/>
  <c r="AI30" i="11"/>
  <c r="AI18" i="11"/>
  <c r="AJ5" i="11"/>
  <c r="AI22" i="11"/>
  <c r="AI31" i="11"/>
  <c r="AI7" i="11"/>
  <c r="AI9" i="11"/>
  <c r="AI19" i="11"/>
  <c r="AI32" i="11"/>
  <c r="AI26" i="11"/>
  <c r="AI21" i="11"/>
  <c r="AI15" i="11"/>
  <c r="AI33" i="11"/>
  <c r="AI16" i="11"/>
  <c r="AI29" i="11"/>
  <c r="AI17" i="11"/>
  <c r="AI14" i="11"/>
  <c r="AI10" i="11"/>
  <c r="AI25" i="11"/>
  <c r="AI27" i="11"/>
  <c r="AI12" i="11"/>
  <c r="AI24" i="11"/>
  <c r="AJ20" i="11"/>
  <c r="AJ22" i="11"/>
  <c r="AJ10" i="11"/>
  <c r="AJ28" i="11"/>
  <c r="AJ24" i="11"/>
  <c r="AJ25" i="11"/>
  <c r="AJ14" i="11"/>
  <c r="AJ7" i="11"/>
  <c r="AJ32" i="11"/>
  <c r="AJ12" i="11"/>
  <c r="AJ16" i="11"/>
  <c r="AJ17" i="11"/>
  <c r="AJ21" i="11"/>
  <c r="AJ18" i="11"/>
  <c r="AJ26" i="11"/>
  <c r="AK5" i="11"/>
  <c r="AJ27" i="11"/>
  <c r="AJ15" i="11"/>
  <c r="AJ33" i="11"/>
  <c r="AJ19" i="11"/>
  <c r="AJ29" i="11"/>
  <c r="AJ30" i="11"/>
  <c r="AJ9" i="11"/>
  <c r="AJ13" i="11"/>
  <c r="AJ31" i="11"/>
  <c r="AJ11" i="11"/>
  <c r="AJ23" i="11"/>
  <c r="AK29" i="11"/>
  <c r="AK7" i="11"/>
  <c r="AK12" i="11"/>
  <c r="AK4" i="11"/>
  <c r="AK17" i="11"/>
  <c r="AK13" i="11"/>
  <c r="AK10" i="11"/>
  <c r="AK28" i="11"/>
  <c r="AK15" i="11"/>
  <c r="AK18" i="11"/>
  <c r="AK19" i="11"/>
  <c r="AK32" i="11"/>
  <c r="AK21" i="11"/>
  <c r="AK33" i="11"/>
  <c r="AK20" i="11"/>
  <c r="AK23" i="11"/>
  <c r="AK14" i="11"/>
  <c r="AK11" i="11"/>
  <c r="AK24" i="11"/>
  <c r="AK16" i="11"/>
  <c r="AK31" i="11"/>
  <c r="AK26" i="11"/>
  <c r="AK9" i="11"/>
  <c r="AK25" i="11"/>
  <c r="AK22" i="11"/>
  <c r="AK30" i="11"/>
  <c r="AK27" i="11"/>
  <c r="AL5" i="11"/>
  <c r="AL33" i="11"/>
  <c r="AL27" i="11"/>
  <c r="AL18" i="11"/>
  <c r="AL31" i="11"/>
  <c r="AL19" i="11"/>
  <c r="AL23" i="11"/>
  <c r="AL12" i="11"/>
  <c r="AL11" i="11"/>
  <c r="AL30" i="11"/>
  <c r="AL7" i="11"/>
  <c r="AL32" i="11"/>
  <c r="AL26" i="11"/>
  <c r="AL22" i="11"/>
  <c r="AL17" i="11"/>
  <c r="AM5" i="11"/>
  <c r="AL14" i="11"/>
  <c r="AL13" i="11"/>
  <c r="AL21" i="11"/>
  <c r="AL29" i="11"/>
  <c r="AL24" i="11"/>
  <c r="AL10" i="11"/>
  <c r="AL28" i="11"/>
  <c r="AL9" i="11"/>
  <c r="AL25" i="11"/>
  <c r="AL20" i="11"/>
  <c r="AL15" i="11"/>
  <c r="AL16" i="11"/>
  <c r="AM32" i="11"/>
  <c r="AM28" i="11"/>
  <c r="AM14" i="11"/>
  <c r="AM10" i="11"/>
  <c r="AM25" i="11"/>
  <c r="AM24" i="11"/>
  <c r="AM26" i="11"/>
  <c r="AM17" i="11"/>
  <c r="AM29" i="11"/>
  <c r="AM7" i="11"/>
  <c r="AM11" i="11"/>
  <c r="AM22" i="11"/>
  <c r="AM19" i="11"/>
  <c r="AM21" i="11"/>
  <c r="AN5" i="11"/>
  <c r="AM30" i="11"/>
  <c r="AM18" i="11"/>
  <c r="AM20" i="11"/>
  <c r="AM15" i="11"/>
  <c r="AM16" i="11"/>
  <c r="AM9" i="11"/>
  <c r="AM27" i="11"/>
  <c r="AM23" i="11"/>
  <c r="AM12" i="11"/>
  <c r="AM31" i="11"/>
  <c r="AM33" i="11"/>
  <c r="AM13" i="11"/>
  <c r="AN21" i="11"/>
  <c r="AN10" i="11"/>
  <c r="AN32" i="11"/>
  <c r="AN24" i="11"/>
  <c r="AN29" i="11"/>
  <c r="AN14" i="11"/>
  <c r="AO5" i="11"/>
  <c r="AN7" i="11"/>
  <c r="AN11" i="11"/>
  <c r="AN18" i="11"/>
  <c r="AN19" i="11"/>
  <c r="AN26" i="11"/>
  <c r="AN25" i="11"/>
  <c r="AN16" i="11"/>
  <c r="AN27" i="11"/>
  <c r="AN20" i="11"/>
  <c r="AN13" i="11"/>
  <c r="AN30" i="11"/>
  <c r="AN31" i="11"/>
  <c r="AN23" i="11"/>
  <c r="AN9" i="11"/>
  <c r="AN33" i="11"/>
  <c r="AN22" i="11"/>
  <c r="AN12" i="11"/>
  <c r="AN15" i="11"/>
  <c r="AN28" i="11"/>
  <c r="AN17" i="11"/>
  <c r="AO18" i="11"/>
  <c r="AO14" i="11"/>
  <c r="AO9" i="11"/>
  <c r="AO20" i="11"/>
  <c r="AO22" i="11"/>
  <c r="AO7" i="11"/>
  <c r="AO21" i="11"/>
  <c r="AO16" i="11"/>
  <c r="AO11" i="11"/>
  <c r="AO29" i="11"/>
  <c r="AO27" i="11"/>
  <c r="AO13" i="11"/>
  <c r="AP5" i="11"/>
  <c r="AO19" i="11"/>
  <c r="AO10" i="11"/>
  <c r="AO33" i="11"/>
  <c r="AO26" i="11"/>
  <c r="AO23" i="11"/>
  <c r="AO12" i="11"/>
  <c r="AO17" i="11"/>
  <c r="AO25" i="11"/>
  <c r="AO24" i="11"/>
  <c r="AO15" i="11"/>
  <c r="AO30" i="11"/>
  <c r="AO31" i="11"/>
  <c r="AO32" i="11"/>
  <c r="AO28" i="11"/>
  <c r="AP11" i="11"/>
  <c r="AP10" i="11"/>
  <c r="AP32" i="11"/>
  <c r="AP9" i="11"/>
  <c r="AP22" i="11"/>
  <c r="AP13" i="11"/>
  <c r="AP7" i="11"/>
  <c r="AP26" i="11"/>
  <c r="AP28" i="11"/>
  <c r="AP16" i="11"/>
  <c r="AP17" i="11"/>
  <c r="AP29" i="11"/>
  <c r="AP23" i="11"/>
  <c r="AP12" i="11"/>
  <c r="AP21" i="11"/>
  <c r="AP25" i="11"/>
  <c r="AP14" i="11"/>
  <c r="AP33" i="11"/>
  <c r="AP31" i="11"/>
  <c r="AP30" i="11"/>
  <c r="AP15" i="11"/>
  <c r="AP27" i="11"/>
  <c r="AP18" i="11"/>
  <c r="AQ5" i="11"/>
  <c r="AP20" i="11"/>
  <c r="AP19" i="11"/>
  <c r="AP24" i="11"/>
  <c r="AQ12" i="11"/>
  <c r="AQ11" i="11"/>
  <c r="AQ32" i="11"/>
  <c r="AQ21" i="11"/>
  <c r="AQ13" i="11"/>
  <c r="AQ17" i="11"/>
  <c r="AQ10" i="11"/>
  <c r="AR5" i="11"/>
  <c r="AQ22" i="11"/>
  <c r="AQ19" i="11"/>
  <c r="AQ9" i="11"/>
  <c r="AQ25" i="11"/>
  <c r="AQ20" i="11"/>
  <c r="AQ31" i="11"/>
  <c r="AQ30" i="11"/>
  <c r="AQ27" i="11"/>
  <c r="AQ18" i="11"/>
  <c r="AQ24" i="11"/>
  <c r="AQ15" i="11"/>
  <c r="AQ26" i="11"/>
  <c r="AQ7" i="11"/>
  <c r="AQ14" i="11"/>
  <c r="AQ23" i="11"/>
  <c r="AQ16" i="11"/>
  <c r="AQ28" i="11"/>
  <c r="AQ33" i="11"/>
  <c r="AQ29" i="11"/>
  <c r="AR21" i="11"/>
  <c r="AR13" i="11"/>
  <c r="AR31" i="11"/>
  <c r="AR10" i="11"/>
  <c r="AR17" i="11"/>
  <c r="AR9" i="11"/>
  <c r="AR4" i="11"/>
  <c r="AR23" i="11"/>
  <c r="AR33" i="11"/>
  <c r="AR26" i="11"/>
  <c r="AR28" i="11"/>
  <c r="AR7" i="11"/>
  <c r="AR12" i="11"/>
  <c r="AR30" i="11"/>
  <c r="AR25" i="11"/>
  <c r="AR24" i="11"/>
  <c r="AR29" i="11"/>
  <c r="AR19" i="11"/>
  <c r="AR32" i="11"/>
  <c r="AR18" i="11"/>
  <c r="AR15" i="11"/>
  <c r="AR16" i="11"/>
  <c r="AR11" i="11"/>
  <c r="AR22" i="11"/>
  <c r="AR27" i="11"/>
  <c r="AR14" i="11"/>
  <c r="AR20" i="11"/>
  <c r="AS5" i="11"/>
  <c r="AS22" i="11"/>
  <c r="AS7" i="11"/>
  <c r="AS16" i="11"/>
  <c r="AS21" i="11"/>
  <c r="AS31" i="11"/>
  <c r="AS28" i="11"/>
  <c r="AS26" i="11"/>
  <c r="AS24" i="11"/>
  <c r="AS33" i="11"/>
  <c r="AS15" i="11"/>
  <c r="AS17" i="11"/>
  <c r="AS9" i="11"/>
  <c r="AS20" i="11"/>
  <c r="AS10" i="11"/>
  <c r="AS14" i="11"/>
  <c r="AS32" i="11"/>
  <c r="AS12" i="11"/>
  <c r="AS27" i="11"/>
  <c r="AS29" i="11"/>
  <c r="AS25" i="11"/>
  <c r="AS13" i="11"/>
  <c r="AS19" i="11"/>
  <c r="AS23" i="11"/>
  <c r="AS11" i="11"/>
  <c r="AS30" i="11"/>
  <c r="AS18" i="11"/>
  <c r="AT5" i="11"/>
  <c r="AT33" i="11"/>
  <c r="AT18" i="11"/>
  <c r="AT16" i="11"/>
  <c r="AT27" i="11"/>
  <c r="AT25" i="11"/>
  <c r="AT17" i="11"/>
  <c r="AT19" i="11"/>
  <c r="AT11" i="11"/>
  <c r="AT12" i="11"/>
  <c r="AT30" i="11"/>
  <c r="AT9" i="11"/>
  <c r="AT21" i="11"/>
  <c r="AT29" i="11"/>
  <c r="AT32" i="11"/>
  <c r="AT14" i="11"/>
  <c r="AT20" i="11"/>
  <c r="AT31" i="11"/>
  <c r="AT10" i="11"/>
  <c r="AT7" i="11"/>
  <c r="AT13" i="11"/>
  <c r="AT28" i="11"/>
  <c r="AT22" i="11"/>
  <c r="AT24" i="11"/>
  <c r="AT15" i="11"/>
  <c r="AU5" i="11"/>
  <c r="AT26" i="11"/>
  <c r="AT23" i="11"/>
  <c r="AU10" i="11"/>
  <c r="AU23" i="11"/>
  <c r="AU30" i="11"/>
  <c r="AU28" i="11"/>
  <c r="AU26" i="11"/>
  <c r="AU7" i="11"/>
  <c r="AU29" i="11"/>
  <c r="AU11" i="11"/>
  <c r="AU15" i="11"/>
  <c r="AU22" i="11"/>
  <c r="AU31" i="11"/>
  <c r="AU19" i="11"/>
  <c r="AU25" i="11"/>
  <c r="AV5" i="11"/>
  <c r="AU32" i="11"/>
  <c r="AU27" i="11"/>
  <c r="AU21" i="11"/>
  <c r="AU20" i="11"/>
  <c r="AU24" i="11"/>
  <c r="AU12" i="11"/>
  <c r="AU17" i="11"/>
  <c r="AU14" i="11"/>
  <c r="AU16" i="11"/>
  <c r="AU33" i="11"/>
  <c r="AU9" i="11"/>
  <c r="AU18" i="11"/>
  <c r="AU13" i="11"/>
  <c r="AV11" i="11"/>
  <c r="AV18" i="11"/>
  <c r="AV15" i="11"/>
  <c r="AV30" i="11"/>
  <c r="AV24" i="11"/>
  <c r="AW5" i="11"/>
  <c r="AV25" i="11"/>
  <c r="AV7" i="11"/>
  <c r="AV32" i="11"/>
  <c r="AV28" i="11"/>
  <c r="AV33" i="11"/>
  <c r="AV9" i="11"/>
  <c r="AV20" i="11"/>
  <c r="AV10" i="11"/>
  <c r="AV14" i="11"/>
  <c r="AV17" i="11"/>
  <c r="AV26" i="11"/>
  <c r="AV19" i="11"/>
  <c r="AV13" i="11"/>
  <c r="AV12" i="11"/>
  <c r="AV16" i="11"/>
  <c r="AV21" i="11"/>
  <c r="AV23" i="11"/>
  <c r="AV31" i="11"/>
  <c r="AV29" i="11"/>
  <c r="AV22" i="11"/>
  <c r="AV27" i="11"/>
  <c r="AW27" i="11"/>
  <c r="AW7" i="11"/>
  <c r="AW16" i="11"/>
  <c r="AW14" i="11"/>
  <c r="AW12" i="11"/>
  <c r="AW24" i="11"/>
  <c r="AW31" i="11"/>
  <c r="AW30" i="11"/>
  <c r="AW28" i="11"/>
  <c r="AW18" i="11"/>
  <c r="AW13" i="11"/>
  <c r="AW29" i="11"/>
  <c r="AW17" i="11"/>
  <c r="AW25" i="11"/>
  <c r="AW9" i="11"/>
  <c r="AW20" i="11"/>
  <c r="AW23" i="11"/>
  <c r="AW21" i="11"/>
  <c r="AW26" i="11"/>
  <c r="AW15" i="11"/>
  <c r="AW19" i="11"/>
  <c r="AW22" i="11"/>
  <c r="AW11" i="11"/>
  <c r="AX5" i="11"/>
  <c r="AW32" i="11"/>
  <c r="AW33" i="11"/>
  <c r="AW10" i="11"/>
  <c r="AX32" i="11"/>
  <c r="AX10" i="11"/>
  <c r="AX17" i="11"/>
  <c r="AX26" i="11"/>
  <c r="AX13" i="11"/>
  <c r="AX19" i="11"/>
  <c r="AX12" i="11"/>
  <c r="AX14" i="11"/>
  <c r="AX33" i="11"/>
  <c r="AX30" i="11"/>
  <c r="AX11" i="11"/>
  <c r="AX24" i="11"/>
  <c r="AX15" i="11"/>
  <c r="AX7" i="11"/>
  <c r="AX20" i="11"/>
  <c r="AX29" i="11"/>
  <c r="AX23" i="11"/>
  <c r="AX22" i="11"/>
  <c r="AX27" i="11"/>
  <c r="AX21" i="11"/>
  <c r="AX28" i="11"/>
  <c r="AX18" i="11"/>
  <c r="AX25" i="11"/>
  <c r="AX16" i="11"/>
  <c r="AX9" i="11"/>
  <c r="AX31" i="11"/>
  <c r="AY5" i="11"/>
  <c r="AY17" i="11"/>
  <c r="AY27" i="11"/>
  <c r="AY23" i="11"/>
  <c r="AY7" i="11"/>
  <c r="AY16" i="11"/>
  <c r="AY4" i="11"/>
  <c r="AY29" i="11"/>
  <c r="AY33" i="11"/>
  <c r="AY10" i="11"/>
  <c r="AY14" i="11"/>
  <c r="AY13" i="11"/>
  <c r="AY30" i="11"/>
  <c r="AY15" i="11"/>
  <c r="AY32" i="11"/>
  <c r="AY19" i="11"/>
  <c r="AY24" i="11"/>
  <c r="AY22" i="11"/>
  <c r="AY21" i="11"/>
  <c r="AY11" i="11"/>
  <c r="AY31" i="11"/>
  <c r="AY25" i="11"/>
  <c r="AY12" i="11"/>
  <c r="AY9" i="11"/>
  <c r="AY26" i="11"/>
  <c r="AY18" i="11"/>
  <c r="AY20" i="11"/>
  <c r="AY28" i="11"/>
  <c r="AZ5" i="11"/>
  <c r="AZ15" i="11"/>
  <c r="AZ22" i="11"/>
  <c r="AZ23" i="11"/>
  <c r="AZ17" i="11"/>
  <c r="AZ16" i="11"/>
  <c r="AZ31" i="11"/>
  <c r="AZ12" i="11"/>
  <c r="AZ33" i="11"/>
  <c r="AZ10" i="11"/>
  <c r="AZ27" i="11"/>
  <c r="AZ24" i="11"/>
  <c r="AZ7" i="11"/>
  <c r="AZ29" i="11"/>
  <c r="BA5" i="11"/>
  <c r="AZ11" i="11"/>
  <c r="AZ28" i="11"/>
  <c r="AZ9" i="11"/>
  <c r="AZ26" i="11"/>
  <c r="AZ13" i="11"/>
  <c r="AZ32" i="11"/>
  <c r="AZ19" i="11"/>
  <c r="AZ21" i="11"/>
  <c r="AZ30" i="11"/>
  <c r="AZ14" i="11"/>
  <c r="AZ20" i="11"/>
  <c r="AZ25" i="11"/>
  <c r="AZ18" i="11"/>
  <c r="BA14" i="11"/>
  <c r="BA12" i="11"/>
  <c r="BA16" i="11"/>
  <c r="BA26" i="11"/>
  <c r="BA30" i="11"/>
  <c r="BA24" i="11"/>
  <c r="BA28" i="11"/>
  <c r="BA13" i="11"/>
  <c r="BA23" i="11"/>
  <c r="BA9" i="11"/>
  <c r="BA7" i="11"/>
  <c r="BA27" i="11"/>
  <c r="BA19" i="11"/>
  <c r="BA10" i="11"/>
  <c r="BA20" i="11"/>
  <c r="BA29" i="11"/>
  <c r="BA11" i="11"/>
  <c r="BA33" i="11"/>
  <c r="BA31" i="11"/>
  <c r="BB5" i="11"/>
  <c r="BA18" i="11"/>
  <c r="BA22" i="11"/>
  <c r="BA25" i="11"/>
  <c r="BA32" i="11"/>
  <c r="BA15" i="11"/>
  <c r="BA17" i="11"/>
  <c r="BA21" i="11"/>
  <c r="BB16" i="11"/>
  <c r="BB10" i="11"/>
  <c r="BB27" i="11"/>
  <c r="BB12" i="11"/>
  <c r="BB11" i="11"/>
  <c r="BB22" i="11"/>
  <c r="BC5" i="11"/>
  <c r="BB20" i="11"/>
  <c r="BB15" i="11"/>
  <c r="BB31" i="11"/>
  <c r="BB17" i="11"/>
  <c r="BB23" i="11"/>
  <c r="BB28" i="11"/>
  <c r="BB32" i="11"/>
  <c r="BB13" i="11"/>
  <c r="BB14" i="11"/>
  <c r="BB18" i="11"/>
  <c r="BB9" i="11"/>
  <c r="BB29" i="11"/>
  <c r="BB19" i="11"/>
  <c r="BB26" i="11"/>
  <c r="BB24" i="11"/>
  <c r="BB33" i="11"/>
  <c r="BB30" i="11"/>
  <c r="BB21" i="11"/>
  <c r="BB25" i="11"/>
  <c r="BB7" i="11"/>
  <c r="BC14" i="11"/>
  <c r="BC19" i="11"/>
  <c r="BC23" i="11"/>
  <c r="BC21" i="11"/>
  <c r="BC16" i="11"/>
  <c r="BC17" i="11"/>
  <c r="BC22" i="11"/>
  <c r="BC7" i="11"/>
  <c r="BC26" i="11"/>
  <c r="BC11" i="11"/>
  <c r="BC31" i="11"/>
  <c r="BC24" i="11"/>
  <c r="BC9" i="11"/>
  <c r="BC20" i="11"/>
  <c r="BC29" i="11"/>
  <c r="BC15" i="11"/>
  <c r="BC18" i="11"/>
  <c r="BC25" i="11"/>
  <c r="BC27" i="11"/>
  <c r="BC12" i="11"/>
  <c r="BC10" i="11"/>
  <c r="BC28" i="11"/>
  <c r="BC30" i="11"/>
  <c r="BC13" i="11"/>
  <c r="BC33" i="11"/>
  <c r="BC32" i="11"/>
  <c r="BD5" i="11"/>
  <c r="BD26" i="11"/>
  <c r="BD25" i="11"/>
  <c r="BD27" i="11"/>
  <c r="BD31" i="11"/>
  <c r="BD10" i="11"/>
  <c r="BD12" i="11"/>
  <c r="BD32" i="11"/>
  <c r="BD17" i="11"/>
  <c r="BD24" i="11"/>
  <c r="BD13" i="11"/>
  <c r="BD28" i="11"/>
  <c r="BD9" i="11"/>
  <c r="BD19" i="11"/>
  <c r="BD11" i="11"/>
  <c r="BD22" i="11"/>
  <c r="BE5" i="11"/>
  <c r="BD20" i="11"/>
  <c r="BD16" i="11"/>
  <c r="BD33" i="11"/>
  <c r="BD29" i="11"/>
  <c r="BD23" i="11"/>
  <c r="BD7" i="11"/>
  <c r="BD30" i="11"/>
  <c r="BD14" i="11"/>
  <c r="BD18" i="11"/>
  <c r="BD15" i="11"/>
  <c r="BD21" i="11"/>
  <c r="BE27" i="11"/>
  <c r="BE17" i="11"/>
  <c r="BE26" i="11"/>
  <c r="BE20" i="11"/>
  <c r="BE13" i="11"/>
  <c r="BE16" i="11"/>
  <c r="BE9" i="11"/>
  <c r="BE14" i="11"/>
  <c r="BE30" i="11"/>
  <c r="BE22" i="11"/>
  <c r="BE29" i="11"/>
  <c r="BE18" i="11"/>
  <c r="BE32" i="11"/>
  <c r="BE21" i="11"/>
  <c r="BE23" i="11"/>
  <c r="BE33" i="11"/>
  <c r="BE11" i="11"/>
  <c r="BE12" i="11"/>
  <c r="BE15" i="11"/>
  <c r="BE24" i="11"/>
  <c r="BF5" i="11"/>
  <c r="BE19" i="11"/>
  <c r="BE10" i="11"/>
  <c r="BE31" i="11"/>
  <c r="BE7" i="11"/>
  <c r="BE25" i="11"/>
  <c r="BE28" i="11"/>
  <c r="BF21" i="11"/>
  <c r="BF25" i="11"/>
  <c r="BF31" i="11"/>
  <c r="BF29" i="11"/>
  <c r="BF27" i="11"/>
  <c r="BF13" i="11"/>
  <c r="BF15" i="11"/>
  <c r="BF17" i="11"/>
  <c r="BF22" i="11"/>
  <c r="BF26" i="11"/>
  <c r="BF16" i="11"/>
  <c r="BF9" i="11"/>
  <c r="BF18" i="11"/>
  <c r="BF19" i="11"/>
  <c r="BF28" i="11"/>
  <c r="BF32" i="11"/>
  <c r="BF30" i="11"/>
  <c r="BF4" i="11"/>
  <c r="BF24" i="11"/>
  <c r="BF11" i="11"/>
  <c r="BF14" i="11"/>
  <c r="BF23" i="11"/>
  <c r="BF7" i="11"/>
  <c r="BF33" i="11"/>
  <c r="BG5" i="11"/>
  <c r="BF10" i="11"/>
  <c r="BF20" i="11"/>
  <c r="BF12" i="11"/>
  <c r="BG17" i="11"/>
  <c r="BG10" i="11"/>
  <c r="BG30" i="11"/>
  <c r="BG31" i="11"/>
  <c r="BG13" i="11"/>
  <c r="BG24" i="11"/>
  <c r="BG27" i="11"/>
  <c r="BG28" i="11"/>
  <c r="BG16" i="11"/>
  <c r="BG11" i="11"/>
  <c r="BG20" i="11"/>
  <c r="BG9" i="11"/>
  <c r="BG15" i="11"/>
  <c r="BG19" i="11"/>
  <c r="BG25" i="11"/>
  <c r="BG22" i="11"/>
  <c r="BG26" i="11"/>
  <c r="BG33" i="11"/>
  <c r="BG29" i="11"/>
  <c r="BG14" i="11"/>
  <c r="BG12" i="11"/>
  <c r="BH5" i="11"/>
  <c r="BG32" i="11"/>
  <c r="BG21" i="11"/>
  <c r="BG18" i="11"/>
  <c r="BG23" i="11"/>
  <c r="BG7" i="11"/>
  <c r="BH29" i="11"/>
  <c r="BH22" i="11"/>
  <c r="BH32" i="11"/>
  <c r="BH13" i="11"/>
  <c r="BH31" i="11"/>
  <c r="BH27" i="11"/>
  <c r="BH17" i="11"/>
  <c r="BH33" i="11"/>
  <c r="BH24" i="11"/>
  <c r="BH16" i="11"/>
  <c r="BH18" i="11"/>
  <c r="BH10" i="11"/>
  <c r="BH9" i="11"/>
  <c r="BH15" i="11"/>
  <c r="BH26" i="11"/>
  <c r="BH14" i="11"/>
  <c r="BH25" i="11"/>
  <c r="BH20" i="11"/>
  <c r="BH19" i="11"/>
  <c r="BH21" i="11"/>
  <c r="BH28" i="11"/>
  <c r="BH7" i="11"/>
  <c r="BH12" i="11"/>
  <c r="BH11" i="11"/>
  <c r="BH23" i="11"/>
  <c r="BI5" i="11"/>
  <c r="BH30" i="11"/>
  <c r="BI23" i="11"/>
  <c r="BI11" i="11"/>
  <c r="BI15" i="11"/>
  <c r="BI28" i="11"/>
  <c r="BI27" i="11"/>
  <c r="BI26" i="11"/>
  <c r="BI30" i="11"/>
  <c r="BI32" i="11"/>
  <c r="BI19" i="11"/>
  <c r="BI20" i="11"/>
  <c r="BI18" i="11"/>
  <c r="BI29" i="11"/>
  <c r="BJ5" i="11"/>
  <c r="BI10" i="11"/>
  <c r="BI33" i="11"/>
  <c r="BI22" i="11"/>
  <c r="BI12" i="11"/>
  <c r="BI21" i="11"/>
  <c r="BI25" i="11"/>
  <c r="BI17" i="11"/>
  <c r="BI24" i="11"/>
  <c r="BI13" i="11"/>
  <c r="BI7" i="11"/>
  <c r="BI9" i="11"/>
  <c r="BI31" i="11"/>
  <c r="BI16" i="11"/>
  <c r="BI14" i="11"/>
  <c r="BJ10" i="11"/>
  <c r="BJ32" i="11"/>
  <c r="BJ20" i="11"/>
  <c r="BK5" i="11"/>
  <c r="BJ7" i="11"/>
  <c r="BJ13" i="11"/>
  <c r="BJ22" i="11"/>
  <c r="BJ24" i="11"/>
  <c r="BJ23" i="11"/>
  <c r="BJ25" i="11"/>
  <c r="BJ12" i="11"/>
  <c r="BJ26" i="11"/>
  <c r="BJ28" i="11"/>
  <c r="BJ29" i="11"/>
  <c r="BJ27" i="11"/>
  <c r="BJ9" i="11"/>
  <c r="BJ11" i="11"/>
  <c r="BJ15" i="11"/>
  <c r="BJ31" i="11"/>
  <c r="BJ18" i="11"/>
  <c r="BJ19" i="11"/>
  <c r="BJ33" i="11"/>
  <c r="BJ21" i="11"/>
  <c r="BJ17" i="11"/>
  <c r="BJ30" i="11"/>
  <c r="BJ14" i="11"/>
  <c r="BJ16" i="11"/>
  <c r="BK16" i="11"/>
  <c r="BK13" i="11"/>
  <c r="BK17" i="11"/>
  <c r="BK7" i="11"/>
  <c r="BK27" i="11"/>
  <c r="BK11" i="11"/>
  <c r="BL5" i="11"/>
  <c r="BK14" i="11"/>
  <c r="BK26" i="11"/>
  <c r="BK20" i="11"/>
  <c r="BK21" i="11"/>
  <c r="BK25" i="11"/>
  <c r="BK31" i="11"/>
  <c r="BK10" i="11"/>
  <c r="BK24" i="11"/>
  <c r="BK19" i="11"/>
  <c r="BK28" i="11"/>
  <c r="BK22" i="11"/>
  <c r="BK15" i="11"/>
  <c r="BK12" i="11"/>
  <c r="BK29" i="11"/>
  <c r="BK23" i="11"/>
  <c r="BK9" i="11"/>
  <c r="BK18" i="11"/>
  <c r="BK30" i="11"/>
  <c r="BK32" i="11"/>
  <c r="BK33" i="11"/>
  <c r="BL15" i="11"/>
  <c r="BL22" i="11"/>
  <c r="BL18" i="11"/>
  <c r="BL32" i="11"/>
  <c r="BL20" i="11"/>
  <c r="BL31" i="11"/>
  <c r="BL17" i="11"/>
  <c r="BL10" i="11"/>
  <c r="BL16" i="11"/>
  <c r="BL29" i="11"/>
  <c r="BL13" i="11"/>
  <c r="BL23" i="11"/>
  <c r="BL12" i="11"/>
  <c r="BL24" i="11"/>
  <c r="BL14" i="11"/>
  <c r="BL33" i="11"/>
  <c r="BL19" i="11"/>
  <c r="BL7" i="11"/>
  <c r="BL26" i="11"/>
  <c r="BL25" i="11"/>
  <c r="BL27" i="11"/>
  <c r="BL11" i="11"/>
  <c r="BL30" i="11"/>
  <c r="BL28" i="11"/>
  <c r="BL21" i="11"/>
  <c r="BL9" i="11"/>
</calcChain>
</file>

<file path=xl/sharedStrings.xml><?xml version="1.0" encoding="utf-8"?>
<sst xmlns="http://schemas.openxmlformats.org/spreadsheetml/2006/main" count="234" uniqueCount="124">
  <si>
    <t>Task 3</t>
  </si>
  <si>
    <t>Task 4</t>
  </si>
  <si>
    <t>Task 5</t>
  </si>
  <si>
    <t>Task 1</t>
  </si>
  <si>
    <t>Task 2</t>
  </si>
  <si>
    <t>PROJECT TITLE</t>
  </si>
  <si>
    <t>About This Template</t>
  </si>
  <si>
    <t>Company Name</t>
  </si>
  <si>
    <t>Project Lead</t>
  </si>
  <si>
    <t>Guide for Screen Readers</t>
  </si>
  <si>
    <t>Name</t>
  </si>
  <si>
    <t>This is an empty row</t>
  </si>
  <si>
    <t>No. Days</t>
  </si>
  <si>
    <t>Category</t>
  </si>
  <si>
    <t>Goal</t>
  </si>
  <si>
    <t>Milestone</t>
  </si>
  <si>
    <t>Assigned To</t>
  </si>
  <si>
    <t>Progress</t>
  </si>
  <si>
    <t>Start</t>
  </si>
  <si>
    <t>Title 1</t>
  </si>
  <si>
    <t>Title 2</t>
  </si>
  <si>
    <t>Title 3</t>
  </si>
  <si>
    <t>Title 4</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</si>
  <si>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</si>
  <si>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</si>
  <si>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</si>
  <si>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</si>
  <si>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</si>
  <si>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</si>
  <si>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</si>
  <si>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</si>
  <si>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</si>
  <si>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</si>
  <si>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</si>
  <si>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</si>
  <si>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</si>
  <si>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</si>
  <si>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</si>
  <si>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</si>
  <si>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</si>
  <si>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</si>
  <si>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</si>
  <si>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</si>
  <si>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</si>
  <si>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</si>
  <si>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</si>
  <si>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USER ID</t>
  </si>
  <si>
    <t>USER STORY</t>
  </si>
  <si>
    <t>PRIORITY</t>
  </si>
  <si>
    <t>RISK</t>
  </si>
  <si>
    <t>STORY POINTS</t>
  </si>
  <si>
    <t>As an athlete, I want to enter weight and height information, so that I can use that information to track and calculate other health information.</t>
  </si>
  <si>
    <t>Must Do</t>
  </si>
  <si>
    <t>Low</t>
  </si>
  <si>
    <t xml:space="preserve">As an athlete, I want the application to track my weight, so that I can see my improvements. </t>
  </si>
  <si>
    <t xml:space="preserve">As an athlete, I want to set a target weight, so that I have a weight goal to reach. </t>
  </si>
  <si>
    <t>Should Do</t>
  </si>
  <si>
    <t>As an athlete, I want the application to calculate how many pounds per week I should lose, so that I can see if I'm on track with my weight goals.</t>
  </si>
  <si>
    <t>Could Do</t>
  </si>
  <si>
    <t>Moderate</t>
  </si>
  <si>
    <t xml:space="preserve">As an athlete, I want to enter exercise that I do, so that I can track my activity. </t>
  </si>
  <si>
    <t>High</t>
  </si>
  <si>
    <t xml:space="preserve">As an athlete, I want the application to calculate the amount of calories burned in a workout based on the activity and my body size, so that I know the results of my workout. </t>
  </si>
  <si>
    <t xml:space="preserve">Low </t>
  </si>
  <si>
    <t>As an athlete, I want the application to notify me if I am not exercising frequently enough, so that I stay in shape.</t>
  </si>
  <si>
    <t>As an athlete, I want to be able to enter what I eat for each meal, so that I can track my nutrition.</t>
  </si>
  <si>
    <t>As an athlete, I want to enter the calories for the food I eat, so that I know how much I am consuming.</t>
  </si>
  <si>
    <t>As an athlete, I want the application to calculate a suggested amount of calories for each meal based on my height and weight, so I can adjust my diet accordingly.</t>
  </si>
  <si>
    <t>As an athlete, I want the application to notify me if I am not meeting my suggested calorie intake, so that I am following my diet accurately.</t>
  </si>
  <si>
    <t xml:space="preserve">As an athlete, I want to enter the amount of water I consume, so that I can track my hydration. </t>
  </si>
  <si>
    <t>As an athlete, I want the application to calculate a suggested amount of water that I should consume based on my height and weight, so that I am accurately hydrating.</t>
  </si>
  <si>
    <t>As an athlete, I want the application to notify me to remind me to drink water, so that I am constantly hydrating.</t>
  </si>
  <si>
    <t>As an athlete, I want to enter fitness goals, so that I have a goal to obtain.</t>
  </si>
  <si>
    <t>As an athlete, I want to enter dietary goals, so that I have a goal to obtain.</t>
  </si>
  <si>
    <t>As an athlete, I want the application to notify me if I am not meeting my fitness goals, so that I can stay on track to meeting my goals.</t>
  </si>
  <si>
    <t>As an athlete, I want the application to notify me if I am not meeting my dietary goals, so that I can stay on track to meeting my goals.</t>
  </si>
  <si>
    <t>As an athlete, I want to link a coach to my account, so they can track my progress</t>
  </si>
  <si>
    <t>As a coach, I want to see the height and weight information of my athletes, so that I can adjust their trainings and diets appropriately</t>
  </si>
  <si>
    <t>As a coach, I want to see the amount of exericse that my athletes are completing, so that I can see how much they are exercising</t>
  </si>
  <si>
    <t>As a coach, I want to see what my athletes are eating, so that I can determine if their diet is appropriate for their training</t>
  </si>
  <si>
    <t>As a coach, I want to see how much water my athletes are drinking, so that I can make sure they are hydrating appropriately</t>
  </si>
  <si>
    <t xml:space="preserve">Could Do </t>
  </si>
  <si>
    <t>As a coach, I want to see the fitness goals of my atheletes, so that I can adjust their trainings to meet their goals</t>
  </si>
  <si>
    <t>As a coach, I want to see the dietary goals of my athletes, so that I can adjust their diet to meet their goals</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</si>
  <si>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</si>
  <si>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</si>
  <si>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</si>
  <si>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</si>
  <si>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</si>
  <si>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</si>
  <si>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</si>
  <si>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</si>
  <si>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</si>
  <si>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</si>
  <si>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</si>
  <si>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</si>
  <si>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</si>
  <si>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</si>
  <si>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</si>
  <si>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</si>
  <si>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</si>
  <si>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</si>
  <si>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Title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</si>
  <si>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</si>
  <si>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</si>
  <si>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</si>
  <si>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Title</t>
  </si>
  <si>
    <t>Sample phase title block</t>
  </si>
  <si>
    <t>Phase 3 Title</t>
  </si>
  <si>
    <t>Phase 4 Title</t>
  </si>
  <si>
    <t>date</t>
  </si>
  <si>
    <t>This row marks the end of the Project Schedule. DO NOT enter anything in this row. 
Insert new rows ABOVE this one to continue building out your Project Schedule.</t>
  </si>
  <si>
    <t>Insert new rows ABOVE this one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</si>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</sst>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d"/>
    <numFmt numFmtId="165" formatCode="ddd\,\ m/d/yyyy"/>
    <numFmt numFmtId="166" formatCode="mmm\ d\,\ yyyy"/>
    <numFmt numFmtId="167" formatCode="m/d/yy;@"/>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0"/>
      <color rgb="FFFFFFFF"/>
      <name val="Arial"/>
      <family val="2"/>
    </font>
    <font>
      <sz val="10"/>
      <name val="Arial"/>
      <family val="2"/>
    </font>
    <font>
      <sz val="9"/>
      <name val="Calibri"/>
      <family val="2"/>
      <scheme val="minor"/>
    </font>
    <font>
      <b/>
      <sz val="9"/>
      <color theme="0"/>
      <name val="Calibri"/>
      <family val="2"/>
      <scheme val="minor"/>
    </font>
    <font>
      <sz val="8"/>
      <color theme="0"/>
      <name val="Calibri"/>
      <family val="2"/>
      <scheme val="minor"/>
    </font>
    <font>
      <i/>
      <sz val="9"/>
      <color theme="1"/>
      <name val="Calibri"/>
      <family val="2"/>
      <scheme val="minor"/>
    </font>
    <font>
      <sz val="10"/>
      <color theme="1" tint="0.499984740745262"/>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s>
  <fills count="2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000000"/>
        <bgColor rgb="FF000000"/>
      </patternFill>
    </fill>
    <fill>
      <patternFill patternType="solid">
        <fgColor theme="6"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79998168889431442"/>
        <bgColor indexed="64"/>
      </patternFill>
    </fill>
  </fills>
  <borders count="2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s>
  <cellStyleXfs count="18">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xf numFmtId="0" fontId="6" fillId="0" borderId="0" applyNumberFormat="0" applyFill="0" applyProtection="0">
      <alignment horizontal="right" indent="1"/>
    </xf>
    <xf numFmtId="165" fontId="6" fillId="0" borderId="1">
      <alignment horizontal="center" vertical="center"/>
    </xf>
    <xf numFmtId="0" fontId="6" fillId="0" borderId="25" applyFill="0">
      <alignment horizontal="center" vertical="center"/>
    </xf>
    <xf numFmtId="9" fontId="6" fillId="0" borderId="0" applyFont="0" applyFill="0" applyBorder="0" applyAlignment="0" applyProtection="0"/>
    <xf numFmtId="0" fontId="6" fillId="0" borderId="25" applyFill="0">
      <alignment horizontal="left" vertical="center" indent="2"/>
    </xf>
    <xf numFmtId="167" fontId="6" fillId="0" borderId="25" applyFill="0">
      <alignment horizontal="center" vertical="center"/>
    </xf>
  </cellStyleXfs>
  <cellXfs count="14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20" fillId="11" borderId="14" xfId="0" applyFont="1" applyFill="1" applyBorder="1" applyAlignment="1">
      <alignment horizontal="center" wrapText="1"/>
    </xf>
    <xf numFmtId="0" fontId="20" fillId="11" borderId="15" xfId="0" applyFont="1" applyFill="1" applyBorder="1" applyAlignment="1">
      <alignment wrapText="1"/>
    </xf>
    <xf numFmtId="0" fontId="20" fillId="11" borderId="16" xfId="0" applyFont="1" applyFill="1" applyBorder="1" applyAlignment="1">
      <alignment wrapText="1"/>
    </xf>
    <xf numFmtId="0" fontId="21" fillId="0" borderId="17" xfId="0" applyFont="1" applyBorder="1" applyAlignment="1">
      <alignment horizontal="center"/>
    </xf>
    <xf numFmtId="0" fontId="21" fillId="0" borderId="17" xfId="0" applyFont="1" applyBorder="1" applyAlignment="1">
      <alignment wrapText="1"/>
    </xf>
    <xf numFmtId="0" fontId="21" fillId="0" borderId="17" xfId="0" applyFont="1" applyBorder="1"/>
    <xf numFmtId="0" fontId="21" fillId="0" borderId="18" xfId="0" applyFont="1" applyBorder="1" applyAlignment="1">
      <alignment horizontal="center"/>
    </xf>
    <xf numFmtId="0" fontId="21" fillId="0" borderId="18" xfId="0" applyFont="1" applyBorder="1" applyAlignment="1">
      <alignment wrapText="1"/>
    </xf>
    <xf numFmtId="0" fontId="21" fillId="0" borderId="18" xfId="0" applyFont="1" applyBorder="1"/>
    <xf numFmtId="0" fontId="21" fillId="0" borderId="19" xfId="0" applyFont="1" applyBorder="1" applyAlignment="1">
      <alignment horizontal="center"/>
    </xf>
    <xf numFmtId="0" fontId="21" fillId="0" borderId="19" xfId="0" applyFont="1" applyBorder="1" applyAlignment="1">
      <alignment wrapText="1"/>
    </xf>
    <xf numFmtId="0" fontId="21" fillId="0" borderId="19" xfId="0" applyFont="1" applyBorder="1"/>
    <xf numFmtId="0" fontId="2" fillId="0" borderId="0" xfId="0" applyFont="1" applyAlignment="1">
      <alignment horizontal="center"/>
    </xf>
    <xf numFmtId="0" fontId="10" fillId="0" borderId="0" xfId="1" applyFont="1" applyProtection="1">
      <alignment vertical="top"/>
    </xf>
    <xf numFmtId="0" fontId="0" fillId="0" borderId="1" xfId="0" applyBorder="1" applyAlignment="1">
      <alignment horizontal="center" vertical="center"/>
    </xf>
    <xf numFmtId="164" fontId="22" fillId="13" borderId="2" xfId="0" applyNumberFormat="1" applyFont="1" applyFill="1" applyBorder="1" applyAlignment="1">
      <alignment horizontal="center" vertical="center"/>
    </xf>
    <xf numFmtId="164" fontId="22" fillId="13" borderId="0" xfId="0" applyNumberFormat="1" applyFont="1" applyFill="1" applyAlignment="1">
      <alignment horizontal="center" vertical="center"/>
    </xf>
    <xf numFmtId="164" fontId="22" fillId="13" borderId="3" xfId="0" applyNumberFormat="1" applyFont="1" applyFill="1" applyBorder="1" applyAlignment="1">
      <alignment horizontal="center" vertical="center"/>
    </xf>
    <xf numFmtId="0" fontId="23" fillId="4" borderId="21" xfId="0" applyFont="1" applyFill="1" applyBorder="1" applyAlignment="1">
      <alignment horizontal="left" vertical="center" indent="1"/>
    </xf>
    <xf numFmtId="0" fontId="23" fillId="4" borderId="21" xfId="0" applyFont="1" applyFill="1" applyBorder="1" applyAlignment="1">
      <alignment horizontal="center" vertical="center" wrapText="1"/>
    </xf>
    <xf numFmtId="0" fontId="24" fillId="3" borderId="4" xfId="0" applyFont="1" applyFill="1" applyBorder="1" applyAlignment="1">
      <alignment horizontal="center" vertical="center" shrinkToFit="1"/>
    </xf>
    <xf numFmtId="0" fontId="0" fillId="0" borderId="0" xfId="0" applyAlignment="1">
      <alignment wrapText="1"/>
    </xf>
    <xf numFmtId="0" fontId="0" fillId="0" borderId="24" xfId="0" applyBorder="1" applyAlignment="1">
      <alignment vertical="center"/>
    </xf>
    <xf numFmtId="0" fontId="5" fillId="14" borderId="25" xfId="0" applyFont="1" applyFill="1" applyBorder="1" applyAlignment="1">
      <alignment horizontal="left" vertical="center" indent="1"/>
    </xf>
    <xf numFmtId="0" fontId="6" fillId="14" borderId="25" xfId="14" applyFill="1">
      <alignment horizontal="center" vertical="center"/>
    </xf>
    <xf numFmtId="9" fontId="4" fillId="14" borderId="25" xfId="15" applyFont="1" applyFill="1" applyBorder="1" applyAlignment="1">
      <alignment horizontal="center" vertical="center"/>
    </xf>
    <xf numFmtId="167" fontId="0" fillId="14" borderId="25" xfId="0" applyNumberFormat="1" applyFill="1" applyBorder="1" applyAlignment="1">
      <alignment horizontal="center" vertical="center"/>
    </xf>
    <xf numFmtId="167" fontId="4" fillId="14" borderId="25" xfId="0" applyNumberFormat="1" applyFont="1" applyFill="1" applyBorder="1" applyAlignment="1">
      <alignment horizontal="center" vertical="center"/>
    </xf>
    <xf numFmtId="0" fontId="4" fillId="0" borderId="25" xfId="0" applyFont="1" applyBorder="1" applyAlignment="1">
      <alignment horizontal="center" vertical="center"/>
    </xf>
    <xf numFmtId="0" fontId="6" fillId="15" borderId="25" xfId="16" applyFill="1">
      <alignment horizontal="left" vertical="center" indent="2"/>
    </xf>
    <xf numFmtId="0" fontId="6" fillId="15" borderId="25" xfId="14" applyFill="1">
      <alignment horizontal="center" vertical="center"/>
    </xf>
    <xf numFmtId="9" fontId="4" fillId="15" borderId="25" xfId="15" applyFont="1" applyFill="1" applyBorder="1" applyAlignment="1">
      <alignment horizontal="center" vertical="center"/>
    </xf>
    <xf numFmtId="167" fontId="6" fillId="15" borderId="25" xfId="17" applyFill="1">
      <alignment horizontal="center" vertical="center"/>
    </xf>
    <xf numFmtId="0" fontId="0" fillId="0" borderId="24" xfId="0" applyBorder="1" applyAlignment="1">
      <alignment horizontal="right" vertical="center"/>
    </xf>
    <xf numFmtId="0" fontId="5" fillId="16" borderId="25" xfId="0" applyFont="1" applyFill="1" applyBorder="1" applyAlignment="1">
      <alignment horizontal="left" vertical="center" indent="1"/>
    </xf>
    <xf numFmtId="0" fontId="6" fillId="16" borderId="25" xfId="14" applyFill="1">
      <alignment horizontal="center" vertical="center"/>
    </xf>
    <xf numFmtId="9" fontId="4" fillId="16" borderId="25" xfId="15" applyFont="1" applyFill="1" applyBorder="1" applyAlignment="1">
      <alignment horizontal="center" vertical="center"/>
    </xf>
    <xf numFmtId="167" fontId="0" fillId="16" borderId="25" xfId="0" applyNumberFormat="1" applyFill="1" applyBorder="1" applyAlignment="1">
      <alignment horizontal="center" vertical="center"/>
    </xf>
    <xf numFmtId="167" fontId="4" fillId="16" borderId="25" xfId="0" applyNumberFormat="1" applyFont="1" applyFill="1" applyBorder="1" applyAlignment="1">
      <alignment horizontal="center" vertical="center"/>
    </xf>
    <xf numFmtId="0" fontId="6" fillId="17" borderId="25" xfId="16" applyFill="1">
      <alignment horizontal="left" vertical="center" indent="2"/>
    </xf>
    <xf numFmtId="0" fontId="6" fillId="17" borderId="25" xfId="14" applyFill="1">
      <alignment horizontal="center" vertical="center"/>
    </xf>
    <xf numFmtId="9" fontId="4" fillId="17" borderId="25" xfId="15" applyFont="1" applyFill="1" applyBorder="1" applyAlignment="1">
      <alignment horizontal="center" vertical="center"/>
    </xf>
    <xf numFmtId="167" fontId="6" fillId="17" borderId="25" xfId="17" applyFill="1">
      <alignment horizontal="center" vertical="center"/>
    </xf>
    <xf numFmtId="0" fontId="5" fillId="18" borderId="25" xfId="0" applyFont="1" applyFill="1" applyBorder="1" applyAlignment="1">
      <alignment horizontal="left" vertical="center" indent="1"/>
    </xf>
    <xf numFmtId="0" fontId="6" fillId="18" borderId="25" xfId="14" applyFill="1">
      <alignment horizontal="center" vertical="center"/>
    </xf>
    <xf numFmtId="9" fontId="4" fillId="18" borderId="25" xfId="15" applyFont="1" applyFill="1" applyBorder="1" applyAlignment="1">
      <alignment horizontal="center" vertical="center"/>
    </xf>
    <xf numFmtId="167" fontId="0" fillId="18" borderId="25" xfId="0" applyNumberFormat="1" applyFill="1" applyBorder="1" applyAlignment="1">
      <alignment horizontal="center" vertical="center"/>
    </xf>
    <xf numFmtId="167" fontId="4" fillId="18" borderId="25" xfId="0" applyNumberFormat="1" applyFont="1" applyFill="1" applyBorder="1" applyAlignment="1">
      <alignment horizontal="center" vertical="center"/>
    </xf>
    <xf numFmtId="0" fontId="6" fillId="12" borderId="25" xfId="16" applyFill="1">
      <alignment horizontal="left" vertical="center" indent="2"/>
    </xf>
    <xf numFmtId="0" fontId="6" fillId="12" borderId="25" xfId="14" applyFill="1">
      <alignment horizontal="center" vertical="center"/>
    </xf>
    <xf numFmtId="9" fontId="4" fillId="12" borderId="25" xfId="15" applyFont="1" applyFill="1" applyBorder="1" applyAlignment="1">
      <alignment horizontal="center" vertical="center"/>
    </xf>
    <xf numFmtId="167" fontId="6" fillId="12" borderId="25" xfId="17" applyFill="1">
      <alignment horizontal="center" vertical="center"/>
    </xf>
    <xf numFmtId="0" fontId="5" fillId="19" borderId="25" xfId="0" applyFont="1" applyFill="1" applyBorder="1" applyAlignment="1">
      <alignment horizontal="left" vertical="center" indent="1"/>
    </xf>
    <xf numFmtId="0" fontId="6" fillId="19" borderId="25" xfId="14" applyFill="1">
      <alignment horizontal="center" vertical="center"/>
    </xf>
    <xf numFmtId="9" fontId="4" fillId="19" borderId="25" xfId="15" applyFont="1" applyFill="1" applyBorder="1" applyAlignment="1">
      <alignment horizontal="center" vertical="center"/>
    </xf>
    <xf numFmtId="167" fontId="0" fillId="19" borderId="25" xfId="0" applyNumberFormat="1" applyFill="1" applyBorder="1" applyAlignment="1">
      <alignment horizontal="center" vertical="center"/>
    </xf>
    <xf numFmtId="167" fontId="4" fillId="19" borderId="25" xfId="0" applyNumberFormat="1" applyFont="1" applyFill="1" applyBorder="1" applyAlignment="1">
      <alignment horizontal="center" vertical="center"/>
    </xf>
    <xf numFmtId="0" fontId="6" fillId="20" borderId="25" xfId="16" applyFill="1">
      <alignment horizontal="left" vertical="center" indent="2"/>
    </xf>
    <xf numFmtId="0" fontId="6" fillId="20" borderId="25" xfId="14" applyFill="1">
      <alignment horizontal="center" vertical="center"/>
    </xf>
    <xf numFmtId="9" fontId="4" fillId="20" borderId="25" xfId="15" applyFont="1" applyFill="1" applyBorder="1" applyAlignment="1">
      <alignment horizontal="center" vertical="center"/>
    </xf>
    <xf numFmtId="167" fontId="6" fillId="20" borderId="25" xfId="17" applyFill="1">
      <alignment horizontal="center" vertical="center"/>
    </xf>
    <xf numFmtId="0" fontId="6" fillId="0" borderId="25" xfId="16">
      <alignment horizontal="left" vertical="center" indent="2"/>
    </xf>
    <xf numFmtId="0" fontId="6" fillId="0" borderId="25" xfId="14">
      <alignment horizontal="center" vertical="center"/>
    </xf>
    <xf numFmtId="9" fontId="4" fillId="0" borderId="25" xfId="15" applyFont="1" applyBorder="1" applyAlignment="1">
      <alignment horizontal="center" vertical="center"/>
    </xf>
    <xf numFmtId="167" fontId="6" fillId="0" borderId="25" xfId="17">
      <alignment horizontal="center" vertical="center"/>
    </xf>
    <xf numFmtId="0" fontId="25" fillId="2" borderId="25" xfId="0" applyFont="1" applyFill="1" applyBorder="1" applyAlignment="1">
      <alignment horizontal="left" vertical="center" indent="1"/>
    </xf>
    <xf numFmtId="0" fontId="25" fillId="2" borderId="25" xfId="0" applyFont="1" applyFill="1" applyBorder="1" applyAlignment="1">
      <alignment horizontal="center" vertical="center"/>
    </xf>
    <xf numFmtId="9" fontId="4" fillId="2" borderId="25" xfId="15" applyFont="1" applyFill="1" applyBorder="1" applyAlignment="1">
      <alignment horizontal="center" vertical="center"/>
    </xf>
    <xf numFmtId="167" fontId="26" fillId="2" borderId="25" xfId="0" applyNumberFormat="1" applyFont="1" applyFill="1" applyBorder="1" applyAlignment="1">
      <alignment horizontal="left" vertical="center"/>
    </xf>
    <xf numFmtId="167" fontId="4" fillId="2" borderId="25" xfId="0" applyNumberFormat="1" applyFont="1" applyFill="1" applyBorder="1" applyAlignment="1">
      <alignment horizontal="center" vertical="center"/>
    </xf>
    <xf numFmtId="0" fontId="4" fillId="2" borderId="25" xfId="0" applyFont="1" applyFill="1" applyBorder="1" applyAlignment="1">
      <alignment horizontal="center" vertical="center"/>
    </xf>
    <xf numFmtId="0" fontId="0" fillId="2" borderId="24" xfId="0" applyFill="1" applyBorder="1" applyAlignment="1">
      <alignment vertical="center"/>
    </xf>
    <xf numFmtId="0" fontId="14" fillId="0" borderId="0" xfId="0" applyFont="1" applyAlignment="1">
      <alignment horizontal="center"/>
    </xf>
    <xf numFmtId="0" fontId="27" fillId="0" borderId="0" xfId="0" applyFont="1" applyAlignment="1">
      <alignment horizontal="left" vertical="center"/>
    </xf>
    <xf numFmtId="0" fontId="28" fillId="0" borderId="0" xfId="0" applyFont="1" applyAlignment="1">
      <alignment horizontal="left" vertical="center"/>
    </xf>
    <xf numFmtId="0" fontId="29" fillId="0" borderId="0" xfId="0" applyFont="1" applyAlignment="1">
      <alignment vertical="top"/>
    </xf>
    <xf numFmtId="0" fontId="2" fillId="0" borderId="0" xfId="0" applyFont="1" applyAlignment="1">
      <alignment horizontal="left" vertical="top"/>
    </xf>
    <xf numFmtId="0" fontId="3" fillId="0" borderId="0" xfId="1" applyAlignment="1" applyProtection="1">
      <alignment horizontal="left" vertical="top"/>
    </xf>
    <xf numFmtId="166" fontId="0" fillId="13" borderId="20" xfId="0" applyNumberFormat="1" applyFill="1" applyBorder="1" applyAlignment="1">
      <alignment horizontal="left" vertical="center" wrapText="1" indent="1"/>
    </xf>
    <xf numFmtId="166" fontId="0" fillId="13" borderId="21" xfId="0" applyNumberFormat="1" applyFill="1" applyBorder="1" applyAlignment="1">
      <alignment horizontal="left" vertical="center" wrapText="1" indent="1"/>
    </xf>
    <xf numFmtId="166" fontId="0" fillId="13" borderId="22" xfId="0" applyNumberFormat="1" applyFill="1" applyBorder="1" applyAlignment="1">
      <alignment horizontal="left" vertical="center" wrapText="1" indent="1"/>
    </xf>
    <xf numFmtId="0" fontId="0" fillId="0" borderId="23" xfId="0" applyBorder="1"/>
    <xf numFmtId="0" fontId="6" fillId="0" borderId="0" xfId="12">
      <alignment horizontal="right" indent="1"/>
    </xf>
    <xf numFmtId="0" fontId="6" fillId="0" borderId="3" xfId="12" applyBorder="1">
      <alignment horizontal="right" indent="1"/>
    </xf>
    <xf numFmtId="165" fontId="6" fillId="0" borderId="1" xfId="13">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8">
    <cellStyle name="Accent3" xfId="11" builtinId="37"/>
    <cellStyle name="Comma" xfId="4" builtinId="3" customBuiltin="1"/>
    <cellStyle name="Comma [0]" xfId="10" builtinId="6" customBuiltin="1"/>
    <cellStyle name="Date" xfId="9" xr:uid="{229918B6-DD13-4F5A-97B9-305F7E002AA3}"/>
    <cellStyle name="Date 2" xfId="17" xr:uid="{C9E162A3-9AB6-47AF-B61A-96F2CD2DB35D}"/>
    <cellStyle name="Heading 1" xfId="6" builtinId="16" customBuiltin="1"/>
    <cellStyle name="Heading 2" xfId="7" builtinId="17" customBuiltin="1"/>
    <cellStyle name="Heading 3" xfId="8" builtinId="18" customBuiltin="1"/>
    <cellStyle name="Heading 3 2" xfId="12" xr:uid="{0F2AD89D-2B1B-48EE-8153-F4DEC189CDF2}"/>
    <cellStyle name="Hyperlink" xfId="1" builtinId="8" customBuiltin="1"/>
    <cellStyle name="Name" xfId="14" xr:uid="{00D12F1E-BFF0-4E0E-9BA3-393A3A7E8D95}"/>
    <cellStyle name="Normal" xfId="0" builtinId="0"/>
    <cellStyle name="Percent" xfId="2" builtinId="5" customBuiltin="1"/>
    <cellStyle name="Percent 2" xfId="15" xr:uid="{E0DF37C9-8749-4F4D-82B8-5941BEC98AA1}"/>
    <cellStyle name="Project Start" xfId="13" xr:uid="{BF435D83-27BF-4356-97CB-494B7781A937}"/>
    <cellStyle name="Task" xfId="16" xr:uid="{895A25D7-085E-4C73-A509-7F2F45CD51C4}"/>
    <cellStyle name="Title" xfId="5" builtinId="15" customBuiltin="1"/>
    <cellStyle name="zHiddenText" xfId="3" xr:uid="{26E66EE6-E33F-4D77-BAE4-0FB4F5BBF673}"/>
  </cellStyles>
  <dxfs count="32">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1"/>
      <tableStyleElement type="headerRow" dxfId="30"/>
      <tableStyleElement type="firstRowStripe" dxfId="29"/>
    </tableStyle>
    <tableStyle name="ToDoList" pivot="0" count="9" xr9:uid="{00000000-0011-0000-FFFF-FFFF00000000}">
      <tableStyleElement type="wholeTable" dxfId="28"/>
      <tableStyleElement type="headerRow" dxfId="27"/>
      <tableStyleElement type="totalRow" dxfId="26"/>
      <tableStyleElement type="firstColumn" dxfId="25"/>
      <tableStyleElement type="lastColumn" dxfId="24"/>
      <tableStyleElement type="firstRowStripe" dxfId="23"/>
      <tableStyleElement type="secondRowStripe" dxfId="22"/>
      <tableStyleElement type="firstColumnStripe" dxfId="21"/>
      <tableStyleElement type="secondColumnStripe" dxfId="2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2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694467B3-DBAF-4008-B802-F5F419B020B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imple%20Gantt%20Char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chedule"/>
      <sheetName val="About"/>
    </sheetNames>
    <sheetDataSet>
      <sheetData sheetId="0">
        <row r="3">
          <cell r="E3">
            <v>43885</v>
          </cell>
        </row>
        <row r="4">
          <cell r="E4">
            <v>1</v>
          </cell>
        </row>
      </sheetData>
      <sheetData sheetId="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3" totalsRowShown="0">
  <autoFilter ref="B7:G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5.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AD9B2-C3B1-4A68-A86D-4BD130CAD31A}">
  <sheetPr>
    <pageSetUpPr fitToPage="1"/>
  </sheetPr>
  <dimension ref="A1:E26"/>
  <sheetViews>
    <sheetView workbookViewId="0">
      <selection activeCell="B20" sqref="B20"/>
    </sheetView>
  </sheetViews>
  <sheetFormatPr defaultRowHeight="15" x14ac:dyDescent="0.25"/>
  <cols>
    <col min="1" max="1" width="9.140625" style="20"/>
    <col min="2" max="2" width="125.42578125" style="20" customWidth="1"/>
    <col min="3" max="3" width="10" style="20" customWidth="1"/>
    <col min="4" max="16384" width="9.140625" style="20"/>
  </cols>
  <sheetData>
    <row r="1" spans="1:5" ht="26.25" x14ac:dyDescent="0.25">
      <c r="A1" s="52" t="s">
        <v>46</v>
      </c>
      <c r="B1" s="53" t="s">
        <v>47</v>
      </c>
      <c r="C1" s="53" t="s">
        <v>48</v>
      </c>
      <c r="D1" s="53" t="s">
        <v>49</v>
      </c>
      <c r="E1" s="54" t="s">
        <v>50</v>
      </c>
    </row>
    <row r="2" spans="1:5" x14ac:dyDescent="0.25">
      <c r="A2" s="55">
        <v>1</v>
      </c>
      <c r="B2" s="56" t="s">
        <v>51</v>
      </c>
      <c r="C2" s="57" t="s">
        <v>52</v>
      </c>
      <c r="D2" s="57" t="s">
        <v>53</v>
      </c>
      <c r="E2" s="57">
        <v>3</v>
      </c>
    </row>
    <row r="3" spans="1:5" x14ac:dyDescent="0.25">
      <c r="A3" s="58">
        <v>2</v>
      </c>
      <c r="B3" s="59" t="s">
        <v>54</v>
      </c>
      <c r="C3" s="60" t="s">
        <v>52</v>
      </c>
      <c r="D3" s="60" t="s">
        <v>53</v>
      </c>
      <c r="E3" s="60">
        <v>5</v>
      </c>
    </row>
    <row r="4" spans="1:5" x14ac:dyDescent="0.25">
      <c r="A4" s="58">
        <v>3</v>
      </c>
      <c r="B4" s="59" t="s">
        <v>55</v>
      </c>
      <c r="C4" s="60" t="s">
        <v>56</v>
      </c>
      <c r="D4" s="60" t="s">
        <v>53</v>
      </c>
      <c r="E4" s="60">
        <v>1</v>
      </c>
    </row>
    <row r="5" spans="1:5" x14ac:dyDescent="0.25">
      <c r="A5" s="58">
        <v>4</v>
      </c>
      <c r="B5" s="59" t="s">
        <v>57</v>
      </c>
      <c r="C5" s="60" t="s">
        <v>58</v>
      </c>
      <c r="D5" s="60" t="s">
        <v>59</v>
      </c>
      <c r="E5" s="60">
        <v>2</v>
      </c>
    </row>
    <row r="6" spans="1:5" x14ac:dyDescent="0.25">
      <c r="A6" s="58">
        <v>5</v>
      </c>
      <c r="B6" s="59" t="s">
        <v>60</v>
      </c>
      <c r="C6" s="60" t="s">
        <v>52</v>
      </c>
      <c r="D6" s="60" t="s">
        <v>61</v>
      </c>
      <c r="E6" s="60">
        <v>8</v>
      </c>
    </row>
    <row r="7" spans="1:5" ht="26.25" x14ac:dyDescent="0.25">
      <c r="A7" s="58">
        <v>6</v>
      </c>
      <c r="B7" s="59" t="s">
        <v>62</v>
      </c>
      <c r="C7" s="60" t="s">
        <v>58</v>
      </c>
      <c r="D7" s="60" t="s">
        <v>63</v>
      </c>
      <c r="E7" s="60">
        <v>5</v>
      </c>
    </row>
    <row r="8" spans="1:5" x14ac:dyDescent="0.25">
      <c r="A8" s="58">
        <v>7</v>
      </c>
      <c r="B8" s="59" t="s">
        <v>64</v>
      </c>
      <c r="C8" s="60" t="s">
        <v>56</v>
      </c>
      <c r="D8" s="60" t="s">
        <v>59</v>
      </c>
      <c r="E8" s="60">
        <v>3</v>
      </c>
    </row>
    <row r="9" spans="1:5" x14ac:dyDescent="0.25">
      <c r="A9" s="58">
        <v>8</v>
      </c>
      <c r="B9" s="59" t="s">
        <v>65</v>
      </c>
      <c r="C9" s="60" t="s">
        <v>52</v>
      </c>
      <c r="D9" s="60" t="s">
        <v>59</v>
      </c>
      <c r="E9" s="60">
        <v>5</v>
      </c>
    </row>
    <row r="10" spans="1:5" x14ac:dyDescent="0.25">
      <c r="A10" s="58">
        <v>9</v>
      </c>
      <c r="B10" s="59" t="s">
        <v>66</v>
      </c>
      <c r="C10" s="60" t="s">
        <v>56</v>
      </c>
      <c r="D10" s="60" t="s">
        <v>59</v>
      </c>
      <c r="E10" s="60">
        <v>2</v>
      </c>
    </row>
    <row r="11" spans="1:5" ht="26.25" x14ac:dyDescent="0.25">
      <c r="A11" s="58">
        <v>10</v>
      </c>
      <c r="B11" s="59" t="s">
        <v>67</v>
      </c>
      <c r="C11" s="60" t="s">
        <v>58</v>
      </c>
      <c r="D11" s="60" t="s">
        <v>53</v>
      </c>
      <c r="E11" s="60">
        <v>3</v>
      </c>
    </row>
    <row r="12" spans="1:5" x14ac:dyDescent="0.25">
      <c r="A12" s="58">
        <v>11</v>
      </c>
      <c r="B12" s="59" t="s">
        <v>68</v>
      </c>
      <c r="C12" s="60" t="s">
        <v>58</v>
      </c>
      <c r="D12" s="60" t="s">
        <v>59</v>
      </c>
      <c r="E12" s="60">
        <v>2</v>
      </c>
    </row>
    <row r="13" spans="1:5" x14ac:dyDescent="0.25">
      <c r="A13" s="58">
        <v>12</v>
      </c>
      <c r="B13" s="59" t="s">
        <v>69</v>
      </c>
      <c r="C13" s="60" t="s">
        <v>56</v>
      </c>
      <c r="D13" s="60" t="s">
        <v>59</v>
      </c>
      <c r="E13" s="60">
        <v>3</v>
      </c>
    </row>
    <row r="14" spans="1:5" ht="26.25" x14ac:dyDescent="0.25">
      <c r="A14" s="58">
        <v>13</v>
      </c>
      <c r="B14" s="59" t="s">
        <v>70</v>
      </c>
      <c r="C14" s="60" t="s">
        <v>58</v>
      </c>
      <c r="D14" s="60" t="s">
        <v>61</v>
      </c>
      <c r="E14" s="60">
        <v>2</v>
      </c>
    </row>
    <row r="15" spans="1:5" x14ac:dyDescent="0.25">
      <c r="A15" s="58">
        <v>14</v>
      </c>
      <c r="B15" s="59" t="s">
        <v>71</v>
      </c>
      <c r="C15" s="60" t="s">
        <v>58</v>
      </c>
      <c r="D15" s="60" t="s">
        <v>59</v>
      </c>
      <c r="E15" s="60">
        <v>3</v>
      </c>
    </row>
    <row r="16" spans="1:5" x14ac:dyDescent="0.25">
      <c r="A16" s="58">
        <v>15</v>
      </c>
      <c r="B16" s="59" t="s">
        <v>72</v>
      </c>
      <c r="C16" s="60" t="s">
        <v>52</v>
      </c>
      <c r="D16" s="60" t="s">
        <v>59</v>
      </c>
      <c r="E16" s="60">
        <v>2</v>
      </c>
    </row>
    <row r="17" spans="1:5" x14ac:dyDescent="0.25">
      <c r="A17" s="58">
        <v>16</v>
      </c>
      <c r="B17" s="59" t="s">
        <v>73</v>
      </c>
      <c r="C17" s="60" t="s">
        <v>52</v>
      </c>
      <c r="D17" s="60" t="s">
        <v>59</v>
      </c>
      <c r="E17" s="60">
        <v>2</v>
      </c>
    </row>
    <row r="18" spans="1:5" x14ac:dyDescent="0.25">
      <c r="A18" s="58">
        <v>17</v>
      </c>
      <c r="B18" s="59" t="s">
        <v>74</v>
      </c>
      <c r="C18" s="60" t="s">
        <v>56</v>
      </c>
      <c r="D18" s="60" t="s">
        <v>59</v>
      </c>
      <c r="E18" s="60">
        <v>3</v>
      </c>
    </row>
    <row r="19" spans="1:5" x14ac:dyDescent="0.25">
      <c r="A19" s="58">
        <v>18</v>
      </c>
      <c r="B19" s="59" t="s">
        <v>75</v>
      </c>
      <c r="C19" s="60" t="s">
        <v>56</v>
      </c>
      <c r="D19" s="60" t="s">
        <v>59</v>
      </c>
      <c r="E19" s="60">
        <v>3</v>
      </c>
    </row>
    <row r="20" spans="1:5" x14ac:dyDescent="0.25">
      <c r="A20" s="58">
        <v>19</v>
      </c>
      <c r="B20" s="59" t="s">
        <v>76</v>
      </c>
      <c r="C20" s="60" t="s">
        <v>52</v>
      </c>
      <c r="D20" s="60" t="s">
        <v>61</v>
      </c>
      <c r="E20" s="60">
        <v>8</v>
      </c>
    </row>
    <row r="21" spans="1:5" x14ac:dyDescent="0.25">
      <c r="A21" s="58">
        <v>20</v>
      </c>
      <c r="B21" s="59" t="s">
        <v>77</v>
      </c>
      <c r="C21" s="60" t="s">
        <v>52</v>
      </c>
      <c r="D21" s="60" t="s">
        <v>59</v>
      </c>
      <c r="E21" s="60">
        <v>5</v>
      </c>
    </row>
    <row r="22" spans="1:5" x14ac:dyDescent="0.25">
      <c r="A22" s="58">
        <v>21</v>
      </c>
      <c r="B22" s="59" t="s">
        <v>78</v>
      </c>
      <c r="C22" s="60" t="s">
        <v>52</v>
      </c>
      <c r="D22" s="60" t="s">
        <v>59</v>
      </c>
      <c r="E22" s="60">
        <v>5</v>
      </c>
    </row>
    <row r="23" spans="1:5" x14ac:dyDescent="0.25">
      <c r="A23" s="58">
        <v>22</v>
      </c>
      <c r="B23" s="59" t="s">
        <v>79</v>
      </c>
      <c r="C23" s="60" t="s">
        <v>52</v>
      </c>
      <c r="D23" s="60" t="s">
        <v>59</v>
      </c>
      <c r="E23" s="60">
        <v>5</v>
      </c>
    </row>
    <row r="24" spans="1:5" x14ac:dyDescent="0.25">
      <c r="A24" s="58">
        <v>23</v>
      </c>
      <c r="B24" s="59" t="s">
        <v>80</v>
      </c>
      <c r="C24" s="60" t="s">
        <v>81</v>
      </c>
      <c r="D24" s="60" t="s">
        <v>59</v>
      </c>
      <c r="E24" s="60">
        <v>5</v>
      </c>
    </row>
    <row r="25" spans="1:5" x14ac:dyDescent="0.25">
      <c r="A25" s="58">
        <v>24</v>
      </c>
      <c r="B25" s="59" t="s">
        <v>82</v>
      </c>
      <c r="C25" s="60" t="s">
        <v>56</v>
      </c>
      <c r="D25" s="60" t="s">
        <v>53</v>
      </c>
      <c r="E25" s="60">
        <v>3</v>
      </c>
    </row>
    <row r="26" spans="1:5" x14ac:dyDescent="0.25">
      <c r="A26" s="61">
        <v>25</v>
      </c>
      <c r="B26" s="62" t="s">
        <v>83</v>
      </c>
      <c r="C26" s="63" t="s">
        <v>56</v>
      </c>
      <c r="D26" s="63" t="s">
        <v>53</v>
      </c>
      <c r="E26" s="63">
        <v>3</v>
      </c>
    </row>
  </sheetData>
  <pageMargins left="0.7" right="0.7" top="0.75" bottom="0.75" header="0.3" footer="0.3"/>
  <pageSetup scale="7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83561-F8AB-466C-B8A9-C68889514DB5}">
  <sheetPr>
    <pageSetUpPr fitToPage="1"/>
  </sheetPr>
  <dimension ref="A1:BL36"/>
  <sheetViews>
    <sheetView showGridLines="0" showRuler="0" zoomScaleNormal="100" zoomScalePageLayoutView="70" workbookViewId="0">
      <pane ySplit="6" topLeftCell="A7" activePane="bottomLeft" state="frozen"/>
      <selection pane="bottomLeft" activeCell="E9" sqref="E9"/>
    </sheetView>
  </sheetViews>
  <sheetFormatPr defaultRowHeight="30" customHeight="1" x14ac:dyDescent="0.25"/>
  <cols>
    <col min="1" max="1" width="2.7109375" style="14" customWidth="1"/>
    <col min="2" max="2" width="19.85546875" style="20" customWidth="1"/>
    <col min="3" max="3" width="30.7109375" style="20" customWidth="1"/>
    <col min="4" max="4" width="10.7109375" style="20" customWidth="1"/>
    <col min="5" max="5" width="10.42578125" style="3" customWidth="1"/>
    <col min="6" max="6" width="10.42578125" style="20" customWidth="1"/>
    <col min="7" max="7" width="2.7109375" style="20" customWidth="1"/>
    <col min="8" max="8" width="6.140625" style="20" hidden="1" customWidth="1"/>
    <col min="9" max="64" width="2.5703125" style="20" customWidth="1"/>
    <col min="65" max="16384" width="9.140625" style="20"/>
  </cols>
  <sheetData>
    <row r="1" spans="1:64" ht="30" customHeight="1" x14ac:dyDescent="0.45">
      <c r="A1" s="15" t="s">
        <v>84</v>
      </c>
      <c r="B1" s="17" t="s">
        <v>5</v>
      </c>
      <c r="C1" s="1"/>
      <c r="D1" s="8"/>
      <c r="E1" s="64"/>
      <c r="F1" s="7"/>
      <c r="H1" s="8"/>
      <c r="I1" s="5" t="s">
        <v>85</v>
      </c>
    </row>
    <row r="2" spans="1:64" ht="30" customHeight="1" x14ac:dyDescent="0.3">
      <c r="A2" s="14" t="s">
        <v>86</v>
      </c>
      <c r="B2" s="18" t="s">
        <v>7</v>
      </c>
      <c r="I2" s="65" t="s">
        <v>87</v>
      </c>
    </row>
    <row r="3" spans="1:64" ht="30" customHeight="1" x14ac:dyDescent="0.25">
      <c r="A3" s="14" t="s">
        <v>88</v>
      </c>
      <c r="B3" s="19" t="s">
        <v>8</v>
      </c>
      <c r="C3" s="134" t="s">
        <v>89</v>
      </c>
      <c r="D3" s="135"/>
      <c r="E3" s="136">
        <f ca="1">TODAY()</f>
        <v>43894</v>
      </c>
      <c r="F3" s="136"/>
    </row>
    <row r="4" spans="1:64" ht="30" customHeight="1" x14ac:dyDescent="0.25">
      <c r="A4" s="15" t="s">
        <v>90</v>
      </c>
      <c r="C4" s="134" t="s">
        <v>91</v>
      </c>
      <c r="D4" s="135"/>
      <c r="E4" s="66">
        <v>1</v>
      </c>
      <c r="I4" s="130">
        <f ca="1">I5</f>
        <v>43892</v>
      </c>
      <c r="J4" s="131"/>
      <c r="K4" s="131"/>
      <c r="L4" s="131"/>
      <c r="M4" s="131"/>
      <c r="N4" s="131"/>
      <c r="O4" s="132"/>
      <c r="P4" s="130">
        <f ca="1">P5</f>
        <v>43899</v>
      </c>
      <c r="Q4" s="131"/>
      <c r="R4" s="131"/>
      <c r="S4" s="131"/>
      <c r="T4" s="131"/>
      <c r="U4" s="131"/>
      <c r="V4" s="132"/>
      <c r="W4" s="130">
        <f ca="1">W5</f>
        <v>43906</v>
      </c>
      <c r="X4" s="131"/>
      <c r="Y4" s="131"/>
      <c r="Z4" s="131"/>
      <c r="AA4" s="131"/>
      <c r="AB4" s="131"/>
      <c r="AC4" s="132"/>
      <c r="AD4" s="130">
        <f ca="1">AD5</f>
        <v>43913</v>
      </c>
      <c r="AE4" s="131"/>
      <c r="AF4" s="131"/>
      <c r="AG4" s="131"/>
      <c r="AH4" s="131"/>
      <c r="AI4" s="131"/>
      <c r="AJ4" s="132"/>
      <c r="AK4" s="130">
        <f ca="1">AK5</f>
        <v>43920</v>
      </c>
      <c r="AL4" s="131"/>
      <c r="AM4" s="131"/>
      <c r="AN4" s="131"/>
      <c r="AO4" s="131"/>
      <c r="AP4" s="131"/>
      <c r="AQ4" s="132"/>
      <c r="AR4" s="130">
        <f ca="1">AR5</f>
        <v>43927</v>
      </c>
      <c r="AS4" s="131"/>
      <c r="AT4" s="131"/>
      <c r="AU4" s="131"/>
      <c r="AV4" s="131"/>
      <c r="AW4" s="131"/>
      <c r="AX4" s="132"/>
      <c r="AY4" s="130">
        <f ca="1">AY5</f>
        <v>43934</v>
      </c>
      <c r="AZ4" s="131"/>
      <c r="BA4" s="131"/>
      <c r="BB4" s="131"/>
      <c r="BC4" s="131"/>
      <c r="BD4" s="131"/>
      <c r="BE4" s="132"/>
      <c r="BF4" s="130">
        <f ca="1">BF5</f>
        <v>43941</v>
      </c>
      <c r="BG4" s="131"/>
      <c r="BH4" s="131"/>
      <c r="BI4" s="131"/>
      <c r="BJ4" s="131"/>
      <c r="BK4" s="131"/>
      <c r="BL4" s="132"/>
    </row>
    <row r="5" spans="1:64" ht="15" customHeight="1" x14ac:dyDescent="0.25">
      <c r="A5" s="15" t="s">
        <v>92</v>
      </c>
      <c r="B5" s="133"/>
      <c r="C5" s="133"/>
      <c r="D5" s="133"/>
      <c r="E5" s="133"/>
      <c r="F5" s="133"/>
      <c r="G5" s="133"/>
      <c r="I5" s="67">
        <f ca="1">Project_Start-WEEKDAY(Project_Start,1)+2+7*(Display_Week-1)</f>
        <v>43892</v>
      </c>
      <c r="J5" s="68">
        <f ca="1">I5+1</f>
        <v>43893</v>
      </c>
      <c r="K5" s="68">
        <f t="shared" ref="K5:AX5" ca="1" si="0">J5+1</f>
        <v>43894</v>
      </c>
      <c r="L5" s="68">
        <f t="shared" ca="1" si="0"/>
        <v>43895</v>
      </c>
      <c r="M5" s="68">
        <f t="shared" ca="1" si="0"/>
        <v>43896</v>
      </c>
      <c r="N5" s="68">
        <f t="shared" ca="1" si="0"/>
        <v>43897</v>
      </c>
      <c r="O5" s="69">
        <f t="shared" ca="1" si="0"/>
        <v>43898</v>
      </c>
      <c r="P5" s="67">
        <f ca="1">O5+1</f>
        <v>43899</v>
      </c>
      <c r="Q5" s="68">
        <f ca="1">P5+1</f>
        <v>43900</v>
      </c>
      <c r="R5" s="68">
        <f t="shared" ca="1" si="0"/>
        <v>43901</v>
      </c>
      <c r="S5" s="68">
        <f t="shared" ca="1" si="0"/>
        <v>43902</v>
      </c>
      <c r="T5" s="68">
        <f t="shared" ca="1" si="0"/>
        <v>43903</v>
      </c>
      <c r="U5" s="68">
        <f t="shared" ca="1" si="0"/>
        <v>43904</v>
      </c>
      <c r="V5" s="69">
        <f t="shared" ca="1" si="0"/>
        <v>43905</v>
      </c>
      <c r="W5" s="67">
        <f ca="1">V5+1</f>
        <v>43906</v>
      </c>
      <c r="X5" s="68">
        <f ca="1">W5+1</f>
        <v>43907</v>
      </c>
      <c r="Y5" s="68">
        <f t="shared" ca="1" si="0"/>
        <v>43908</v>
      </c>
      <c r="Z5" s="68">
        <f t="shared" ca="1" si="0"/>
        <v>43909</v>
      </c>
      <c r="AA5" s="68">
        <f t="shared" ca="1" si="0"/>
        <v>43910</v>
      </c>
      <c r="AB5" s="68">
        <f t="shared" ca="1" si="0"/>
        <v>43911</v>
      </c>
      <c r="AC5" s="69">
        <f t="shared" ca="1" si="0"/>
        <v>43912</v>
      </c>
      <c r="AD5" s="67">
        <f ca="1">AC5+1</f>
        <v>43913</v>
      </c>
      <c r="AE5" s="68">
        <f ca="1">AD5+1</f>
        <v>43914</v>
      </c>
      <c r="AF5" s="68">
        <f t="shared" ca="1" si="0"/>
        <v>43915</v>
      </c>
      <c r="AG5" s="68">
        <f t="shared" ca="1" si="0"/>
        <v>43916</v>
      </c>
      <c r="AH5" s="68">
        <f t="shared" ca="1" si="0"/>
        <v>43917</v>
      </c>
      <c r="AI5" s="68">
        <f t="shared" ca="1" si="0"/>
        <v>43918</v>
      </c>
      <c r="AJ5" s="69">
        <f t="shared" ca="1" si="0"/>
        <v>43919</v>
      </c>
      <c r="AK5" s="67">
        <f ca="1">AJ5+1</f>
        <v>43920</v>
      </c>
      <c r="AL5" s="68">
        <f ca="1">AK5+1</f>
        <v>43921</v>
      </c>
      <c r="AM5" s="68">
        <f t="shared" ca="1" si="0"/>
        <v>43922</v>
      </c>
      <c r="AN5" s="68">
        <f t="shared" ca="1" si="0"/>
        <v>43923</v>
      </c>
      <c r="AO5" s="68">
        <f t="shared" ca="1" si="0"/>
        <v>43924</v>
      </c>
      <c r="AP5" s="68">
        <f t="shared" ca="1" si="0"/>
        <v>43925</v>
      </c>
      <c r="AQ5" s="69">
        <f t="shared" ca="1" si="0"/>
        <v>43926</v>
      </c>
      <c r="AR5" s="67">
        <f ca="1">AQ5+1</f>
        <v>43927</v>
      </c>
      <c r="AS5" s="68">
        <f ca="1">AR5+1</f>
        <v>43928</v>
      </c>
      <c r="AT5" s="68">
        <f t="shared" ca="1" si="0"/>
        <v>43929</v>
      </c>
      <c r="AU5" s="68">
        <f t="shared" ca="1" si="0"/>
        <v>43930</v>
      </c>
      <c r="AV5" s="68">
        <f t="shared" ca="1" si="0"/>
        <v>43931</v>
      </c>
      <c r="AW5" s="68">
        <f t="shared" ca="1" si="0"/>
        <v>43932</v>
      </c>
      <c r="AX5" s="69">
        <f t="shared" ca="1" si="0"/>
        <v>43933</v>
      </c>
      <c r="AY5" s="67">
        <f ca="1">AX5+1</f>
        <v>43934</v>
      </c>
      <c r="AZ5" s="68">
        <f ca="1">AY5+1</f>
        <v>43935</v>
      </c>
      <c r="BA5" s="68">
        <f t="shared" ref="BA5:BE5" ca="1" si="1">AZ5+1</f>
        <v>43936</v>
      </c>
      <c r="BB5" s="68">
        <f t="shared" ca="1" si="1"/>
        <v>43937</v>
      </c>
      <c r="BC5" s="68">
        <f t="shared" ca="1" si="1"/>
        <v>43938</v>
      </c>
      <c r="BD5" s="68">
        <f t="shared" ca="1" si="1"/>
        <v>43939</v>
      </c>
      <c r="BE5" s="69">
        <f t="shared" ca="1" si="1"/>
        <v>43940</v>
      </c>
      <c r="BF5" s="67">
        <f ca="1">BE5+1</f>
        <v>43941</v>
      </c>
      <c r="BG5" s="68">
        <f ca="1">BF5+1</f>
        <v>43942</v>
      </c>
      <c r="BH5" s="68">
        <f t="shared" ref="BH5:BL5" ca="1" si="2">BG5+1</f>
        <v>43943</v>
      </c>
      <c r="BI5" s="68">
        <f t="shared" ca="1" si="2"/>
        <v>43944</v>
      </c>
      <c r="BJ5" s="68">
        <f t="shared" ca="1" si="2"/>
        <v>43945</v>
      </c>
      <c r="BK5" s="68">
        <f t="shared" ca="1" si="2"/>
        <v>43946</v>
      </c>
      <c r="BL5" s="69">
        <f t="shared" ca="1" si="2"/>
        <v>43947</v>
      </c>
    </row>
    <row r="6" spans="1:64" ht="30" customHeight="1" thickBot="1" x14ac:dyDescent="0.3">
      <c r="A6" s="15" t="s">
        <v>93</v>
      </c>
      <c r="B6" s="70" t="s">
        <v>94</v>
      </c>
      <c r="C6" s="71" t="s">
        <v>95</v>
      </c>
      <c r="D6" s="71" t="s">
        <v>96</v>
      </c>
      <c r="E6" s="71" t="s">
        <v>97</v>
      </c>
      <c r="F6" s="71" t="s">
        <v>98</v>
      </c>
      <c r="G6" s="71"/>
      <c r="H6" s="71" t="s">
        <v>99</v>
      </c>
      <c r="I6" s="72" t="str">
        <f t="shared" ref="I6:BL6" ca="1" si="3">LEFT(TEXT(I5,"ddd"),1)</f>
        <v>M</v>
      </c>
      <c r="J6" s="72" t="str">
        <f t="shared" ca="1" si="3"/>
        <v>T</v>
      </c>
      <c r="K6" s="72" t="str">
        <f t="shared" ca="1" si="3"/>
        <v>W</v>
      </c>
      <c r="L6" s="72" t="str">
        <f t="shared" ca="1" si="3"/>
        <v>T</v>
      </c>
      <c r="M6" s="72" t="str">
        <f t="shared" ca="1" si="3"/>
        <v>F</v>
      </c>
      <c r="N6" s="72" t="str">
        <f t="shared" ca="1" si="3"/>
        <v>S</v>
      </c>
      <c r="O6" s="72" t="str">
        <f t="shared" ca="1" si="3"/>
        <v>S</v>
      </c>
      <c r="P6" s="72" t="str">
        <f t="shared" ca="1" si="3"/>
        <v>M</v>
      </c>
      <c r="Q6" s="72" t="str">
        <f t="shared" ca="1" si="3"/>
        <v>T</v>
      </c>
      <c r="R6" s="72" t="str">
        <f t="shared" ca="1" si="3"/>
        <v>W</v>
      </c>
      <c r="S6" s="72" t="str">
        <f t="shared" ca="1" si="3"/>
        <v>T</v>
      </c>
      <c r="T6" s="72" t="str">
        <f t="shared" ca="1" si="3"/>
        <v>F</v>
      </c>
      <c r="U6" s="72" t="str">
        <f t="shared" ca="1" si="3"/>
        <v>S</v>
      </c>
      <c r="V6" s="72" t="str">
        <f t="shared" ca="1" si="3"/>
        <v>S</v>
      </c>
      <c r="W6" s="72" t="str">
        <f t="shared" ca="1" si="3"/>
        <v>M</v>
      </c>
      <c r="X6" s="72" t="str">
        <f t="shared" ca="1" si="3"/>
        <v>T</v>
      </c>
      <c r="Y6" s="72" t="str">
        <f t="shared" ca="1" si="3"/>
        <v>W</v>
      </c>
      <c r="Z6" s="72" t="str">
        <f t="shared" ca="1" si="3"/>
        <v>T</v>
      </c>
      <c r="AA6" s="72" t="str">
        <f t="shared" ca="1" si="3"/>
        <v>F</v>
      </c>
      <c r="AB6" s="72" t="str">
        <f t="shared" ca="1" si="3"/>
        <v>S</v>
      </c>
      <c r="AC6" s="72" t="str">
        <f t="shared" ca="1" si="3"/>
        <v>S</v>
      </c>
      <c r="AD6" s="72" t="str">
        <f t="shared" ca="1" si="3"/>
        <v>M</v>
      </c>
      <c r="AE6" s="72" t="str">
        <f t="shared" ca="1" si="3"/>
        <v>T</v>
      </c>
      <c r="AF6" s="72" t="str">
        <f t="shared" ca="1" si="3"/>
        <v>W</v>
      </c>
      <c r="AG6" s="72" t="str">
        <f t="shared" ca="1" si="3"/>
        <v>T</v>
      </c>
      <c r="AH6" s="72" t="str">
        <f t="shared" ca="1" si="3"/>
        <v>F</v>
      </c>
      <c r="AI6" s="72" t="str">
        <f t="shared" ca="1" si="3"/>
        <v>S</v>
      </c>
      <c r="AJ6" s="72" t="str">
        <f t="shared" ca="1" si="3"/>
        <v>S</v>
      </c>
      <c r="AK6" s="72" t="str">
        <f t="shared" ca="1" si="3"/>
        <v>M</v>
      </c>
      <c r="AL6" s="72" t="str">
        <f t="shared" ca="1" si="3"/>
        <v>T</v>
      </c>
      <c r="AM6" s="72" t="str">
        <f t="shared" ca="1" si="3"/>
        <v>W</v>
      </c>
      <c r="AN6" s="72" t="str">
        <f t="shared" ca="1" si="3"/>
        <v>T</v>
      </c>
      <c r="AO6" s="72" t="str">
        <f t="shared" ca="1" si="3"/>
        <v>F</v>
      </c>
      <c r="AP6" s="72" t="str">
        <f t="shared" ca="1" si="3"/>
        <v>S</v>
      </c>
      <c r="AQ6" s="72" t="str">
        <f t="shared" ca="1" si="3"/>
        <v>S</v>
      </c>
      <c r="AR6" s="72" t="str">
        <f t="shared" ca="1" si="3"/>
        <v>M</v>
      </c>
      <c r="AS6" s="72" t="str">
        <f t="shared" ca="1" si="3"/>
        <v>T</v>
      </c>
      <c r="AT6" s="72" t="str">
        <f t="shared" ca="1" si="3"/>
        <v>W</v>
      </c>
      <c r="AU6" s="72" t="str">
        <f t="shared" ca="1" si="3"/>
        <v>T</v>
      </c>
      <c r="AV6" s="72" t="str">
        <f t="shared" ca="1" si="3"/>
        <v>F</v>
      </c>
      <c r="AW6" s="72" t="str">
        <f t="shared" ca="1" si="3"/>
        <v>S</v>
      </c>
      <c r="AX6" s="72" t="str">
        <f t="shared" ca="1" si="3"/>
        <v>S</v>
      </c>
      <c r="AY6" s="72" t="str">
        <f t="shared" ca="1" si="3"/>
        <v>M</v>
      </c>
      <c r="AZ6" s="72" t="str">
        <f t="shared" ca="1" si="3"/>
        <v>T</v>
      </c>
      <c r="BA6" s="72" t="str">
        <f t="shared" ca="1" si="3"/>
        <v>W</v>
      </c>
      <c r="BB6" s="72" t="str">
        <f t="shared" ca="1" si="3"/>
        <v>T</v>
      </c>
      <c r="BC6" s="72" t="str">
        <f t="shared" ca="1" si="3"/>
        <v>F</v>
      </c>
      <c r="BD6" s="72" t="str">
        <f t="shared" ca="1" si="3"/>
        <v>S</v>
      </c>
      <c r="BE6" s="72" t="str">
        <f t="shared" ca="1" si="3"/>
        <v>S</v>
      </c>
      <c r="BF6" s="72" t="str">
        <f t="shared" ca="1" si="3"/>
        <v>M</v>
      </c>
      <c r="BG6" s="72" t="str">
        <f t="shared" ca="1" si="3"/>
        <v>T</v>
      </c>
      <c r="BH6" s="72" t="str">
        <f t="shared" ca="1" si="3"/>
        <v>W</v>
      </c>
      <c r="BI6" s="72" t="str">
        <f t="shared" ca="1" si="3"/>
        <v>T</v>
      </c>
      <c r="BJ6" s="72" t="str">
        <f t="shared" ca="1" si="3"/>
        <v>F</v>
      </c>
      <c r="BK6" s="72" t="str">
        <f t="shared" ca="1" si="3"/>
        <v>S</v>
      </c>
      <c r="BL6" s="72" t="str">
        <f t="shared" ca="1" si="3"/>
        <v>S</v>
      </c>
    </row>
    <row r="7" spans="1:64" ht="30" hidden="1" customHeight="1" thickBot="1" x14ac:dyDescent="0.3">
      <c r="A7" s="14" t="s">
        <v>100</v>
      </c>
      <c r="C7" s="73"/>
      <c r="E7" s="20"/>
      <c r="H7" s="20" t="str">
        <f>IF(OR(ISBLANK(task_start),ISBLANK(task_end)),"",task_end-task_start+1)</f>
        <v/>
      </c>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row>
    <row r="8" spans="1:64" s="2" customFormat="1" ht="30" customHeight="1" thickBot="1" x14ac:dyDescent="0.3">
      <c r="A8" s="15" t="s">
        <v>101</v>
      </c>
      <c r="B8" s="75" t="s">
        <v>102</v>
      </c>
      <c r="C8" s="76"/>
      <c r="D8" s="77"/>
      <c r="E8" s="78"/>
      <c r="F8" s="79"/>
      <c r="G8" s="80"/>
      <c r="H8" s="80" t="str">
        <f t="shared" ref="H8:H33" si="4">IF(OR(ISBLANK(task_start),ISBLANK(task_end)),"",task_end-task_start+1)</f>
        <v/>
      </c>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74"/>
      <c r="BF8" s="74"/>
      <c r="BG8" s="74"/>
      <c r="BH8" s="74"/>
      <c r="BI8" s="74"/>
      <c r="BJ8" s="74"/>
      <c r="BK8" s="74"/>
      <c r="BL8" s="74"/>
    </row>
    <row r="9" spans="1:64" s="2" customFormat="1" ht="30" customHeight="1" thickBot="1" x14ac:dyDescent="0.3">
      <c r="A9" s="15" t="s">
        <v>103</v>
      </c>
      <c r="B9" s="81" t="s">
        <v>3</v>
      </c>
      <c r="C9" s="82" t="s">
        <v>10</v>
      </c>
      <c r="D9" s="83">
        <v>0.5</v>
      </c>
      <c r="E9" s="84">
        <f ca="1">Project_Start</f>
        <v>43894</v>
      </c>
      <c r="F9" s="84">
        <f ca="1">E9+3</f>
        <v>43897</v>
      </c>
      <c r="G9" s="80"/>
      <c r="H9" s="80">
        <f t="shared" ca="1" si="4"/>
        <v>4</v>
      </c>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row>
    <row r="10" spans="1:64" s="2" customFormat="1" ht="30" customHeight="1" thickBot="1" x14ac:dyDescent="0.3">
      <c r="A10" s="15" t="s">
        <v>104</v>
      </c>
      <c r="B10" s="81" t="s">
        <v>4</v>
      </c>
      <c r="C10" s="82"/>
      <c r="D10" s="83">
        <v>0.6</v>
      </c>
      <c r="E10" s="84">
        <f ca="1">F9</f>
        <v>43897</v>
      </c>
      <c r="F10" s="84">
        <f ca="1">E10+2</f>
        <v>43899</v>
      </c>
      <c r="G10" s="80"/>
      <c r="H10" s="80">
        <f t="shared" ca="1" si="4"/>
        <v>3</v>
      </c>
      <c r="I10" s="74"/>
      <c r="J10" s="74"/>
      <c r="K10" s="74"/>
      <c r="L10" s="74"/>
      <c r="M10" s="74"/>
      <c r="N10" s="74"/>
      <c r="O10" s="74"/>
      <c r="P10" s="74"/>
      <c r="Q10" s="74"/>
      <c r="R10" s="74"/>
      <c r="S10" s="74"/>
      <c r="T10" s="74"/>
      <c r="U10" s="85"/>
      <c r="V10" s="85"/>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row>
    <row r="11" spans="1:64" s="2" customFormat="1" ht="30" customHeight="1" thickBot="1" x14ac:dyDescent="0.3">
      <c r="A11" s="14"/>
      <c r="B11" s="81" t="s">
        <v>0</v>
      </c>
      <c r="C11" s="82"/>
      <c r="D11" s="83">
        <v>0.5</v>
      </c>
      <c r="E11" s="84">
        <f ca="1">F10</f>
        <v>43899</v>
      </c>
      <c r="F11" s="84">
        <f ca="1">E11+4</f>
        <v>43903</v>
      </c>
      <c r="G11" s="80"/>
      <c r="H11" s="80">
        <f t="shared" ca="1" si="4"/>
        <v>5</v>
      </c>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row>
    <row r="12" spans="1:64" s="2" customFormat="1" ht="30" customHeight="1" thickBot="1" x14ac:dyDescent="0.3">
      <c r="A12" s="14"/>
      <c r="B12" s="81" t="s">
        <v>1</v>
      </c>
      <c r="C12" s="82"/>
      <c r="D12" s="83">
        <v>0.25</v>
      </c>
      <c r="E12" s="84">
        <f ca="1">F11</f>
        <v>43903</v>
      </c>
      <c r="F12" s="84">
        <f ca="1">E12+5</f>
        <v>43908</v>
      </c>
      <c r="G12" s="80"/>
      <c r="H12" s="80">
        <f t="shared" ca="1" si="4"/>
        <v>6</v>
      </c>
      <c r="I12" s="74"/>
      <c r="J12" s="74"/>
      <c r="K12" s="74"/>
      <c r="L12" s="74"/>
      <c r="M12" s="74"/>
      <c r="N12" s="74"/>
      <c r="O12" s="74"/>
      <c r="P12" s="74"/>
      <c r="Q12" s="74"/>
      <c r="R12" s="74"/>
      <c r="S12" s="74"/>
      <c r="T12" s="74"/>
      <c r="U12" s="74"/>
      <c r="V12" s="74"/>
      <c r="W12" s="74"/>
      <c r="X12" s="74"/>
      <c r="Y12" s="85"/>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row>
    <row r="13" spans="1:64" s="2" customFormat="1" ht="30" customHeight="1" thickBot="1" x14ac:dyDescent="0.3">
      <c r="A13" s="14"/>
      <c r="B13" s="81" t="s">
        <v>2</v>
      </c>
      <c r="C13" s="82"/>
      <c r="D13" s="83"/>
      <c r="E13" s="84">
        <f ca="1">E10+1</f>
        <v>43898</v>
      </c>
      <c r="F13" s="84">
        <f ca="1">E13+2</f>
        <v>43900</v>
      </c>
      <c r="G13" s="80"/>
      <c r="H13" s="80">
        <f t="shared" ca="1" si="4"/>
        <v>3</v>
      </c>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row>
    <row r="14" spans="1:64" s="2" customFormat="1" ht="30" customHeight="1" thickBot="1" x14ac:dyDescent="0.3">
      <c r="A14" s="15" t="s">
        <v>105</v>
      </c>
      <c r="B14" s="86" t="s">
        <v>106</v>
      </c>
      <c r="C14" s="87"/>
      <c r="D14" s="88"/>
      <c r="E14" s="89"/>
      <c r="F14" s="90"/>
      <c r="G14" s="80"/>
      <c r="H14" s="80" t="str">
        <f t="shared" si="4"/>
        <v/>
      </c>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row>
    <row r="15" spans="1:64" s="2" customFormat="1" ht="30" customHeight="1" thickBot="1" x14ac:dyDescent="0.3">
      <c r="A15" s="15"/>
      <c r="B15" s="91" t="s">
        <v>3</v>
      </c>
      <c r="C15" s="92"/>
      <c r="D15" s="93">
        <v>0.5</v>
      </c>
      <c r="E15" s="94">
        <f ca="1">E13+1</f>
        <v>43899</v>
      </c>
      <c r="F15" s="94">
        <f ca="1">E15+4</f>
        <v>43903</v>
      </c>
      <c r="G15" s="80"/>
      <c r="H15" s="80">
        <f t="shared" ca="1" si="4"/>
        <v>5</v>
      </c>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row>
    <row r="16" spans="1:64" s="2" customFormat="1" ht="30" customHeight="1" thickBot="1" x14ac:dyDescent="0.3">
      <c r="A16" s="14"/>
      <c r="B16" s="91" t="s">
        <v>4</v>
      </c>
      <c r="C16" s="92"/>
      <c r="D16" s="93">
        <v>0.5</v>
      </c>
      <c r="E16" s="94">
        <f ca="1">E15+2</f>
        <v>43901</v>
      </c>
      <c r="F16" s="94">
        <f ca="1">E16+5</f>
        <v>43906</v>
      </c>
      <c r="G16" s="80"/>
      <c r="H16" s="80">
        <f t="shared" ca="1" si="4"/>
        <v>6</v>
      </c>
      <c r="I16" s="74"/>
      <c r="J16" s="74"/>
      <c r="K16" s="74"/>
      <c r="L16" s="74"/>
      <c r="M16" s="74"/>
      <c r="N16" s="74"/>
      <c r="O16" s="74"/>
      <c r="P16" s="74"/>
      <c r="Q16" s="74"/>
      <c r="R16" s="74"/>
      <c r="S16" s="74"/>
      <c r="T16" s="74"/>
      <c r="U16" s="85"/>
      <c r="V16" s="85"/>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row>
    <row r="17" spans="1:64" s="2" customFormat="1" ht="30" customHeight="1" thickBot="1" x14ac:dyDescent="0.3">
      <c r="A17" s="14"/>
      <c r="B17" s="91" t="s">
        <v>0</v>
      </c>
      <c r="C17" s="92"/>
      <c r="D17" s="93"/>
      <c r="E17" s="94">
        <f ca="1">F16</f>
        <v>43906</v>
      </c>
      <c r="F17" s="94">
        <f ca="1">E17+3</f>
        <v>43909</v>
      </c>
      <c r="G17" s="80"/>
      <c r="H17" s="80">
        <f t="shared" ca="1" si="4"/>
        <v>4</v>
      </c>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4"/>
      <c r="BE17" s="74"/>
      <c r="BF17" s="74"/>
      <c r="BG17" s="74"/>
      <c r="BH17" s="74"/>
      <c r="BI17" s="74"/>
      <c r="BJ17" s="74"/>
      <c r="BK17" s="74"/>
      <c r="BL17" s="74"/>
    </row>
    <row r="18" spans="1:64" s="2" customFormat="1" ht="30" customHeight="1" thickBot="1" x14ac:dyDescent="0.3">
      <c r="A18" s="14"/>
      <c r="B18" s="91" t="s">
        <v>1</v>
      </c>
      <c r="C18" s="92"/>
      <c r="D18" s="93"/>
      <c r="E18" s="94">
        <f ca="1">E17</f>
        <v>43906</v>
      </c>
      <c r="F18" s="94">
        <f ca="1">E18+2</f>
        <v>43908</v>
      </c>
      <c r="G18" s="80"/>
      <c r="H18" s="80">
        <f t="shared" ca="1" si="4"/>
        <v>3</v>
      </c>
      <c r="I18" s="74"/>
      <c r="J18" s="74"/>
      <c r="K18" s="74"/>
      <c r="L18" s="74"/>
      <c r="M18" s="74"/>
      <c r="N18" s="74"/>
      <c r="O18" s="74"/>
      <c r="P18" s="74"/>
      <c r="Q18" s="74"/>
      <c r="R18" s="74"/>
      <c r="S18" s="74"/>
      <c r="T18" s="74"/>
      <c r="U18" s="74"/>
      <c r="V18" s="74"/>
      <c r="W18" s="74"/>
      <c r="X18" s="74"/>
      <c r="Y18" s="85"/>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row>
    <row r="19" spans="1:64" s="2" customFormat="1" ht="30" customHeight="1" thickBot="1" x14ac:dyDescent="0.3">
      <c r="A19" s="14"/>
      <c r="B19" s="91" t="s">
        <v>2</v>
      </c>
      <c r="C19" s="92"/>
      <c r="D19" s="93"/>
      <c r="E19" s="94">
        <f ca="1">E18</f>
        <v>43906</v>
      </c>
      <c r="F19" s="94">
        <f ca="1">E19+3</f>
        <v>43909</v>
      </c>
      <c r="G19" s="80"/>
      <c r="H19" s="80">
        <f t="shared" ca="1" si="4"/>
        <v>4</v>
      </c>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row>
    <row r="20" spans="1:64" s="2" customFormat="1" ht="30" customHeight="1" thickBot="1" x14ac:dyDescent="0.3">
      <c r="A20" s="14" t="s">
        <v>107</v>
      </c>
      <c r="B20" s="95" t="s">
        <v>108</v>
      </c>
      <c r="C20" s="96"/>
      <c r="D20" s="97"/>
      <c r="E20" s="98"/>
      <c r="F20" s="99"/>
      <c r="G20" s="80"/>
      <c r="H20" s="80" t="str">
        <f t="shared" si="4"/>
        <v/>
      </c>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row>
    <row r="21" spans="1:64" s="2" customFormat="1" ht="30" customHeight="1" thickBot="1" x14ac:dyDescent="0.3">
      <c r="A21" s="14"/>
      <c r="B21" s="100" t="s">
        <v>3</v>
      </c>
      <c r="C21" s="101"/>
      <c r="D21" s="102"/>
      <c r="E21" s="103">
        <f ca="1">E9+15</f>
        <v>43909</v>
      </c>
      <c r="F21" s="103">
        <f ca="1">E21+5</f>
        <v>43914</v>
      </c>
      <c r="G21" s="80"/>
      <c r="H21" s="80">
        <f t="shared" ca="1" si="4"/>
        <v>6</v>
      </c>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74"/>
      <c r="BH21" s="74"/>
      <c r="BI21" s="74"/>
      <c r="BJ21" s="74"/>
      <c r="BK21" s="74"/>
      <c r="BL21" s="74"/>
    </row>
    <row r="22" spans="1:64" s="2" customFormat="1" ht="30" customHeight="1" thickBot="1" x14ac:dyDescent="0.3">
      <c r="A22" s="14"/>
      <c r="B22" s="100" t="s">
        <v>4</v>
      </c>
      <c r="C22" s="101"/>
      <c r="D22" s="102"/>
      <c r="E22" s="103">
        <f ca="1">F21+1</f>
        <v>43915</v>
      </c>
      <c r="F22" s="103">
        <f ca="1">E22+4</f>
        <v>43919</v>
      </c>
      <c r="G22" s="80"/>
      <c r="H22" s="80">
        <f t="shared" ca="1" si="4"/>
        <v>5</v>
      </c>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row>
    <row r="23" spans="1:64" s="2" customFormat="1" ht="30" customHeight="1" thickBot="1" x14ac:dyDescent="0.3">
      <c r="A23" s="14"/>
      <c r="B23" s="100" t="s">
        <v>0</v>
      </c>
      <c r="C23" s="101"/>
      <c r="D23" s="102"/>
      <c r="E23" s="103">
        <f ca="1">E22+5</f>
        <v>43920</v>
      </c>
      <c r="F23" s="103">
        <f ca="1">E23+5</f>
        <v>43925</v>
      </c>
      <c r="G23" s="80"/>
      <c r="H23" s="80">
        <f t="shared" ca="1" si="4"/>
        <v>6</v>
      </c>
      <c r="I23" s="7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c r="BI23" s="74"/>
      <c r="BJ23" s="74"/>
      <c r="BK23" s="74"/>
      <c r="BL23" s="74"/>
    </row>
    <row r="24" spans="1:64" s="2" customFormat="1" ht="30" customHeight="1" thickBot="1" x14ac:dyDescent="0.3">
      <c r="A24" s="14"/>
      <c r="B24" s="100" t="s">
        <v>1</v>
      </c>
      <c r="C24" s="101"/>
      <c r="D24" s="102"/>
      <c r="E24" s="103">
        <f ca="1">F23+1</f>
        <v>43926</v>
      </c>
      <c r="F24" s="103">
        <f ca="1">E24+4</f>
        <v>43930</v>
      </c>
      <c r="G24" s="80"/>
      <c r="H24" s="80">
        <f t="shared" ca="1" si="4"/>
        <v>5</v>
      </c>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74"/>
      <c r="BH24" s="74"/>
      <c r="BI24" s="74"/>
      <c r="BJ24" s="74"/>
      <c r="BK24" s="74"/>
      <c r="BL24" s="74"/>
    </row>
    <row r="25" spans="1:64" s="2" customFormat="1" ht="30" customHeight="1" thickBot="1" x14ac:dyDescent="0.3">
      <c r="A25" s="14"/>
      <c r="B25" s="100" t="s">
        <v>2</v>
      </c>
      <c r="C25" s="101"/>
      <c r="D25" s="102"/>
      <c r="E25" s="103">
        <f ca="1">E23</f>
        <v>43920</v>
      </c>
      <c r="F25" s="103">
        <f ca="1">E25+4</f>
        <v>43924</v>
      </c>
      <c r="G25" s="80"/>
      <c r="H25" s="80">
        <f t="shared" ca="1" si="4"/>
        <v>5</v>
      </c>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74"/>
      <c r="BJ25" s="74"/>
      <c r="BK25" s="74"/>
      <c r="BL25" s="74"/>
    </row>
    <row r="26" spans="1:64" s="2" customFormat="1" ht="30" customHeight="1" thickBot="1" x14ac:dyDescent="0.3">
      <c r="A26" s="14" t="s">
        <v>107</v>
      </c>
      <c r="B26" s="104" t="s">
        <v>109</v>
      </c>
      <c r="C26" s="105"/>
      <c r="D26" s="106"/>
      <c r="E26" s="107"/>
      <c r="F26" s="108"/>
      <c r="G26" s="80"/>
      <c r="H26" s="80" t="str">
        <f t="shared" si="4"/>
        <v/>
      </c>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row>
    <row r="27" spans="1:64" s="2" customFormat="1" ht="30" customHeight="1" thickBot="1" x14ac:dyDescent="0.3">
      <c r="A27" s="14"/>
      <c r="B27" s="109" t="s">
        <v>3</v>
      </c>
      <c r="C27" s="110"/>
      <c r="D27" s="111"/>
      <c r="E27" s="112" t="s">
        <v>110</v>
      </c>
      <c r="F27" s="112" t="s">
        <v>110</v>
      </c>
      <c r="G27" s="80"/>
      <c r="H27" s="80" t="e">
        <f t="shared" si="4"/>
        <v>#VALUE!</v>
      </c>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c r="BI27" s="74"/>
      <c r="BJ27" s="74"/>
      <c r="BK27" s="74"/>
      <c r="BL27" s="74"/>
    </row>
    <row r="28" spans="1:64" s="2" customFormat="1" ht="30" customHeight="1" thickBot="1" x14ac:dyDescent="0.3">
      <c r="A28" s="14"/>
      <c r="B28" s="109" t="s">
        <v>4</v>
      </c>
      <c r="C28" s="110"/>
      <c r="D28" s="111"/>
      <c r="E28" s="112" t="s">
        <v>110</v>
      </c>
      <c r="F28" s="112" t="s">
        <v>110</v>
      </c>
      <c r="G28" s="80"/>
      <c r="H28" s="80" t="e">
        <f t="shared" si="4"/>
        <v>#VALUE!</v>
      </c>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c r="BC28" s="74"/>
      <c r="BD28" s="74"/>
      <c r="BE28" s="74"/>
      <c r="BF28" s="74"/>
      <c r="BG28" s="74"/>
      <c r="BH28" s="74"/>
      <c r="BI28" s="74"/>
      <c r="BJ28" s="74"/>
      <c r="BK28" s="74"/>
      <c r="BL28" s="74"/>
    </row>
    <row r="29" spans="1:64" s="2" customFormat="1" ht="30" customHeight="1" thickBot="1" x14ac:dyDescent="0.3">
      <c r="A29" s="14"/>
      <c r="B29" s="109" t="s">
        <v>0</v>
      </c>
      <c r="C29" s="110"/>
      <c r="D29" s="111"/>
      <c r="E29" s="112" t="s">
        <v>110</v>
      </c>
      <c r="F29" s="112" t="s">
        <v>110</v>
      </c>
      <c r="G29" s="80"/>
      <c r="H29" s="80" t="e">
        <f t="shared" si="4"/>
        <v>#VALUE!</v>
      </c>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74"/>
      <c r="BJ29" s="74"/>
      <c r="BK29" s="74"/>
      <c r="BL29" s="74"/>
    </row>
    <row r="30" spans="1:64" s="2" customFormat="1" ht="30" customHeight="1" thickBot="1" x14ac:dyDescent="0.3">
      <c r="A30" s="14"/>
      <c r="B30" s="109" t="s">
        <v>1</v>
      </c>
      <c r="C30" s="110"/>
      <c r="D30" s="111"/>
      <c r="E30" s="112" t="s">
        <v>110</v>
      </c>
      <c r="F30" s="112" t="s">
        <v>110</v>
      </c>
      <c r="G30" s="80"/>
      <c r="H30" s="80" t="e">
        <f t="shared" si="4"/>
        <v>#VALUE!</v>
      </c>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74"/>
      <c r="AY30" s="74"/>
      <c r="AZ30" s="74"/>
      <c r="BA30" s="74"/>
      <c r="BB30" s="74"/>
      <c r="BC30" s="74"/>
      <c r="BD30" s="74"/>
      <c r="BE30" s="74"/>
      <c r="BF30" s="74"/>
      <c r="BG30" s="74"/>
      <c r="BH30" s="74"/>
      <c r="BI30" s="74"/>
      <c r="BJ30" s="74"/>
      <c r="BK30" s="74"/>
      <c r="BL30" s="74"/>
    </row>
    <row r="31" spans="1:64" s="2" customFormat="1" ht="30" customHeight="1" thickBot="1" x14ac:dyDescent="0.3">
      <c r="A31" s="14"/>
      <c r="B31" s="109" t="s">
        <v>2</v>
      </c>
      <c r="C31" s="110"/>
      <c r="D31" s="111"/>
      <c r="E31" s="112" t="s">
        <v>110</v>
      </c>
      <c r="F31" s="112" t="s">
        <v>110</v>
      </c>
      <c r="G31" s="80"/>
      <c r="H31" s="80" t="e">
        <f t="shared" si="4"/>
        <v>#VALUE!</v>
      </c>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c r="BE31" s="74"/>
      <c r="BF31" s="74"/>
      <c r="BG31" s="74"/>
      <c r="BH31" s="74"/>
      <c r="BI31" s="74"/>
      <c r="BJ31" s="74"/>
      <c r="BK31" s="74"/>
      <c r="BL31" s="74"/>
    </row>
    <row r="32" spans="1:64" s="2" customFormat="1" ht="30" customHeight="1" thickBot="1" x14ac:dyDescent="0.3">
      <c r="A32" s="14" t="s">
        <v>11</v>
      </c>
      <c r="B32" s="113"/>
      <c r="C32" s="114"/>
      <c r="D32" s="115"/>
      <c r="E32" s="116"/>
      <c r="F32" s="116"/>
      <c r="G32" s="80"/>
      <c r="H32" s="80" t="str">
        <f t="shared" si="4"/>
        <v/>
      </c>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L32" s="74"/>
    </row>
    <row r="33" spans="1:64" s="2" customFormat="1" ht="30" customHeight="1" thickBot="1" x14ac:dyDescent="0.3">
      <c r="A33" s="15" t="s">
        <v>111</v>
      </c>
      <c r="B33" s="117" t="s">
        <v>112</v>
      </c>
      <c r="C33" s="118"/>
      <c r="D33" s="119"/>
      <c r="E33" s="120"/>
      <c r="F33" s="121"/>
      <c r="G33" s="122"/>
      <c r="H33" s="122" t="str">
        <f t="shared" si="4"/>
        <v/>
      </c>
      <c r="I33" s="123"/>
      <c r="J33" s="123"/>
      <c r="K33" s="123"/>
      <c r="L33" s="123"/>
      <c r="M33" s="123"/>
      <c r="N33" s="123"/>
      <c r="O33" s="123"/>
      <c r="P33" s="123"/>
      <c r="Q33" s="123"/>
      <c r="R33" s="123"/>
      <c r="S33" s="123"/>
      <c r="T33" s="123"/>
      <c r="U33" s="123"/>
      <c r="V33" s="123"/>
      <c r="W33" s="123"/>
      <c r="X33" s="123"/>
      <c r="Y33" s="123"/>
      <c r="Z33" s="123"/>
      <c r="AA33" s="123"/>
      <c r="AB33" s="123"/>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row>
    <row r="34" spans="1:64" ht="30" customHeight="1" x14ac:dyDescent="0.25">
      <c r="G34" s="4"/>
    </row>
    <row r="35" spans="1:64" ht="30" customHeight="1" x14ac:dyDescent="0.25">
      <c r="C35" s="5"/>
      <c r="F35" s="124"/>
    </row>
    <row r="36" spans="1:64" ht="30" customHeight="1" x14ac:dyDescent="0.25">
      <c r="C36" s="6"/>
    </row>
  </sheetData>
  <mergeCells count="12">
    <mergeCell ref="P4:V4"/>
    <mergeCell ref="W4:AC4"/>
    <mergeCell ref="B5:G5"/>
    <mergeCell ref="C3:D3"/>
    <mergeCell ref="E3:F3"/>
    <mergeCell ref="C4:D4"/>
    <mergeCell ref="I4:O4"/>
    <mergeCell ref="AD4:AJ4"/>
    <mergeCell ref="AK4:AQ4"/>
    <mergeCell ref="AR4:AX4"/>
    <mergeCell ref="AY4:BE4"/>
    <mergeCell ref="BF4:BL4"/>
  </mergeCells>
  <conditionalFormatting sqref="D7:D33">
    <cfRule type="dataBar" priority="1">
      <dataBar>
        <cfvo type="num" val="0"/>
        <cfvo type="num" val="1"/>
        <color theme="0" tint="-0.249977111117893"/>
      </dataBar>
      <extLst>
        <ext xmlns:x14="http://schemas.microsoft.com/office/spreadsheetml/2009/9/main" uri="{B025F937-C7B1-47D3-B67F-A62EFF666E3E}">
          <x14:id>{1E5B3704-8C88-42A0-858D-E6BFD3EADFAE}</x14:id>
        </ext>
      </extLst>
    </cfRule>
  </conditionalFormatting>
  <conditionalFormatting sqref="I5:BL33">
    <cfRule type="expression" dxfId="19" priority="4">
      <formula>AND(TODAY()&gt;=I$5,TODAY()&lt;J$5)</formula>
    </cfRule>
  </conditionalFormatting>
  <conditionalFormatting sqref="I7:BL33">
    <cfRule type="expression" dxfId="18" priority="2">
      <formula>AND(task_start&lt;=I$5,ROUNDDOWN((task_end-task_start+1)*task_progress,0)+task_start-1&gt;=I$5)</formula>
    </cfRule>
    <cfRule type="expression" dxfId="17"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9CEFCF9-BC8F-4947-85C7-FE102EE2AD11}">
      <formula1>1</formula1>
    </dataValidation>
  </dataValidations>
  <hyperlinks>
    <hyperlink ref="I2" r:id="rId1" xr:uid="{3B46D6F8-4CC2-42AC-941B-B5BF4333D77A}"/>
    <hyperlink ref="I1" r:id="rId2" xr:uid="{9A424BDF-2FEB-4321-A323-994D768582CA}"/>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1E5B3704-8C88-42A0-858D-E6BFD3EADFAE}">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showRuler="0" topLeftCell="A4" zoomScaleNormal="100" zoomScalePageLayoutView="70" workbookViewId="0">
      <selection activeCell="A34" sqref="A34"/>
    </sheetView>
  </sheetViews>
  <sheetFormatPr defaultRowHeight="30" customHeight="1" x14ac:dyDescent="0.25"/>
  <cols>
    <col min="1" max="1" width="2.7109375" style="14" customWidth="1"/>
    <col min="2" max="2" width="19.85546875" customWidth="1"/>
    <col min="3" max="3" width="10.5703125" style="20" customWidth="1"/>
    <col min="4" max="4" width="20.5703125" customWidth="1"/>
    <col min="5" max="5" width="10.7109375" customWidth="1"/>
    <col min="6" max="6" width="10.42578125" style="3" customWidth="1"/>
    <col min="7" max="7" width="10.42578125" customWidth="1"/>
    <col min="8" max="8" width="2.7109375" customWidth="1"/>
    <col min="9" max="64" width="3.5703125" customWidth="1"/>
    <col min="69" max="70" width="10.28515625"/>
  </cols>
  <sheetData>
    <row r="1" spans="1:64" ht="30" customHeight="1" x14ac:dyDescent="0.45">
      <c r="A1" s="15" t="s">
        <v>41</v>
      </c>
      <c r="B1" s="17" t="s">
        <v>5</v>
      </c>
      <c r="C1" s="17"/>
      <c r="D1" s="1"/>
      <c r="F1"/>
      <c r="G1" s="7"/>
      <c r="I1" s="40" t="s">
        <v>29</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33</v>
      </c>
      <c r="B2" s="18" t="s">
        <v>7</v>
      </c>
      <c r="C2" s="18"/>
      <c r="F2" s="23"/>
      <c r="G2" s="21"/>
      <c r="I2" s="144" t="s">
        <v>27</v>
      </c>
      <c r="J2" s="144"/>
      <c r="K2" s="144"/>
      <c r="L2" s="144"/>
      <c r="N2" s="145" t="s">
        <v>25</v>
      </c>
      <c r="O2" s="145"/>
      <c r="P2" s="145"/>
      <c r="Q2" s="145"/>
      <c r="R2" s="20"/>
      <c r="S2" s="146" t="s">
        <v>24</v>
      </c>
      <c r="T2" s="146"/>
      <c r="U2" s="146"/>
      <c r="V2" s="146"/>
      <c r="W2" s="20"/>
      <c r="X2" s="137" t="s">
        <v>26</v>
      </c>
      <c r="Y2" s="137"/>
      <c r="Z2" s="137"/>
      <c r="AA2" s="137"/>
      <c r="AB2" s="20"/>
      <c r="AC2" s="138" t="s">
        <v>30</v>
      </c>
      <c r="AD2" s="138"/>
      <c r="AE2" s="138"/>
      <c r="AF2" s="138"/>
    </row>
    <row r="3" spans="1:64" ht="30" customHeight="1" x14ac:dyDescent="0.25">
      <c r="A3" s="15" t="s">
        <v>42</v>
      </c>
      <c r="B3" s="19" t="s">
        <v>8</v>
      </c>
      <c r="C3" s="19"/>
      <c r="D3" s="139" t="s">
        <v>28</v>
      </c>
      <c r="E3" s="140"/>
      <c r="F3" s="142">
        <f ca="1">IFERROR(IF(MIN(Milestones[Start])=0,TODAY(),MIN(Milestones[Start])),TODAY())</f>
        <v>43288</v>
      </c>
      <c r="G3" s="143"/>
      <c r="H3" s="22"/>
    </row>
    <row r="4" spans="1:64" ht="30" customHeight="1" x14ac:dyDescent="0.35">
      <c r="A4" s="15" t="s">
        <v>34</v>
      </c>
      <c r="D4" s="139" t="s">
        <v>23</v>
      </c>
      <c r="E4" s="140"/>
      <c r="F4" s="45">
        <v>0</v>
      </c>
      <c r="I4" s="44" t="str">
        <f ca="1">TEXT(I5,"mmmm")</f>
        <v>July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August</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5">
      <c r="A5" s="15" t="s">
        <v>35</v>
      </c>
      <c r="B5" s="141"/>
      <c r="C5" s="141"/>
      <c r="D5" s="141"/>
      <c r="E5" s="141"/>
      <c r="F5" s="141"/>
      <c r="G5" s="141"/>
      <c r="H5" s="141"/>
      <c r="I5" s="49">
        <f ca="1">IFERROR(Project_Start+Scrolling_Increment,TODAY())</f>
        <v>43288</v>
      </c>
      <c r="J5" s="50">
        <f ca="1">I5+1</f>
        <v>43289</v>
      </c>
      <c r="K5" s="50">
        <f t="shared" ref="K5:AX5" ca="1" si="0">J5+1</f>
        <v>43290</v>
      </c>
      <c r="L5" s="50">
        <f t="shared" ca="1" si="0"/>
        <v>43291</v>
      </c>
      <c r="M5" s="50">
        <f t="shared" ca="1" si="0"/>
        <v>43292</v>
      </c>
      <c r="N5" s="50">
        <f t="shared" ca="1" si="0"/>
        <v>43293</v>
      </c>
      <c r="O5" s="51">
        <f t="shared" ca="1" si="0"/>
        <v>43294</v>
      </c>
      <c r="P5" s="49">
        <f ca="1">O5+1</f>
        <v>43295</v>
      </c>
      <c r="Q5" s="50">
        <f ca="1">P5+1</f>
        <v>43296</v>
      </c>
      <c r="R5" s="50">
        <f t="shared" ca="1" si="0"/>
        <v>43297</v>
      </c>
      <c r="S5" s="50">
        <f t="shared" ca="1" si="0"/>
        <v>43298</v>
      </c>
      <c r="T5" s="50">
        <f t="shared" ca="1" si="0"/>
        <v>43299</v>
      </c>
      <c r="U5" s="50">
        <f t="shared" ca="1" si="0"/>
        <v>43300</v>
      </c>
      <c r="V5" s="51">
        <f t="shared" ca="1" si="0"/>
        <v>43301</v>
      </c>
      <c r="W5" s="49">
        <f ca="1">V5+1</f>
        <v>43302</v>
      </c>
      <c r="X5" s="50">
        <f ca="1">W5+1</f>
        <v>43303</v>
      </c>
      <c r="Y5" s="50">
        <f t="shared" ca="1" si="0"/>
        <v>43304</v>
      </c>
      <c r="Z5" s="50">
        <f t="shared" ca="1" si="0"/>
        <v>43305</v>
      </c>
      <c r="AA5" s="50">
        <f t="shared" ca="1" si="0"/>
        <v>43306</v>
      </c>
      <c r="AB5" s="50">
        <f t="shared" ca="1" si="0"/>
        <v>43307</v>
      </c>
      <c r="AC5" s="51">
        <f t="shared" ca="1" si="0"/>
        <v>43308</v>
      </c>
      <c r="AD5" s="49">
        <f ca="1">AC5+1</f>
        <v>43309</v>
      </c>
      <c r="AE5" s="50">
        <f ca="1">AD5+1</f>
        <v>43310</v>
      </c>
      <c r="AF5" s="50">
        <f t="shared" ca="1" si="0"/>
        <v>43311</v>
      </c>
      <c r="AG5" s="50">
        <f t="shared" ca="1" si="0"/>
        <v>43312</v>
      </c>
      <c r="AH5" s="50">
        <f t="shared" ca="1" si="0"/>
        <v>43313</v>
      </c>
      <c r="AI5" s="50">
        <f t="shared" ca="1" si="0"/>
        <v>43314</v>
      </c>
      <c r="AJ5" s="51">
        <f t="shared" ca="1" si="0"/>
        <v>43315</v>
      </c>
      <c r="AK5" s="49">
        <f ca="1">AJ5+1</f>
        <v>43316</v>
      </c>
      <c r="AL5" s="50">
        <f ca="1">AK5+1</f>
        <v>43317</v>
      </c>
      <c r="AM5" s="50">
        <f t="shared" ca="1" si="0"/>
        <v>43318</v>
      </c>
      <c r="AN5" s="50">
        <f t="shared" ca="1" si="0"/>
        <v>43319</v>
      </c>
      <c r="AO5" s="50">
        <f t="shared" ca="1" si="0"/>
        <v>43320</v>
      </c>
      <c r="AP5" s="50">
        <f t="shared" ca="1" si="0"/>
        <v>43321</v>
      </c>
      <c r="AQ5" s="51">
        <f t="shared" ca="1" si="0"/>
        <v>43322</v>
      </c>
      <c r="AR5" s="49">
        <f ca="1">AQ5+1</f>
        <v>43323</v>
      </c>
      <c r="AS5" s="50">
        <f ca="1">AR5+1</f>
        <v>43324</v>
      </c>
      <c r="AT5" s="50">
        <f t="shared" ca="1" si="0"/>
        <v>43325</v>
      </c>
      <c r="AU5" s="50">
        <f t="shared" ca="1" si="0"/>
        <v>43326</v>
      </c>
      <c r="AV5" s="50">
        <f t="shared" ca="1" si="0"/>
        <v>43327</v>
      </c>
      <c r="AW5" s="50">
        <f t="shared" ca="1" si="0"/>
        <v>43328</v>
      </c>
      <c r="AX5" s="51">
        <f t="shared" ca="1" si="0"/>
        <v>43329</v>
      </c>
      <c r="AY5" s="49">
        <f ca="1">AX5+1</f>
        <v>43330</v>
      </c>
      <c r="AZ5" s="50">
        <f ca="1">AY5+1</f>
        <v>43331</v>
      </c>
      <c r="BA5" s="50">
        <f t="shared" ref="BA5:BE5" ca="1" si="1">AZ5+1</f>
        <v>43332</v>
      </c>
      <c r="BB5" s="50">
        <f t="shared" ca="1" si="1"/>
        <v>43333</v>
      </c>
      <c r="BC5" s="50">
        <f t="shared" ca="1" si="1"/>
        <v>43334</v>
      </c>
      <c r="BD5" s="50">
        <f t="shared" ca="1" si="1"/>
        <v>43335</v>
      </c>
      <c r="BE5" s="51">
        <f t="shared" ca="1" si="1"/>
        <v>43336</v>
      </c>
      <c r="BF5" s="49">
        <f ca="1">BE5+1</f>
        <v>43337</v>
      </c>
      <c r="BG5" s="50">
        <f ca="1">BF5+1</f>
        <v>43338</v>
      </c>
      <c r="BH5" s="50">
        <f t="shared" ref="BH5:BL5" ca="1" si="2">BG5+1</f>
        <v>43339</v>
      </c>
      <c r="BI5" s="50">
        <f t="shared" ca="1" si="2"/>
        <v>43340</v>
      </c>
      <c r="BJ5" s="50">
        <f t="shared" ca="1" si="2"/>
        <v>43341</v>
      </c>
      <c r="BK5" s="50">
        <f t="shared" ca="1" si="2"/>
        <v>43342</v>
      </c>
      <c r="BL5" s="51">
        <f t="shared" ca="1" si="2"/>
        <v>43343</v>
      </c>
    </row>
    <row r="6" spans="1:64" s="20" customFormat="1" ht="25.15" customHeight="1" x14ac:dyDescent="0.25">
      <c r="A6" s="15" t="s">
        <v>36</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3">
      <c r="A7" s="15" t="s">
        <v>37</v>
      </c>
      <c r="B7" s="28" t="s">
        <v>31</v>
      </c>
      <c r="C7" s="29" t="s">
        <v>13</v>
      </c>
      <c r="D7" s="29" t="s">
        <v>16</v>
      </c>
      <c r="E7" s="29" t="s">
        <v>17</v>
      </c>
      <c r="F7" s="29" t="s">
        <v>18</v>
      </c>
      <c r="G7" s="29" t="s">
        <v>12</v>
      </c>
      <c r="H7" s="27"/>
      <c r="I7" s="25" t="str">
        <f t="shared" ref="I7" ca="1" si="3">LEFT(TEXT(I5,"ddd"),1)</f>
        <v>S</v>
      </c>
      <c r="J7" s="25" t="str">
        <f t="shared" ref="J7:AR7" ca="1" si="4">LEFT(TEXT(J5,"ddd"),1)</f>
        <v>S</v>
      </c>
      <c r="K7" s="25" t="str">
        <f t="shared" ca="1" si="4"/>
        <v>M</v>
      </c>
      <c r="L7" s="25" t="str">
        <f t="shared" ca="1" si="4"/>
        <v>T</v>
      </c>
      <c r="M7" s="25" t="str">
        <f t="shared" ca="1" si="4"/>
        <v>W</v>
      </c>
      <c r="N7" s="25" t="str">
        <f t="shared" ca="1" si="4"/>
        <v>T</v>
      </c>
      <c r="O7" s="25" t="str">
        <f t="shared" ca="1" si="4"/>
        <v>F</v>
      </c>
      <c r="P7" s="25" t="str">
        <f t="shared" ca="1" si="4"/>
        <v>S</v>
      </c>
      <c r="Q7" s="25" t="str">
        <f t="shared" ca="1" si="4"/>
        <v>S</v>
      </c>
      <c r="R7" s="25" t="str">
        <f t="shared" ca="1" si="4"/>
        <v>M</v>
      </c>
      <c r="S7" s="25" t="str">
        <f t="shared" ca="1" si="4"/>
        <v>T</v>
      </c>
      <c r="T7" s="25" t="str">
        <f t="shared" ca="1" si="4"/>
        <v>W</v>
      </c>
      <c r="U7" s="25" t="str">
        <f t="shared" ca="1" si="4"/>
        <v>T</v>
      </c>
      <c r="V7" s="25" t="str">
        <f t="shared" ca="1" si="4"/>
        <v>F</v>
      </c>
      <c r="W7" s="25" t="str">
        <f t="shared" ca="1" si="4"/>
        <v>S</v>
      </c>
      <c r="X7" s="25" t="str">
        <f t="shared" ca="1" si="4"/>
        <v>S</v>
      </c>
      <c r="Y7" s="25" t="str">
        <f t="shared" ca="1" si="4"/>
        <v>M</v>
      </c>
      <c r="Z7" s="25" t="str">
        <f t="shared" ca="1" si="4"/>
        <v>T</v>
      </c>
      <c r="AA7" s="25" t="str">
        <f t="shared" ca="1" si="4"/>
        <v>W</v>
      </c>
      <c r="AB7" s="25" t="str">
        <f t="shared" ca="1" si="4"/>
        <v>T</v>
      </c>
      <c r="AC7" s="25" t="str">
        <f t="shared" ca="1" si="4"/>
        <v>F</v>
      </c>
      <c r="AD7" s="25" t="str">
        <f t="shared" ca="1" si="4"/>
        <v>S</v>
      </c>
      <c r="AE7" s="25" t="str">
        <f t="shared" ca="1" si="4"/>
        <v>S</v>
      </c>
      <c r="AF7" s="25" t="str">
        <f t="shared" ca="1" si="4"/>
        <v>M</v>
      </c>
      <c r="AG7" s="25" t="str">
        <f t="shared" ca="1" si="4"/>
        <v>T</v>
      </c>
      <c r="AH7" s="25" t="str">
        <f t="shared" ca="1" si="4"/>
        <v>W</v>
      </c>
      <c r="AI7" s="25" t="str">
        <f t="shared" ca="1" si="4"/>
        <v>T</v>
      </c>
      <c r="AJ7" s="25" t="str">
        <f t="shared" ca="1" si="4"/>
        <v>F</v>
      </c>
      <c r="AK7" s="25" t="str">
        <f t="shared" ca="1" si="4"/>
        <v>S</v>
      </c>
      <c r="AL7" s="25" t="str">
        <f t="shared" ca="1" si="4"/>
        <v>S</v>
      </c>
      <c r="AM7" s="25" t="str">
        <f t="shared" ca="1" si="4"/>
        <v>M</v>
      </c>
      <c r="AN7" s="25" t="str">
        <f t="shared" ca="1" si="4"/>
        <v>T</v>
      </c>
      <c r="AO7" s="25" t="str">
        <f t="shared" ca="1" si="4"/>
        <v>W</v>
      </c>
      <c r="AP7" s="25" t="str">
        <f t="shared" ca="1" si="4"/>
        <v>T</v>
      </c>
      <c r="AQ7" s="25" t="str">
        <f t="shared" ca="1" si="4"/>
        <v>F</v>
      </c>
      <c r="AR7" s="25" t="str">
        <f t="shared" ca="1" si="4"/>
        <v>S</v>
      </c>
      <c r="AS7" s="25" t="str">
        <f t="shared" ref="AS7:BL7" ca="1" si="5">LEFT(TEXT(AS5,"ddd"),1)</f>
        <v>S</v>
      </c>
      <c r="AT7" s="25" t="str">
        <f t="shared" ca="1" si="5"/>
        <v>M</v>
      </c>
      <c r="AU7" s="25" t="str">
        <f t="shared" ca="1" si="5"/>
        <v>T</v>
      </c>
      <c r="AV7" s="25" t="str">
        <f t="shared" ca="1" si="5"/>
        <v>W</v>
      </c>
      <c r="AW7" s="25" t="str">
        <f t="shared" ca="1" si="5"/>
        <v>T</v>
      </c>
      <c r="AX7" s="25" t="str">
        <f t="shared" ca="1" si="5"/>
        <v>F</v>
      </c>
      <c r="AY7" s="25" t="str">
        <f t="shared" ca="1" si="5"/>
        <v>S</v>
      </c>
      <c r="AZ7" s="25" t="str">
        <f t="shared" ca="1" si="5"/>
        <v>S</v>
      </c>
      <c r="BA7" s="25" t="str">
        <f t="shared" ca="1" si="5"/>
        <v>M</v>
      </c>
      <c r="BB7" s="25" t="str">
        <f t="shared" ca="1" si="5"/>
        <v>T</v>
      </c>
      <c r="BC7" s="25" t="str">
        <f t="shared" ca="1" si="5"/>
        <v>W</v>
      </c>
      <c r="BD7" s="25" t="str">
        <f t="shared" ca="1" si="5"/>
        <v>T</v>
      </c>
      <c r="BE7" s="25" t="str">
        <f t="shared" ca="1" si="5"/>
        <v>F</v>
      </c>
      <c r="BF7" s="25" t="str">
        <f t="shared" ca="1" si="5"/>
        <v>S</v>
      </c>
      <c r="BG7" s="25" t="str">
        <f t="shared" ca="1" si="5"/>
        <v>S</v>
      </c>
      <c r="BH7" s="25" t="str">
        <f t="shared" ca="1" si="5"/>
        <v>M</v>
      </c>
      <c r="BI7" s="25" t="str">
        <f t="shared" ca="1" si="5"/>
        <v>T</v>
      </c>
      <c r="BJ7" s="25" t="str">
        <f t="shared" ca="1" si="5"/>
        <v>W</v>
      </c>
      <c r="BK7" s="25" t="str">
        <f t="shared" ca="1" si="5"/>
        <v>T</v>
      </c>
      <c r="BL7" s="25" t="str">
        <f t="shared" ca="1" si="5"/>
        <v>F</v>
      </c>
    </row>
    <row r="8" spans="1:64" ht="30" hidden="1" customHeight="1" thickBot="1" x14ac:dyDescent="0.3">
      <c r="A8" s="14" t="s">
        <v>43</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5">
      <c r="A9" s="15" t="s">
        <v>38</v>
      </c>
      <c r="B9" s="42" t="s">
        <v>19</v>
      </c>
      <c r="C9" s="34"/>
      <c r="D9" s="34"/>
      <c r="E9" s="31"/>
      <c r="F9" s="32"/>
      <c r="G9" s="33"/>
      <c r="H9" s="26"/>
      <c r="I9" s="38" t="str">
        <f t="shared" ref="I9:X2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4"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4"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4"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5">
      <c r="A10" s="15"/>
      <c r="B10" s="41" t="s">
        <v>3</v>
      </c>
      <c r="C10" s="34" t="s">
        <v>14</v>
      </c>
      <c r="D10" s="34" t="s">
        <v>10</v>
      </c>
      <c r="E10" s="31">
        <v>0.25</v>
      </c>
      <c r="F10" s="32">
        <f ca="1">TODAY()</f>
        <v>43894</v>
      </c>
      <c r="G10" s="33">
        <v>3</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5">
      <c r="A11" s="15"/>
      <c r="B11" s="41" t="s">
        <v>4</v>
      </c>
      <c r="C11" s="34" t="s">
        <v>15</v>
      </c>
      <c r="D11" s="34"/>
      <c r="E11" s="31"/>
      <c r="F11" s="32">
        <f ca="1">TODAY()+5</f>
        <v>43899</v>
      </c>
      <c r="G11" s="33">
        <v>1</v>
      </c>
      <c r="H11" s="26"/>
      <c r="I11" s="38" t="str">
        <f t="shared" ref="I11:X26"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5">
      <c r="A12" s="14"/>
      <c r="B12" s="41" t="s">
        <v>0</v>
      </c>
      <c r="C12" s="34" t="s">
        <v>25</v>
      </c>
      <c r="D12" s="34"/>
      <c r="E12" s="31">
        <v>0.5</v>
      </c>
      <c r="F12" s="32">
        <f ca="1">F10-3</f>
        <v>43891</v>
      </c>
      <c r="G12" s="33">
        <v>10</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5">
      <c r="A13" s="14"/>
      <c r="B13" s="41" t="s">
        <v>1</v>
      </c>
      <c r="C13" s="34" t="s">
        <v>15</v>
      </c>
      <c r="D13" s="34"/>
      <c r="E13" s="31"/>
      <c r="F13" s="32">
        <f ca="1">F10+20</f>
        <v>43914</v>
      </c>
      <c r="G13" s="33">
        <v>1</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5">
      <c r="A14" s="14"/>
      <c r="B14" s="41" t="s">
        <v>2</v>
      </c>
      <c r="C14" s="34" t="s">
        <v>24</v>
      </c>
      <c r="D14" s="34"/>
      <c r="E14" s="31">
        <v>0.1</v>
      </c>
      <c r="F14" s="32">
        <f ca="1">F10+6</f>
        <v>43900</v>
      </c>
      <c r="G14" s="33">
        <v>6</v>
      </c>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5">
      <c r="A15" s="15"/>
      <c r="B15" s="42" t="s">
        <v>20</v>
      </c>
      <c r="C15" s="34"/>
      <c r="D15" s="34"/>
      <c r="E15" s="31"/>
      <c r="F15" s="32"/>
      <c r="G15" s="33"/>
      <c r="H15" s="26"/>
      <c r="I15" s="38" t="str">
        <f t="shared" ca="1" si="10"/>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25">
      <c r="A16" s="15"/>
      <c r="B16" s="41" t="s">
        <v>3</v>
      </c>
      <c r="C16" s="34" t="s">
        <v>26</v>
      </c>
      <c r="D16" s="34"/>
      <c r="E16" s="31">
        <v>0.6</v>
      </c>
      <c r="F16" s="32">
        <f ca="1">F10+6</f>
        <v>43900</v>
      </c>
      <c r="G16" s="33">
        <v>13</v>
      </c>
      <c r="H16" s="26"/>
      <c r="I16" s="38" t="str">
        <f t="shared" ca="1" si="10"/>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25">
      <c r="A17" s="14"/>
      <c r="B17" s="41" t="s">
        <v>4</v>
      </c>
      <c r="C17" s="34" t="s">
        <v>27</v>
      </c>
      <c r="D17" s="34"/>
      <c r="E17" s="31">
        <v>0.5</v>
      </c>
      <c r="F17" s="32">
        <f ca="1">F16+2</f>
        <v>43902</v>
      </c>
      <c r="G17" s="33">
        <v>9</v>
      </c>
      <c r="H17" s="26"/>
      <c r="I17" s="38" t="str">
        <f t="shared" ca="1" si="10"/>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5">
      <c r="A18" s="14"/>
      <c r="B18" s="41" t="s">
        <v>0</v>
      </c>
      <c r="C18" s="34" t="s">
        <v>25</v>
      </c>
      <c r="D18" s="34"/>
      <c r="E18" s="31">
        <v>0.33</v>
      </c>
      <c r="F18" s="32">
        <f ca="1">F17+5</f>
        <v>43907</v>
      </c>
      <c r="G18" s="33">
        <v>11</v>
      </c>
      <c r="H18" s="26"/>
      <c r="I18" s="38" t="str">
        <f t="shared" ca="1" si="10"/>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5">
      <c r="A19" s="14"/>
      <c r="B19" s="41" t="s">
        <v>1</v>
      </c>
      <c r="C19" s="34" t="s">
        <v>15</v>
      </c>
      <c r="D19" s="34"/>
      <c r="E19" s="31"/>
      <c r="F19" s="32">
        <f ca="1">F18+2</f>
        <v>43909</v>
      </c>
      <c r="G19" s="33">
        <v>1</v>
      </c>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5">
      <c r="A20" s="14"/>
      <c r="B20" s="41" t="s">
        <v>2</v>
      </c>
      <c r="C20" s="34"/>
      <c r="D20" s="34"/>
      <c r="E20" s="31"/>
      <c r="F20" s="32">
        <f ca="1">F19+1</f>
        <v>43910</v>
      </c>
      <c r="G20" s="33">
        <v>24</v>
      </c>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5">
      <c r="A21" s="14"/>
      <c r="B21" s="42" t="s">
        <v>21</v>
      </c>
      <c r="C21" s="34"/>
      <c r="D21" s="34"/>
      <c r="E21" s="31"/>
      <c r="F21" s="32"/>
      <c r="G21" s="33"/>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5">
      <c r="A22" s="14"/>
      <c r="B22" s="41" t="s">
        <v>3</v>
      </c>
      <c r="C22" s="34" t="s">
        <v>27</v>
      </c>
      <c r="D22" s="34"/>
      <c r="E22" s="31"/>
      <c r="F22" s="32">
        <f ca="1">F10+15</f>
        <v>43909</v>
      </c>
      <c r="G22" s="33">
        <v>4</v>
      </c>
      <c r="H22" s="26"/>
      <c r="I22" s="38" t="str">
        <f t="shared" ca="1" si="10"/>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25">
      <c r="A23" s="14"/>
      <c r="B23" s="41" t="s">
        <v>4</v>
      </c>
      <c r="C23" s="34" t="s">
        <v>24</v>
      </c>
      <c r="D23" s="34"/>
      <c r="E23" s="31"/>
      <c r="F23" s="32">
        <f ca="1">F22+3</f>
        <v>43912</v>
      </c>
      <c r="G23" s="33">
        <v>14</v>
      </c>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5">
      <c r="A24" s="14"/>
      <c r="B24" s="41" t="s">
        <v>0</v>
      </c>
      <c r="C24" s="34" t="s">
        <v>27</v>
      </c>
      <c r="D24" s="34"/>
      <c r="E24" s="31"/>
      <c r="F24" s="32">
        <f ca="1">F23+15</f>
        <v>43927</v>
      </c>
      <c r="G24" s="33">
        <v>6</v>
      </c>
      <c r="H24" s="26"/>
      <c r="I24" s="38" t="str">
        <f t="shared" ca="1" si="10"/>
        <v/>
      </c>
      <c r="J24" s="38" t="str">
        <f t="shared" ca="1" si="6"/>
        <v/>
      </c>
      <c r="K24" s="38" t="str">
        <f t="shared" ca="1" si="6"/>
        <v/>
      </c>
      <c r="L24" s="38" t="str">
        <f t="shared" ca="1" si="6"/>
        <v/>
      </c>
      <c r="M24" s="38" t="str">
        <f t="shared" ca="1" si="6"/>
        <v/>
      </c>
      <c r="N24" s="38" t="str">
        <f t="shared" ca="1" si="6"/>
        <v/>
      </c>
      <c r="O24" s="38" t="str">
        <f t="shared" ca="1" si="6"/>
        <v/>
      </c>
      <c r="P24" s="38" t="str">
        <f t="shared" ca="1" si="6"/>
        <v/>
      </c>
      <c r="Q24" s="38" t="str">
        <f t="shared" ca="1" si="6"/>
        <v/>
      </c>
      <c r="R24" s="38" t="str">
        <f t="shared" ca="1" si="6"/>
        <v/>
      </c>
      <c r="S24" s="38" t="str">
        <f t="shared" ca="1" si="6"/>
        <v/>
      </c>
      <c r="T24" s="38" t="str">
        <f t="shared" ca="1" si="6"/>
        <v/>
      </c>
      <c r="U24" s="38" t="str">
        <f t="shared" ca="1" si="6"/>
        <v/>
      </c>
      <c r="V24" s="38" t="str">
        <f t="shared" ca="1" si="6"/>
        <v/>
      </c>
      <c r="W24" s="38" t="str">
        <f t="shared" ca="1" si="6"/>
        <v/>
      </c>
      <c r="X24" s="38" t="str">
        <f t="shared" ca="1" si="6"/>
        <v/>
      </c>
      <c r="Y24" s="38" t="str">
        <f t="shared" ca="1" si="7"/>
        <v/>
      </c>
      <c r="Z24" s="38" t="str">
        <f t="shared" ca="1" si="7"/>
        <v/>
      </c>
      <c r="AA24" s="38" t="str">
        <f t="shared" ca="1" si="7"/>
        <v/>
      </c>
      <c r="AB24" s="38" t="str">
        <f t="shared" ca="1" si="7"/>
        <v/>
      </c>
      <c r="AC24" s="38" t="str">
        <f t="shared" ca="1" si="7"/>
        <v/>
      </c>
      <c r="AD24" s="38" t="str">
        <f t="shared" ca="1" si="7"/>
        <v/>
      </c>
      <c r="AE24" s="38" t="str">
        <f t="shared" ca="1" si="7"/>
        <v/>
      </c>
      <c r="AF24" s="38" t="str">
        <f t="shared" ca="1" si="7"/>
        <v/>
      </c>
      <c r="AG24" s="38" t="str">
        <f t="shared" ca="1" si="7"/>
        <v/>
      </c>
      <c r="AH24" s="38" t="str">
        <f t="shared" ca="1" si="7"/>
        <v/>
      </c>
      <c r="AI24" s="38" t="str">
        <f t="shared" ca="1" si="7"/>
        <v/>
      </c>
      <c r="AJ24" s="38" t="str">
        <f t="shared" ca="1" si="7"/>
        <v/>
      </c>
      <c r="AK24" s="38" t="str">
        <f t="shared" ca="1" si="7"/>
        <v/>
      </c>
      <c r="AL24" s="38" t="str">
        <f t="shared" ca="1" si="7"/>
        <v/>
      </c>
      <c r="AM24" s="38" t="str">
        <f t="shared" ca="1" si="7"/>
        <v/>
      </c>
      <c r="AN24" s="38" t="str">
        <f t="shared" ref="AN24:BC33" ca="1" si="11">IF(AND($C24="Goal",AN$5&gt;=$F24,AN$5&lt;=$F24+$G24-1),2,IF(AND($C24="Milestone",AN$5&gt;=$F24,AN$5&lt;=$F24+$G24-1),1,""))</f>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ref="BD24:BL33" ca="1" si="12">IF(AND($C24="Goal",BD$5&gt;=$F24,BD$5&lt;=$F24+$G24-1),2,IF(AND($C24="Milestone",BD$5&gt;=$F24,BD$5&lt;=$F24+$G24-1),1,""))</f>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5">
      <c r="A25" s="14"/>
      <c r="B25" s="41" t="s">
        <v>1</v>
      </c>
      <c r="C25" s="34" t="s">
        <v>14</v>
      </c>
      <c r="D25" s="34"/>
      <c r="E25" s="31"/>
      <c r="F25" s="32">
        <f ca="1">F19+22</f>
        <v>43931</v>
      </c>
      <c r="G25" s="33">
        <v>3</v>
      </c>
      <c r="H25" s="26"/>
      <c r="I25" s="38" t="str">
        <f t="shared" ca="1" si="10"/>
        <v/>
      </c>
      <c r="J25" s="38" t="str">
        <f t="shared" ca="1" si="10"/>
        <v/>
      </c>
      <c r="K25" s="38" t="str">
        <f t="shared" ca="1" si="10"/>
        <v/>
      </c>
      <c r="L25" s="38" t="str">
        <f t="shared" ca="1" si="10"/>
        <v/>
      </c>
      <c r="M25" s="38" t="str">
        <f t="shared" ca="1" si="10"/>
        <v/>
      </c>
      <c r="N25" s="38" t="str">
        <f t="shared" ca="1" si="10"/>
        <v/>
      </c>
      <c r="O25" s="38" t="str">
        <f t="shared" ca="1" si="10"/>
        <v/>
      </c>
      <c r="P25" s="38" t="str">
        <f t="shared" ca="1" si="10"/>
        <v/>
      </c>
      <c r="Q25" s="38" t="str">
        <f t="shared" ca="1" si="10"/>
        <v/>
      </c>
      <c r="R25" s="38" t="str">
        <f t="shared" ca="1" si="10"/>
        <v/>
      </c>
      <c r="S25" s="38" t="str">
        <f t="shared" ca="1" si="10"/>
        <v/>
      </c>
      <c r="T25" s="38" t="str">
        <f t="shared" ca="1" si="10"/>
        <v/>
      </c>
      <c r="U25" s="38" t="str">
        <f t="shared" ca="1" si="10"/>
        <v/>
      </c>
      <c r="V25" s="38" t="str">
        <f t="shared" ca="1" si="10"/>
        <v/>
      </c>
      <c r="W25" s="38" t="str">
        <f t="shared" ca="1" si="10"/>
        <v/>
      </c>
      <c r="X25" s="38" t="str">
        <f t="shared" ca="1" si="10"/>
        <v/>
      </c>
      <c r="Y25" s="38" t="str">
        <f t="shared" ref="Y25:AM33" ca="1" si="13">IF(AND($C25="Goal",Y$5&gt;=$F25,Y$5&lt;=$F25+$G25-1),2,IF(AND($C25="Milestone",Y$5&gt;=$F25,Y$5&lt;=$F25+$G25-1),1,""))</f>
        <v/>
      </c>
      <c r="Z25" s="38" t="str">
        <f t="shared" ca="1" si="13"/>
        <v/>
      </c>
      <c r="AA25" s="38" t="str">
        <f t="shared" ca="1" si="13"/>
        <v/>
      </c>
      <c r="AB25" s="38" t="str">
        <f t="shared" ca="1" si="13"/>
        <v/>
      </c>
      <c r="AC25" s="38" t="str">
        <f t="shared" ca="1" si="13"/>
        <v/>
      </c>
      <c r="AD25" s="38" t="str">
        <f t="shared" ca="1" si="13"/>
        <v/>
      </c>
      <c r="AE25" s="38" t="str">
        <f t="shared" ca="1" si="13"/>
        <v/>
      </c>
      <c r="AF25" s="38" t="str">
        <f t="shared" ca="1" si="13"/>
        <v/>
      </c>
      <c r="AG25" s="38" t="str">
        <f t="shared" ca="1" si="13"/>
        <v/>
      </c>
      <c r="AH25" s="38" t="str">
        <f t="shared" ca="1" si="13"/>
        <v/>
      </c>
      <c r="AI25" s="38" t="str">
        <f t="shared" ca="1" si="13"/>
        <v/>
      </c>
      <c r="AJ25" s="38" t="str">
        <f t="shared" ca="1" si="13"/>
        <v/>
      </c>
      <c r="AK25" s="38" t="str">
        <f t="shared" ca="1" si="13"/>
        <v/>
      </c>
      <c r="AL25" s="38" t="str">
        <f t="shared" ca="1" si="13"/>
        <v/>
      </c>
      <c r="AM25" s="38" t="str">
        <f t="shared" ca="1" si="13"/>
        <v/>
      </c>
      <c r="AN25" s="38" t="str">
        <f t="shared" ca="1" si="11"/>
        <v/>
      </c>
      <c r="AO25" s="38" t="str">
        <f t="shared" ca="1" si="11"/>
        <v/>
      </c>
      <c r="AP25" s="38" t="str">
        <f t="shared" ca="1" si="11"/>
        <v/>
      </c>
      <c r="AQ25" s="38" t="str">
        <f t="shared" ca="1" si="11"/>
        <v/>
      </c>
      <c r="AR25" s="38" t="str">
        <f t="shared" ca="1" si="11"/>
        <v/>
      </c>
      <c r="AS25" s="38" t="str">
        <f t="shared" ca="1" si="11"/>
        <v/>
      </c>
      <c r="AT25" s="38" t="str">
        <f t="shared" ca="1" si="11"/>
        <v/>
      </c>
      <c r="AU25" s="38" t="str">
        <f t="shared" ca="1" si="11"/>
        <v/>
      </c>
      <c r="AV25" s="38" t="str">
        <f t="shared" ca="1" si="11"/>
        <v/>
      </c>
      <c r="AW25" s="38" t="str">
        <f t="shared" ca="1" si="11"/>
        <v/>
      </c>
      <c r="AX25" s="38" t="str">
        <f t="shared" ca="1" si="11"/>
        <v/>
      </c>
      <c r="AY25" s="38" t="str">
        <f t="shared" ca="1" si="11"/>
        <v/>
      </c>
      <c r="AZ25" s="38" t="str">
        <f t="shared" ca="1" si="11"/>
        <v/>
      </c>
      <c r="BA25" s="38" t="str">
        <f t="shared" ca="1" si="11"/>
        <v/>
      </c>
      <c r="BB25" s="38" t="str">
        <f t="shared" ca="1" si="11"/>
        <v/>
      </c>
      <c r="BC25" s="38" t="str">
        <f t="shared" ca="1" si="11"/>
        <v/>
      </c>
      <c r="BD25" s="38" t="str">
        <f t="shared" ca="1" si="12"/>
        <v/>
      </c>
      <c r="BE25" s="38" t="str">
        <f t="shared" ca="1" si="12"/>
        <v/>
      </c>
      <c r="BF25" s="38" t="str">
        <f t="shared" ca="1" si="12"/>
        <v/>
      </c>
      <c r="BG25" s="38" t="str">
        <f t="shared" ca="1" si="12"/>
        <v/>
      </c>
      <c r="BH25" s="38" t="str">
        <f t="shared" ca="1" si="12"/>
        <v/>
      </c>
      <c r="BI25" s="38" t="str">
        <f t="shared" ca="1" si="12"/>
        <v/>
      </c>
      <c r="BJ25" s="38" t="str">
        <f t="shared" ca="1" si="12"/>
        <v/>
      </c>
      <c r="BK25" s="38" t="str">
        <f t="shared" ca="1" si="12"/>
        <v/>
      </c>
      <c r="BL25" s="38" t="str">
        <f t="shared" ca="1" si="12"/>
        <v/>
      </c>
    </row>
    <row r="26" spans="1:64" s="2" customFormat="1" ht="30" customHeight="1" x14ac:dyDescent="0.25">
      <c r="A26" s="14"/>
      <c r="B26" s="41" t="s">
        <v>2</v>
      </c>
      <c r="C26" s="34" t="s">
        <v>25</v>
      </c>
      <c r="D26" s="34"/>
      <c r="E26" s="31"/>
      <c r="F26" s="32">
        <f ca="1">F14</f>
        <v>43900</v>
      </c>
      <c r="G26" s="33">
        <v>19</v>
      </c>
      <c r="H26" s="26"/>
      <c r="I26" s="38" t="str">
        <f t="shared" ca="1" si="10"/>
        <v/>
      </c>
      <c r="J26" s="38" t="str">
        <f t="shared" ca="1" si="10"/>
        <v/>
      </c>
      <c r="K26" s="38" t="str">
        <f t="shared" ca="1" si="10"/>
        <v/>
      </c>
      <c r="L26" s="38" t="str">
        <f t="shared" ca="1" si="10"/>
        <v/>
      </c>
      <c r="M26" s="38" t="str">
        <f t="shared" ca="1" si="10"/>
        <v/>
      </c>
      <c r="N26" s="38" t="str">
        <f t="shared" ca="1" si="10"/>
        <v/>
      </c>
      <c r="O26" s="38" t="str">
        <f t="shared" ca="1" si="10"/>
        <v/>
      </c>
      <c r="P26" s="38" t="str">
        <f t="shared" ca="1" si="10"/>
        <v/>
      </c>
      <c r="Q26" s="38" t="str">
        <f t="shared" ca="1" si="10"/>
        <v/>
      </c>
      <c r="R26" s="38" t="str">
        <f t="shared" ca="1" si="10"/>
        <v/>
      </c>
      <c r="S26" s="38" t="str">
        <f t="shared" ca="1" si="10"/>
        <v/>
      </c>
      <c r="T26" s="38" t="str">
        <f t="shared" ca="1" si="10"/>
        <v/>
      </c>
      <c r="U26" s="38" t="str">
        <f t="shared" ca="1" si="10"/>
        <v/>
      </c>
      <c r="V26" s="38" t="str">
        <f t="shared" ca="1" si="10"/>
        <v/>
      </c>
      <c r="W26" s="38" t="str">
        <f t="shared" ca="1" si="10"/>
        <v/>
      </c>
      <c r="X26" s="38" t="str">
        <f t="shared" ca="1" si="10"/>
        <v/>
      </c>
      <c r="Y26" s="38" t="str">
        <f t="shared" ca="1" si="13"/>
        <v/>
      </c>
      <c r="Z26" s="38" t="str">
        <f t="shared" ca="1" si="13"/>
        <v/>
      </c>
      <c r="AA26" s="38" t="str">
        <f t="shared" ca="1" si="13"/>
        <v/>
      </c>
      <c r="AB26" s="38" t="str">
        <f t="shared" ca="1" si="13"/>
        <v/>
      </c>
      <c r="AC26" s="38" t="str">
        <f t="shared" ca="1" si="13"/>
        <v/>
      </c>
      <c r="AD26" s="38" t="str">
        <f t="shared" ca="1" si="13"/>
        <v/>
      </c>
      <c r="AE26" s="38" t="str">
        <f t="shared" ca="1" si="13"/>
        <v/>
      </c>
      <c r="AF26" s="38" t="str">
        <f t="shared" ca="1" si="13"/>
        <v/>
      </c>
      <c r="AG26" s="38" t="str">
        <f t="shared" ca="1" si="13"/>
        <v/>
      </c>
      <c r="AH26" s="38" t="str">
        <f t="shared" ca="1" si="13"/>
        <v/>
      </c>
      <c r="AI26" s="38" t="str">
        <f t="shared" ca="1" si="13"/>
        <v/>
      </c>
      <c r="AJ26" s="38" t="str">
        <f t="shared" ca="1" si="13"/>
        <v/>
      </c>
      <c r="AK26" s="38" t="str">
        <f t="shared" ca="1" si="13"/>
        <v/>
      </c>
      <c r="AL26" s="38" t="str">
        <f t="shared" ca="1" si="13"/>
        <v/>
      </c>
      <c r="AM26" s="38" t="str">
        <f t="shared" ca="1" si="13"/>
        <v/>
      </c>
      <c r="AN26" s="38" t="str">
        <f t="shared" ca="1" si="11"/>
        <v/>
      </c>
      <c r="AO26" s="38" t="str">
        <f t="shared" ca="1" si="11"/>
        <v/>
      </c>
      <c r="AP26" s="38" t="str">
        <f t="shared" ca="1" si="11"/>
        <v/>
      </c>
      <c r="AQ26" s="38" t="str">
        <f t="shared" ca="1" si="11"/>
        <v/>
      </c>
      <c r="AR26" s="38" t="str">
        <f t="shared" ca="1" si="11"/>
        <v/>
      </c>
      <c r="AS26" s="38" t="str">
        <f t="shared" ca="1" si="11"/>
        <v/>
      </c>
      <c r="AT26" s="38" t="str">
        <f t="shared" ca="1" si="11"/>
        <v/>
      </c>
      <c r="AU26" s="38" t="str">
        <f t="shared" ca="1" si="11"/>
        <v/>
      </c>
      <c r="AV26" s="38" t="str">
        <f t="shared" ca="1" si="11"/>
        <v/>
      </c>
      <c r="AW26" s="38" t="str">
        <f t="shared" ca="1" si="11"/>
        <v/>
      </c>
      <c r="AX26" s="38" t="str">
        <f t="shared" ca="1" si="11"/>
        <v/>
      </c>
      <c r="AY26" s="38" t="str">
        <f t="shared" ca="1" si="11"/>
        <v/>
      </c>
      <c r="AZ26" s="38" t="str">
        <f t="shared" ca="1" si="11"/>
        <v/>
      </c>
      <c r="BA26" s="38" t="str">
        <f t="shared" ca="1" si="11"/>
        <v/>
      </c>
      <c r="BB26" s="38" t="str">
        <f t="shared" ca="1" si="11"/>
        <v/>
      </c>
      <c r="BC26" s="38" t="str">
        <f t="shared" ca="1" si="11"/>
        <v/>
      </c>
      <c r="BD26" s="38" t="str">
        <f t="shared" ca="1" si="12"/>
        <v/>
      </c>
      <c r="BE26" s="38" t="str">
        <f t="shared" ca="1" si="12"/>
        <v/>
      </c>
      <c r="BF26" s="38" t="str">
        <f t="shared" ca="1" si="12"/>
        <v/>
      </c>
      <c r="BG26" s="38" t="str">
        <f t="shared" ca="1" si="12"/>
        <v/>
      </c>
      <c r="BH26" s="38" t="str">
        <f t="shared" ca="1" si="12"/>
        <v/>
      </c>
      <c r="BI26" s="38" t="str">
        <f t="shared" ca="1" si="12"/>
        <v/>
      </c>
      <c r="BJ26" s="38" t="str">
        <f t="shared" ca="1" si="12"/>
        <v/>
      </c>
      <c r="BK26" s="38" t="str">
        <f t="shared" ca="1" si="12"/>
        <v/>
      </c>
      <c r="BL26" s="38" t="str">
        <f t="shared" ca="1" si="12"/>
        <v/>
      </c>
    </row>
    <row r="27" spans="1:64" s="2" customFormat="1" ht="30" customHeight="1" x14ac:dyDescent="0.25">
      <c r="A27" s="14"/>
      <c r="B27" s="42" t="s">
        <v>22</v>
      </c>
      <c r="C27" s="34"/>
      <c r="D27" s="34"/>
      <c r="E27" s="31"/>
      <c r="F27" s="32"/>
      <c r="G27" s="33"/>
      <c r="H27" s="26"/>
      <c r="I27" s="38" t="str">
        <f t="shared" ref="I27:X33" ca="1" si="14">IF(AND($C27="Goal",I$5&gt;=$F27,I$5&lt;=$F27+$G27-1),2,IF(AND($C27="Milestone",I$5&gt;=$F27,I$5&lt;=$F27+$G27-1),1,""))</f>
        <v/>
      </c>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3"/>
        <v/>
      </c>
      <c r="Z27" s="38" t="str">
        <f t="shared" ca="1" si="13"/>
        <v/>
      </c>
      <c r="AA27" s="38" t="str">
        <f t="shared" ca="1" si="13"/>
        <v/>
      </c>
      <c r="AB27" s="38" t="str">
        <f t="shared" ca="1" si="13"/>
        <v/>
      </c>
      <c r="AC27" s="38" t="str">
        <f t="shared" ca="1" si="13"/>
        <v/>
      </c>
      <c r="AD27" s="38" t="str">
        <f t="shared" ca="1" si="13"/>
        <v/>
      </c>
      <c r="AE27" s="38" t="str">
        <f t="shared" ca="1" si="13"/>
        <v/>
      </c>
      <c r="AF27" s="38" t="str">
        <f t="shared" ca="1" si="13"/>
        <v/>
      </c>
      <c r="AG27" s="38" t="str">
        <f t="shared" ca="1" si="13"/>
        <v/>
      </c>
      <c r="AH27" s="38" t="str">
        <f t="shared" ca="1" si="13"/>
        <v/>
      </c>
      <c r="AI27" s="38" t="str">
        <f t="shared" ca="1" si="13"/>
        <v/>
      </c>
      <c r="AJ27" s="38" t="str">
        <f t="shared" ca="1" si="13"/>
        <v/>
      </c>
      <c r="AK27" s="38" t="str">
        <f t="shared" ca="1" si="13"/>
        <v/>
      </c>
      <c r="AL27" s="38" t="str">
        <f t="shared" ca="1" si="13"/>
        <v/>
      </c>
      <c r="AM27" s="38" t="str">
        <f t="shared" ca="1" si="13"/>
        <v/>
      </c>
      <c r="AN27" s="38" t="str">
        <f t="shared" ca="1" si="11"/>
        <v/>
      </c>
      <c r="AO27" s="38" t="str">
        <f t="shared" ca="1" si="11"/>
        <v/>
      </c>
      <c r="AP27" s="38" t="str">
        <f t="shared" ca="1" si="11"/>
        <v/>
      </c>
      <c r="AQ27" s="38" t="str">
        <f t="shared" ca="1" si="11"/>
        <v/>
      </c>
      <c r="AR27" s="38" t="str">
        <f t="shared" ca="1" si="11"/>
        <v/>
      </c>
      <c r="AS27" s="38" t="str">
        <f t="shared" ca="1" si="11"/>
        <v/>
      </c>
      <c r="AT27" s="38" t="str">
        <f t="shared" ca="1" si="11"/>
        <v/>
      </c>
      <c r="AU27" s="38" t="str">
        <f t="shared" ca="1" si="11"/>
        <v/>
      </c>
      <c r="AV27" s="38" t="str">
        <f t="shared" ca="1" si="11"/>
        <v/>
      </c>
      <c r="AW27" s="38" t="str">
        <f t="shared" ca="1" si="11"/>
        <v/>
      </c>
      <c r="AX27" s="38" t="str">
        <f t="shared" ca="1" si="11"/>
        <v/>
      </c>
      <c r="AY27" s="38" t="str">
        <f t="shared" ca="1" si="11"/>
        <v/>
      </c>
      <c r="AZ27" s="38" t="str">
        <f t="shared" ca="1" si="11"/>
        <v/>
      </c>
      <c r="BA27" s="38" t="str">
        <f t="shared" ca="1" si="11"/>
        <v/>
      </c>
      <c r="BB27" s="38" t="str">
        <f t="shared" ca="1" si="11"/>
        <v/>
      </c>
      <c r="BC27" s="38" t="str">
        <f t="shared" ca="1" si="11"/>
        <v/>
      </c>
      <c r="BD27" s="38" t="str">
        <f t="shared" ca="1" si="12"/>
        <v/>
      </c>
      <c r="BE27" s="38" t="str">
        <f t="shared" ca="1" si="12"/>
        <v/>
      </c>
      <c r="BF27" s="38" t="str">
        <f t="shared" ca="1" si="12"/>
        <v/>
      </c>
      <c r="BG27" s="38" t="str">
        <f t="shared" ca="1" si="12"/>
        <v/>
      </c>
      <c r="BH27" s="38" t="str">
        <f t="shared" ca="1" si="12"/>
        <v/>
      </c>
      <c r="BI27" s="38" t="str">
        <f t="shared" ca="1" si="12"/>
        <v/>
      </c>
      <c r="BJ27" s="38" t="str">
        <f t="shared" ca="1" si="12"/>
        <v/>
      </c>
      <c r="BK27" s="38" t="str">
        <f t="shared" ca="1" si="12"/>
        <v/>
      </c>
      <c r="BL27" s="38" t="str">
        <f t="shared" ca="1" si="12"/>
        <v/>
      </c>
    </row>
    <row r="28" spans="1:64" s="2" customFormat="1" ht="30" customHeight="1" x14ac:dyDescent="0.25">
      <c r="A28" s="14"/>
      <c r="B28" s="41" t="s">
        <v>3</v>
      </c>
      <c r="C28" s="34"/>
      <c r="D28" s="34"/>
      <c r="E28" s="31"/>
      <c r="F28" s="32">
        <f ca="1">F25+3</f>
        <v>43934</v>
      </c>
      <c r="G28" s="33">
        <v>15</v>
      </c>
      <c r="H28" s="26"/>
      <c r="I28" s="38" t="str">
        <f t="shared" ca="1" si="14"/>
        <v/>
      </c>
      <c r="J28" s="38" t="str">
        <f t="shared" ca="1" si="14"/>
        <v/>
      </c>
      <c r="K28" s="38" t="str">
        <f t="shared" ca="1" si="14"/>
        <v/>
      </c>
      <c r="L28" s="38" t="str">
        <f t="shared" ca="1" si="14"/>
        <v/>
      </c>
      <c r="M28" s="38" t="str">
        <f t="shared" ca="1" si="14"/>
        <v/>
      </c>
      <c r="N28" s="38" t="str">
        <f t="shared" ca="1" si="14"/>
        <v/>
      </c>
      <c r="O28" s="38" t="str">
        <f t="shared" ca="1" si="14"/>
        <v/>
      </c>
      <c r="P28" s="38" t="str">
        <f t="shared" ca="1" si="14"/>
        <v/>
      </c>
      <c r="Q28" s="38" t="str">
        <f t="shared" ca="1" si="14"/>
        <v/>
      </c>
      <c r="R28" s="38" t="str">
        <f t="shared" ca="1" si="14"/>
        <v/>
      </c>
      <c r="S28" s="38" t="str">
        <f t="shared" ca="1" si="14"/>
        <v/>
      </c>
      <c r="T28" s="38" t="str">
        <f t="shared" ca="1" si="14"/>
        <v/>
      </c>
      <c r="U28" s="38" t="str">
        <f t="shared" ca="1" si="14"/>
        <v/>
      </c>
      <c r="V28" s="38" t="str">
        <f t="shared" ca="1" si="14"/>
        <v/>
      </c>
      <c r="W28" s="38" t="str">
        <f t="shared" ca="1" si="14"/>
        <v/>
      </c>
      <c r="X28" s="38" t="str">
        <f t="shared" ca="1" si="14"/>
        <v/>
      </c>
      <c r="Y28" s="38" t="str">
        <f t="shared" ca="1" si="13"/>
        <v/>
      </c>
      <c r="Z28" s="38" t="str">
        <f t="shared" ca="1" si="13"/>
        <v/>
      </c>
      <c r="AA28" s="38" t="str">
        <f t="shared" ca="1" si="13"/>
        <v/>
      </c>
      <c r="AB28" s="38" t="str">
        <f t="shared" ca="1" si="13"/>
        <v/>
      </c>
      <c r="AC28" s="38" t="str">
        <f t="shared" ca="1" si="13"/>
        <v/>
      </c>
      <c r="AD28" s="38" t="str">
        <f t="shared" ca="1" si="13"/>
        <v/>
      </c>
      <c r="AE28" s="38" t="str">
        <f t="shared" ca="1" si="13"/>
        <v/>
      </c>
      <c r="AF28" s="38" t="str">
        <f t="shared" ca="1" si="13"/>
        <v/>
      </c>
      <c r="AG28" s="38" t="str">
        <f t="shared" ca="1" si="13"/>
        <v/>
      </c>
      <c r="AH28" s="38" t="str">
        <f t="shared" ca="1" si="13"/>
        <v/>
      </c>
      <c r="AI28" s="38" t="str">
        <f t="shared" ca="1" si="13"/>
        <v/>
      </c>
      <c r="AJ28" s="38" t="str">
        <f t="shared" ca="1" si="13"/>
        <v/>
      </c>
      <c r="AK28" s="38" t="str">
        <f t="shared" ca="1" si="13"/>
        <v/>
      </c>
      <c r="AL28" s="38" t="str">
        <f t="shared" ca="1" si="13"/>
        <v/>
      </c>
      <c r="AM28" s="38" t="str">
        <f t="shared" ca="1" si="13"/>
        <v/>
      </c>
      <c r="AN28" s="38" t="str">
        <f t="shared" ca="1" si="11"/>
        <v/>
      </c>
      <c r="AO28" s="38" t="str">
        <f t="shared" ca="1" si="11"/>
        <v/>
      </c>
      <c r="AP28" s="38" t="str">
        <f t="shared" ca="1" si="11"/>
        <v/>
      </c>
      <c r="AQ28" s="38" t="str">
        <f t="shared" ca="1" si="11"/>
        <v/>
      </c>
      <c r="AR28" s="38" t="str">
        <f t="shared" ca="1" si="11"/>
        <v/>
      </c>
      <c r="AS28" s="38" t="str">
        <f t="shared" ca="1" si="11"/>
        <v/>
      </c>
      <c r="AT28" s="38" t="str">
        <f t="shared" ca="1" si="11"/>
        <v/>
      </c>
      <c r="AU28" s="38" t="str">
        <f t="shared" ca="1" si="11"/>
        <v/>
      </c>
      <c r="AV28" s="38" t="str">
        <f t="shared" ca="1" si="11"/>
        <v/>
      </c>
      <c r="AW28" s="38" t="str">
        <f t="shared" ca="1" si="11"/>
        <v/>
      </c>
      <c r="AX28" s="38" t="str">
        <f t="shared" ca="1" si="11"/>
        <v/>
      </c>
      <c r="AY28" s="38" t="str">
        <f t="shared" ca="1" si="11"/>
        <v/>
      </c>
      <c r="AZ28" s="38" t="str">
        <f t="shared" ca="1" si="11"/>
        <v/>
      </c>
      <c r="BA28" s="38" t="str">
        <f t="shared" ca="1" si="11"/>
        <v/>
      </c>
      <c r="BB28" s="38" t="str">
        <f t="shared" ca="1" si="11"/>
        <v/>
      </c>
      <c r="BC28" s="38" t="str">
        <f t="shared" ca="1" si="11"/>
        <v/>
      </c>
      <c r="BD28" s="38" t="str">
        <f t="shared" ca="1" si="12"/>
        <v/>
      </c>
      <c r="BE28" s="38" t="str">
        <f t="shared" ca="1" si="12"/>
        <v/>
      </c>
      <c r="BF28" s="38" t="str">
        <f t="shared" ca="1" si="12"/>
        <v/>
      </c>
      <c r="BG28" s="38" t="str">
        <f t="shared" ca="1" si="12"/>
        <v/>
      </c>
      <c r="BH28" s="38" t="str">
        <f t="shared" ca="1" si="12"/>
        <v/>
      </c>
      <c r="BI28" s="38" t="str">
        <f t="shared" ca="1" si="12"/>
        <v/>
      </c>
      <c r="BJ28" s="38" t="str">
        <f t="shared" ca="1" si="12"/>
        <v/>
      </c>
      <c r="BK28" s="38" t="str">
        <f t="shared" ca="1" si="12"/>
        <v/>
      </c>
      <c r="BL28" s="38" t="str">
        <f t="shared" ca="1" si="12"/>
        <v/>
      </c>
    </row>
    <row r="29" spans="1:64" s="2" customFormat="1" ht="30" customHeight="1" x14ac:dyDescent="0.25">
      <c r="A29" s="14"/>
      <c r="B29" s="41" t="s">
        <v>4</v>
      </c>
      <c r="C29" s="34"/>
      <c r="D29" s="34"/>
      <c r="E29" s="31"/>
      <c r="F29" s="32">
        <v>43288</v>
      </c>
      <c r="G29" s="33">
        <v>5</v>
      </c>
      <c r="H29" s="26"/>
      <c r="I29" s="38" t="str">
        <f t="shared" ca="1" si="14"/>
        <v/>
      </c>
      <c r="J29" s="38" t="str">
        <f t="shared" ca="1" si="14"/>
        <v/>
      </c>
      <c r="K29" s="38" t="str">
        <f t="shared" ca="1" si="14"/>
        <v/>
      </c>
      <c r="L29" s="38" t="str">
        <f t="shared" ca="1" si="14"/>
        <v/>
      </c>
      <c r="M29" s="38" t="str">
        <f t="shared" ca="1" si="14"/>
        <v/>
      </c>
      <c r="N29" s="38" t="str">
        <f t="shared" ca="1" si="14"/>
        <v/>
      </c>
      <c r="O29" s="38" t="str">
        <f t="shared" ca="1" si="14"/>
        <v/>
      </c>
      <c r="P29" s="38" t="str">
        <f t="shared" ca="1" si="14"/>
        <v/>
      </c>
      <c r="Q29" s="38" t="str">
        <f t="shared" ca="1" si="14"/>
        <v/>
      </c>
      <c r="R29" s="38" t="str">
        <f t="shared" ca="1" si="14"/>
        <v/>
      </c>
      <c r="S29" s="38" t="str">
        <f t="shared" ca="1" si="14"/>
        <v/>
      </c>
      <c r="T29" s="38" t="str">
        <f t="shared" ca="1" si="14"/>
        <v/>
      </c>
      <c r="U29" s="38" t="str">
        <f t="shared" ca="1" si="14"/>
        <v/>
      </c>
      <c r="V29" s="38" t="str">
        <f t="shared" ca="1" si="14"/>
        <v/>
      </c>
      <c r="W29" s="38" t="str">
        <f t="shared" ca="1" si="14"/>
        <v/>
      </c>
      <c r="X29" s="38" t="str">
        <f t="shared" ca="1" si="14"/>
        <v/>
      </c>
      <c r="Y29" s="38" t="str">
        <f t="shared" ca="1" si="13"/>
        <v/>
      </c>
      <c r="Z29" s="38" t="str">
        <f t="shared" ca="1" si="13"/>
        <v/>
      </c>
      <c r="AA29" s="38" t="str">
        <f t="shared" ca="1" si="13"/>
        <v/>
      </c>
      <c r="AB29" s="38" t="str">
        <f t="shared" ca="1" si="13"/>
        <v/>
      </c>
      <c r="AC29" s="38" t="str">
        <f t="shared" ca="1" si="13"/>
        <v/>
      </c>
      <c r="AD29" s="38" t="str">
        <f t="shared" ca="1" si="13"/>
        <v/>
      </c>
      <c r="AE29" s="38" t="str">
        <f t="shared" ca="1" si="13"/>
        <v/>
      </c>
      <c r="AF29" s="38" t="str">
        <f t="shared" ca="1" si="13"/>
        <v/>
      </c>
      <c r="AG29" s="38" t="str">
        <f t="shared" ca="1" si="13"/>
        <v/>
      </c>
      <c r="AH29" s="38" t="str">
        <f t="shared" ca="1" si="13"/>
        <v/>
      </c>
      <c r="AI29" s="38" t="str">
        <f t="shared" ca="1" si="13"/>
        <v/>
      </c>
      <c r="AJ29" s="38" t="str">
        <f t="shared" ca="1" si="13"/>
        <v/>
      </c>
      <c r="AK29" s="38" t="str">
        <f t="shared" ca="1" si="13"/>
        <v/>
      </c>
      <c r="AL29" s="38" t="str">
        <f t="shared" ca="1" si="13"/>
        <v/>
      </c>
      <c r="AM29" s="38" t="str">
        <f t="shared" ca="1" si="13"/>
        <v/>
      </c>
      <c r="AN29" s="38" t="str">
        <f t="shared" ca="1" si="11"/>
        <v/>
      </c>
      <c r="AO29" s="38" t="str">
        <f t="shared" ca="1" si="11"/>
        <v/>
      </c>
      <c r="AP29" s="38" t="str">
        <f t="shared" ca="1" si="11"/>
        <v/>
      </c>
      <c r="AQ29" s="38" t="str">
        <f t="shared" ca="1" si="11"/>
        <v/>
      </c>
      <c r="AR29" s="38" t="str">
        <f t="shared" ca="1" si="11"/>
        <v/>
      </c>
      <c r="AS29" s="38" t="str">
        <f t="shared" ca="1" si="11"/>
        <v/>
      </c>
      <c r="AT29" s="38" t="str">
        <f t="shared" ca="1" si="11"/>
        <v/>
      </c>
      <c r="AU29" s="38" t="str">
        <f t="shared" ca="1" si="11"/>
        <v/>
      </c>
      <c r="AV29" s="38" t="str">
        <f t="shared" ca="1" si="11"/>
        <v/>
      </c>
      <c r="AW29" s="38" t="str">
        <f t="shared" ca="1" si="11"/>
        <v/>
      </c>
      <c r="AX29" s="38" t="str">
        <f t="shared" ca="1" si="11"/>
        <v/>
      </c>
      <c r="AY29" s="38" t="str">
        <f t="shared" ca="1" si="11"/>
        <v/>
      </c>
      <c r="AZ29" s="38" t="str">
        <f t="shared" ca="1" si="11"/>
        <v/>
      </c>
      <c r="BA29" s="38" t="str">
        <f t="shared" ca="1" si="11"/>
        <v/>
      </c>
      <c r="BB29" s="38" t="str">
        <f t="shared" ca="1" si="11"/>
        <v/>
      </c>
      <c r="BC29" s="38" t="str">
        <f t="shared" ca="1" si="11"/>
        <v/>
      </c>
      <c r="BD29" s="38" t="str">
        <f t="shared" ca="1" si="12"/>
        <v/>
      </c>
      <c r="BE29" s="38" t="str">
        <f t="shared" ca="1" si="12"/>
        <v/>
      </c>
      <c r="BF29" s="38" t="str">
        <f t="shared" ca="1" si="12"/>
        <v/>
      </c>
      <c r="BG29" s="38" t="str">
        <f t="shared" ca="1" si="12"/>
        <v/>
      </c>
      <c r="BH29" s="38" t="str">
        <f t="shared" ca="1" si="12"/>
        <v/>
      </c>
      <c r="BI29" s="38" t="str">
        <f t="shared" ca="1" si="12"/>
        <v/>
      </c>
      <c r="BJ29" s="38" t="str">
        <f t="shared" ca="1" si="12"/>
        <v/>
      </c>
      <c r="BK29" s="38" t="str">
        <f t="shared" ca="1" si="12"/>
        <v/>
      </c>
      <c r="BL29" s="38" t="str">
        <f t="shared" ca="1" si="12"/>
        <v/>
      </c>
    </row>
    <row r="30" spans="1:64" s="2" customFormat="1" ht="30" customHeight="1" x14ac:dyDescent="0.25">
      <c r="A30" s="14"/>
      <c r="B30" s="41" t="s">
        <v>0</v>
      </c>
      <c r="C30" s="34" t="s">
        <v>15</v>
      </c>
      <c r="D30" s="34"/>
      <c r="E30" s="31"/>
      <c r="F30" s="32">
        <v>43306</v>
      </c>
      <c r="G30" s="33">
        <v>1</v>
      </c>
      <c r="H30" s="26"/>
      <c r="I30" s="38" t="str">
        <f t="shared" ca="1" si="14"/>
        <v/>
      </c>
      <c r="J30" s="38" t="str">
        <f t="shared" ca="1" si="14"/>
        <v/>
      </c>
      <c r="K30" s="38" t="str">
        <f t="shared" ca="1" si="14"/>
        <v/>
      </c>
      <c r="L30" s="38" t="str">
        <f t="shared" ca="1" si="14"/>
        <v/>
      </c>
      <c r="M30" s="38" t="str">
        <f t="shared" ca="1" si="14"/>
        <v/>
      </c>
      <c r="N30" s="38" t="str">
        <f t="shared" ca="1" si="14"/>
        <v/>
      </c>
      <c r="O30" s="38" t="str">
        <f t="shared" ca="1" si="14"/>
        <v/>
      </c>
      <c r="P30" s="38" t="str">
        <f t="shared" ca="1" si="14"/>
        <v/>
      </c>
      <c r="Q30" s="38" t="str">
        <f t="shared" ca="1" si="14"/>
        <v/>
      </c>
      <c r="R30" s="38" t="str">
        <f t="shared" ca="1" si="14"/>
        <v/>
      </c>
      <c r="S30" s="38" t="str">
        <f t="shared" ca="1" si="14"/>
        <v/>
      </c>
      <c r="T30" s="38" t="str">
        <f t="shared" ca="1" si="14"/>
        <v/>
      </c>
      <c r="U30" s="38" t="str">
        <f t="shared" ca="1" si="14"/>
        <v/>
      </c>
      <c r="V30" s="38" t="str">
        <f t="shared" ca="1" si="14"/>
        <v/>
      </c>
      <c r="W30" s="38" t="str">
        <f t="shared" ca="1" si="14"/>
        <v/>
      </c>
      <c r="X30" s="38" t="str">
        <f t="shared" ca="1" si="14"/>
        <v/>
      </c>
      <c r="Y30" s="38" t="str">
        <f t="shared" ca="1" si="13"/>
        <v/>
      </c>
      <c r="Z30" s="38" t="str">
        <f t="shared" ca="1" si="13"/>
        <v/>
      </c>
      <c r="AA30" s="38">
        <f t="shared" ca="1" si="13"/>
        <v>1</v>
      </c>
      <c r="AB30" s="38" t="str">
        <f t="shared" ca="1" si="13"/>
        <v/>
      </c>
      <c r="AC30" s="38" t="str">
        <f t="shared" ca="1" si="13"/>
        <v/>
      </c>
      <c r="AD30" s="38" t="str">
        <f t="shared" ca="1" si="13"/>
        <v/>
      </c>
      <c r="AE30" s="38" t="str">
        <f t="shared" ca="1" si="13"/>
        <v/>
      </c>
      <c r="AF30" s="38" t="str">
        <f t="shared" ca="1" si="13"/>
        <v/>
      </c>
      <c r="AG30" s="38" t="str">
        <f t="shared" ca="1" si="13"/>
        <v/>
      </c>
      <c r="AH30" s="38" t="str">
        <f t="shared" ca="1" si="13"/>
        <v/>
      </c>
      <c r="AI30" s="38" t="str">
        <f t="shared" ca="1" si="13"/>
        <v/>
      </c>
      <c r="AJ30" s="38" t="str">
        <f t="shared" ca="1" si="13"/>
        <v/>
      </c>
      <c r="AK30" s="38" t="str">
        <f t="shared" ca="1" si="13"/>
        <v/>
      </c>
      <c r="AL30" s="38" t="str">
        <f t="shared" ca="1" si="13"/>
        <v/>
      </c>
      <c r="AM30" s="38" t="str">
        <f t="shared" ca="1" si="13"/>
        <v/>
      </c>
      <c r="AN30" s="38" t="str">
        <f t="shared" ca="1" si="11"/>
        <v/>
      </c>
      <c r="AO30" s="38" t="str">
        <f t="shared" ca="1" si="11"/>
        <v/>
      </c>
      <c r="AP30" s="38" t="str">
        <f t="shared" ca="1" si="11"/>
        <v/>
      </c>
      <c r="AQ30" s="38" t="str">
        <f t="shared" ca="1" si="11"/>
        <v/>
      </c>
      <c r="AR30" s="38" t="str">
        <f t="shared" ca="1" si="11"/>
        <v/>
      </c>
      <c r="AS30" s="38" t="str">
        <f t="shared" ca="1" si="11"/>
        <v/>
      </c>
      <c r="AT30" s="38" t="str">
        <f t="shared" ca="1" si="11"/>
        <v/>
      </c>
      <c r="AU30" s="38" t="str">
        <f t="shared" ca="1" si="11"/>
        <v/>
      </c>
      <c r="AV30" s="38" t="str">
        <f t="shared" ca="1" si="11"/>
        <v/>
      </c>
      <c r="AW30" s="38" t="str">
        <f t="shared" ca="1" si="11"/>
        <v/>
      </c>
      <c r="AX30" s="38" t="str">
        <f t="shared" ca="1" si="11"/>
        <v/>
      </c>
      <c r="AY30" s="38" t="str">
        <f t="shared" ca="1" si="11"/>
        <v/>
      </c>
      <c r="AZ30" s="38" t="str">
        <f t="shared" ca="1" si="11"/>
        <v/>
      </c>
      <c r="BA30" s="38" t="str">
        <f t="shared" ca="1" si="11"/>
        <v/>
      </c>
      <c r="BB30" s="38" t="str">
        <f t="shared" ca="1" si="11"/>
        <v/>
      </c>
      <c r="BC30" s="38" t="str">
        <f t="shared" ca="1" si="11"/>
        <v/>
      </c>
      <c r="BD30" s="38" t="str">
        <f t="shared" ca="1" si="12"/>
        <v/>
      </c>
      <c r="BE30" s="38" t="str">
        <f t="shared" ca="1" si="12"/>
        <v/>
      </c>
      <c r="BF30" s="38" t="str">
        <f t="shared" ca="1" si="12"/>
        <v/>
      </c>
      <c r="BG30" s="38" t="str">
        <f t="shared" ca="1" si="12"/>
        <v/>
      </c>
      <c r="BH30" s="38" t="str">
        <f t="shared" ca="1" si="12"/>
        <v/>
      </c>
      <c r="BI30" s="38" t="str">
        <f t="shared" ca="1" si="12"/>
        <v/>
      </c>
      <c r="BJ30" s="38" t="str">
        <f t="shared" ca="1" si="12"/>
        <v/>
      </c>
      <c r="BK30" s="38" t="str">
        <f t="shared" ca="1" si="12"/>
        <v/>
      </c>
      <c r="BL30" s="38" t="str">
        <f t="shared" ca="1" si="12"/>
        <v/>
      </c>
    </row>
    <row r="31" spans="1:64" s="2" customFormat="1" ht="30" customHeight="1" x14ac:dyDescent="0.25">
      <c r="A31" s="14"/>
      <c r="B31" s="41" t="s">
        <v>1</v>
      </c>
      <c r="C31" s="34"/>
      <c r="D31" s="34"/>
      <c r="E31" s="31"/>
      <c r="F31" s="32"/>
      <c r="G31" s="33"/>
      <c r="H31" s="26"/>
      <c r="I31" s="38" t="str">
        <f t="shared" ca="1" si="14"/>
        <v/>
      </c>
      <c r="J31" s="38" t="str">
        <f t="shared" ca="1" si="14"/>
        <v/>
      </c>
      <c r="K31" s="38" t="str">
        <f t="shared" ca="1" si="14"/>
        <v/>
      </c>
      <c r="L31" s="38" t="str">
        <f t="shared" ca="1" si="14"/>
        <v/>
      </c>
      <c r="M31" s="38" t="str">
        <f t="shared" ca="1" si="14"/>
        <v/>
      </c>
      <c r="N31" s="38" t="str">
        <f t="shared" ca="1" si="14"/>
        <v/>
      </c>
      <c r="O31" s="38" t="str">
        <f t="shared" ca="1" si="14"/>
        <v/>
      </c>
      <c r="P31" s="38" t="str">
        <f t="shared" ca="1" si="14"/>
        <v/>
      </c>
      <c r="Q31" s="38" t="str">
        <f t="shared" ca="1" si="14"/>
        <v/>
      </c>
      <c r="R31" s="38" t="str">
        <f t="shared" ca="1" si="14"/>
        <v/>
      </c>
      <c r="S31" s="38" t="str">
        <f t="shared" ca="1" si="14"/>
        <v/>
      </c>
      <c r="T31" s="38" t="str">
        <f t="shared" ca="1" si="14"/>
        <v/>
      </c>
      <c r="U31" s="38" t="str">
        <f t="shared" ca="1" si="14"/>
        <v/>
      </c>
      <c r="V31" s="38" t="str">
        <f t="shared" ca="1" si="14"/>
        <v/>
      </c>
      <c r="W31" s="38" t="str">
        <f t="shared" ca="1" si="14"/>
        <v/>
      </c>
      <c r="X31" s="38" t="str">
        <f t="shared" ca="1" si="14"/>
        <v/>
      </c>
      <c r="Y31" s="38" t="str">
        <f t="shared" ca="1" si="13"/>
        <v/>
      </c>
      <c r="Z31" s="38" t="str">
        <f t="shared" ca="1" si="13"/>
        <v/>
      </c>
      <c r="AA31" s="38" t="str">
        <f t="shared" ca="1" si="13"/>
        <v/>
      </c>
      <c r="AB31" s="38" t="str">
        <f t="shared" ca="1" si="13"/>
        <v/>
      </c>
      <c r="AC31" s="38" t="str">
        <f t="shared" ca="1" si="13"/>
        <v/>
      </c>
      <c r="AD31" s="38" t="str">
        <f t="shared" ca="1" si="13"/>
        <v/>
      </c>
      <c r="AE31" s="38" t="str">
        <f t="shared" ca="1" si="13"/>
        <v/>
      </c>
      <c r="AF31" s="38" t="str">
        <f t="shared" ca="1" si="13"/>
        <v/>
      </c>
      <c r="AG31" s="38" t="str">
        <f t="shared" ca="1" si="13"/>
        <v/>
      </c>
      <c r="AH31" s="38" t="str">
        <f t="shared" ca="1" si="13"/>
        <v/>
      </c>
      <c r="AI31" s="38" t="str">
        <f t="shared" ca="1" si="13"/>
        <v/>
      </c>
      <c r="AJ31" s="38" t="str">
        <f t="shared" ca="1" si="13"/>
        <v/>
      </c>
      <c r="AK31" s="38" t="str">
        <f t="shared" ca="1" si="13"/>
        <v/>
      </c>
      <c r="AL31" s="38" t="str">
        <f t="shared" ca="1" si="13"/>
        <v/>
      </c>
      <c r="AM31" s="38" t="str">
        <f t="shared" ca="1" si="13"/>
        <v/>
      </c>
      <c r="AN31" s="38" t="str">
        <f t="shared" ca="1" si="11"/>
        <v/>
      </c>
      <c r="AO31" s="38" t="str">
        <f t="shared" ca="1" si="11"/>
        <v/>
      </c>
      <c r="AP31" s="38" t="str">
        <f t="shared" ca="1" si="11"/>
        <v/>
      </c>
      <c r="AQ31" s="38" t="str">
        <f t="shared" ca="1" si="11"/>
        <v/>
      </c>
      <c r="AR31" s="38" t="str">
        <f t="shared" ca="1" si="11"/>
        <v/>
      </c>
      <c r="AS31" s="38" t="str">
        <f t="shared" ca="1" si="11"/>
        <v/>
      </c>
      <c r="AT31" s="38" t="str">
        <f t="shared" ca="1" si="11"/>
        <v/>
      </c>
      <c r="AU31" s="38" t="str">
        <f t="shared" ca="1" si="11"/>
        <v/>
      </c>
      <c r="AV31" s="38" t="str">
        <f t="shared" ca="1" si="11"/>
        <v/>
      </c>
      <c r="AW31" s="38" t="str">
        <f t="shared" ca="1" si="11"/>
        <v/>
      </c>
      <c r="AX31" s="38" t="str">
        <f t="shared" ca="1" si="11"/>
        <v/>
      </c>
      <c r="AY31" s="38" t="str">
        <f t="shared" ca="1" si="11"/>
        <v/>
      </c>
      <c r="AZ31" s="38" t="str">
        <f t="shared" ca="1" si="11"/>
        <v/>
      </c>
      <c r="BA31" s="38" t="str">
        <f t="shared" ca="1" si="11"/>
        <v/>
      </c>
      <c r="BB31" s="38" t="str">
        <f t="shared" ca="1" si="11"/>
        <v/>
      </c>
      <c r="BC31" s="38" t="str">
        <f t="shared" ca="1" si="11"/>
        <v/>
      </c>
      <c r="BD31" s="38" t="str">
        <f t="shared" ca="1" si="12"/>
        <v/>
      </c>
      <c r="BE31" s="38" t="str">
        <f t="shared" ca="1" si="12"/>
        <v/>
      </c>
      <c r="BF31" s="38" t="str">
        <f t="shared" ca="1" si="12"/>
        <v/>
      </c>
      <c r="BG31" s="38" t="str">
        <f t="shared" ca="1" si="12"/>
        <v/>
      </c>
      <c r="BH31" s="38" t="str">
        <f t="shared" ca="1" si="12"/>
        <v/>
      </c>
      <c r="BI31" s="38" t="str">
        <f t="shared" ca="1" si="12"/>
        <v/>
      </c>
      <c r="BJ31" s="38" t="str">
        <f t="shared" ca="1" si="12"/>
        <v/>
      </c>
      <c r="BK31" s="38" t="str">
        <f t="shared" ca="1" si="12"/>
        <v/>
      </c>
      <c r="BL31" s="38" t="str">
        <f t="shared" ca="1" si="12"/>
        <v/>
      </c>
    </row>
    <row r="32" spans="1:64" s="2" customFormat="1" ht="30" customHeight="1" x14ac:dyDescent="0.25">
      <c r="A32" s="14"/>
      <c r="B32" s="41" t="s">
        <v>2</v>
      </c>
      <c r="C32" s="34"/>
      <c r="D32" s="34"/>
      <c r="E32" s="31"/>
      <c r="F32" s="32"/>
      <c r="G32" s="33"/>
      <c r="H32" s="26"/>
      <c r="I32" s="38" t="str">
        <f t="shared" ca="1" si="14"/>
        <v/>
      </c>
      <c r="J32" s="38" t="str">
        <f t="shared" ca="1" si="14"/>
        <v/>
      </c>
      <c r="K32" s="38" t="str">
        <f t="shared" ca="1" si="14"/>
        <v/>
      </c>
      <c r="L32" s="38" t="str">
        <f t="shared" ca="1" si="14"/>
        <v/>
      </c>
      <c r="M32" s="38" t="str">
        <f t="shared" ca="1" si="14"/>
        <v/>
      </c>
      <c r="N32" s="38" t="str">
        <f t="shared" ca="1" si="14"/>
        <v/>
      </c>
      <c r="O32" s="38" t="str">
        <f t="shared" ca="1" si="14"/>
        <v/>
      </c>
      <c r="P32" s="38" t="str">
        <f t="shared" ca="1" si="14"/>
        <v/>
      </c>
      <c r="Q32" s="38" t="str">
        <f t="shared" ca="1" si="14"/>
        <v/>
      </c>
      <c r="R32" s="38" t="str">
        <f t="shared" ca="1" si="14"/>
        <v/>
      </c>
      <c r="S32" s="38" t="str">
        <f t="shared" ca="1" si="14"/>
        <v/>
      </c>
      <c r="T32" s="38" t="str">
        <f t="shared" ca="1" si="14"/>
        <v/>
      </c>
      <c r="U32" s="38" t="str">
        <f t="shared" ca="1" si="14"/>
        <v/>
      </c>
      <c r="V32" s="38" t="str">
        <f t="shared" ca="1" si="14"/>
        <v/>
      </c>
      <c r="W32" s="38" t="str">
        <f t="shared" ca="1" si="14"/>
        <v/>
      </c>
      <c r="X32" s="38" t="str">
        <f t="shared" ca="1" si="14"/>
        <v/>
      </c>
      <c r="Y32" s="38" t="str">
        <f t="shared" ca="1" si="13"/>
        <v/>
      </c>
      <c r="Z32" s="38" t="str">
        <f t="shared" ca="1" si="13"/>
        <v/>
      </c>
      <c r="AA32" s="38" t="str">
        <f t="shared" ca="1" si="13"/>
        <v/>
      </c>
      <c r="AB32" s="38" t="str">
        <f t="shared" ca="1" si="13"/>
        <v/>
      </c>
      <c r="AC32" s="38" t="str">
        <f t="shared" ca="1" si="13"/>
        <v/>
      </c>
      <c r="AD32" s="38" t="str">
        <f t="shared" ca="1" si="13"/>
        <v/>
      </c>
      <c r="AE32" s="38" t="str">
        <f t="shared" ca="1" si="13"/>
        <v/>
      </c>
      <c r="AF32" s="38" t="str">
        <f t="shared" ca="1" si="13"/>
        <v/>
      </c>
      <c r="AG32" s="38" t="str">
        <f t="shared" ca="1" si="13"/>
        <v/>
      </c>
      <c r="AH32" s="38" t="str">
        <f t="shared" ca="1" si="13"/>
        <v/>
      </c>
      <c r="AI32" s="38" t="str">
        <f t="shared" ca="1" si="13"/>
        <v/>
      </c>
      <c r="AJ32" s="38" t="str">
        <f t="shared" ca="1" si="13"/>
        <v/>
      </c>
      <c r="AK32" s="38" t="str">
        <f t="shared" ca="1" si="13"/>
        <v/>
      </c>
      <c r="AL32" s="38" t="str">
        <f t="shared" ca="1" si="13"/>
        <v/>
      </c>
      <c r="AM32" s="38" t="str">
        <f t="shared" ca="1" si="13"/>
        <v/>
      </c>
      <c r="AN32" s="38" t="str">
        <f t="shared" ca="1" si="11"/>
        <v/>
      </c>
      <c r="AO32" s="38" t="str">
        <f t="shared" ca="1" si="11"/>
        <v/>
      </c>
      <c r="AP32" s="38" t="str">
        <f t="shared" ca="1" si="11"/>
        <v/>
      </c>
      <c r="AQ32" s="38" t="str">
        <f t="shared" ca="1" si="11"/>
        <v/>
      </c>
      <c r="AR32" s="38" t="str">
        <f t="shared" ca="1" si="11"/>
        <v/>
      </c>
      <c r="AS32" s="38" t="str">
        <f t="shared" ca="1" si="11"/>
        <v/>
      </c>
      <c r="AT32" s="38" t="str">
        <f t="shared" ca="1" si="11"/>
        <v/>
      </c>
      <c r="AU32" s="38" t="str">
        <f t="shared" ca="1" si="11"/>
        <v/>
      </c>
      <c r="AV32" s="38" t="str">
        <f t="shared" ca="1" si="11"/>
        <v/>
      </c>
      <c r="AW32" s="38" t="str">
        <f t="shared" ca="1" si="11"/>
        <v/>
      </c>
      <c r="AX32" s="38" t="str">
        <f t="shared" ca="1" si="11"/>
        <v/>
      </c>
      <c r="AY32" s="38" t="str">
        <f t="shared" ca="1" si="11"/>
        <v/>
      </c>
      <c r="AZ32" s="38" t="str">
        <f t="shared" ca="1" si="11"/>
        <v/>
      </c>
      <c r="BA32" s="38" t="str">
        <f t="shared" ca="1" si="11"/>
        <v/>
      </c>
      <c r="BB32" s="38" t="str">
        <f t="shared" ca="1" si="11"/>
        <v/>
      </c>
      <c r="BC32" s="38" t="str">
        <f t="shared" ca="1" si="11"/>
        <v/>
      </c>
      <c r="BD32" s="38" t="str">
        <f t="shared" ca="1" si="12"/>
        <v/>
      </c>
      <c r="BE32" s="38" t="str">
        <f t="shared" ca="1" si="12"/>
        <v/>
      </c>
      <c r="BF32" s="38" t="str">
        <f t="shared" ca="1" si="12"/>
        <v/>
      </c>
      <c r="BG32" s="38" t="str">
        <f t="shared" ca="1" si="12"/>
        <v/>
      </c>
      <c r="BH32" s="38" t="str">
        <f t="shared" ca="1" si="12"/>
        <v/>
      </c>
      <c r="BI32" s="38" t="str">
        <f t="shared" ca="1" si="12"/>
        <v/>
      </c>
      <c r="BJ32" s="38" t="str">
        <f t="shared" ca="1" si="12"/>
        <v/>
      </c>
      <c r="BK32" s="38" t="str">
        <f t="shared" ca="1" si="12"/>
        <v/>
      </c>
      <c r="BL32" s="38" t="str">
        <f t="shared" ca="1" si="12"/>
        <v/>
      </c>
    </row>
    <row r="33" spans="1:64" s="2" customFormat="1" ht="30" customHeight="1" x14ac:dyDescent="0.25">
      <c r="A33" s="14" t="s">
        <v>11</v>
      </c>
      <c r="B33" s="41"/>
      <c r="C33" s="34"/>
      <c r="D33" s="34"/>
      <c r="E33" s="31"/>
      <c r="F33" s="32"/>
      <c r="G33" s="33"/>
      <c r="H33" s="26"/>
      <c r="I33" s="38" t="str">
        <f t="shared" ca="1" si="14"/>
        <v/>
      </c>
      <c r="J33" s="38" t="str">
        <f t="shared" ca="1" si="14"/>
        <v/>
      </c>
      <c r="K33" s="38" t="str">
        <f t="shared" ca="1" si="14"/>
        <v/>
      </c>
      <c r="L33" s="38" t="str">
        <f t="shared" ca="1" si="14"/>
        <v/>
      </c>
      <c r="M33" s="38" t="str">
        <f t="shared" ca="1" si="14"/>
        <v/>
      </c>
      <c r="N33" s="38" t="str">
        <f t="shared" ca="1" si="14"/>
        <v/>
      </c>
      <c r="O33" s="38" t="str">
        <f t="shared" ca="1" si="14"/>
        <v/>
      </c>
      <c r="P33" s="38" t="str">
        <f t="shared" ca="1" si="14"/>
        <v/>
      </c>
      <c r="Q33" s="38" t="str">
        <f t="shared" ca="1" si="14"/>
        <v/>
      </c>
      <c r="R33" s="38" t="str">
        <f t="shared" ca="1" si="14"/>
        <v/>
      </c>
      <c r="S33" s="38" t="str">
        <f t="shared" ca="1" si="14"/>
        <v/>
      </c>
      <c r="T33" s="38" t="str">
        <f t="shared" ca="1" si="14"/>
        <v/>
      </c>
      <c r="U33" s="38" t="str">
        <f t="shared" ca="1" si="14"/>
        <v/>
      </c>
      <c r="V33" s="38" t="str">
        <f t="shared" ca="1" si="14"/>
        <v/>
      </c>
      <c r="W33" s="38" t="str">
        <f t="shared" ca="1" si="14"/>
        <v/>
      </c>
      <c r="X33" s="38" t="str">
        <f t="shared" ca="1" si="14"/>
        <v/>
      </c>
      <c r="Y33" s="38" t="str">
        <f t="shared" ca="1" si="13"/>
        <v/>
      </c>
      <c r="Z33" s="38" t="str">
        <f t="shared" ca="1" si="13"/>
        <v/>
      </c>
      <c r="AA33" s="38" t="str">
        <f t="shared" ca="1" si="13"/>
        <v/>
      </c>
      <c r="AB33" s="38" t="str">
        <f t="shared" ca="1" si="13"/>
        <v/>
      </c>
      <c r="AC33" s="38" t="str">
        <f t="shared" ca="1" si="13"/>
        <v/>
      </c>
      <c r="AD33" s="38" t="str">
        <f t="shared" ca="1" si="13"/>
        <v/>
      </c>
      <c r="AE33" s="38" t="str">
        <f t="shared" ca="1" si="13"/>
        <v/>
      </c>
      <c r="AF33" s="38" t="str">
        <f t="shared" ca="1" si="13"/>
        <v/>
      </c>
      <c r="AG33" s="38" t="str">
        <f t="shared" ca="1" si="13"/>
        <v/>
      </c>
      <c r="AH33" s="38" t="str">
        <f t="shared" ca="1" si="13"/>
        <v/>
      </c>
      <c r="AI33" s="38" t="str">
        <f t="shared" ca="1" si="13"/>
        <v/>
      </c>
      <c r="AJ33" s="38" t="str">
        <f t="shared" ca="1" si="13"/>
        <v/>
      </c>
      <c r="AK33" s="38" t="str">
        <f t="shared" ca="1" si="13"/>
        <v/>
      </c>
      <c r="AL33" s="38" t="str">
        <f t="shared" ca="1" si="13"/>
        <v/>
      </c>
      <c r="AM33" s="38" t="str">
        <f t="shared" ca="1" si="13"/>
        <v/>
      </c>
      <c r="AN33" s="38" t="str">
        <f t="shared" ca="1" si="11"/>
        <v/>
      </c>
      <c r="AO33" s="38" t="str">
        <f t="shared" ca="1" si="11"/>
        <v/>
      </c>
      <c r="AP33" s="38" t="str">
        <f t="shared" ca="1" si="11"/>
        <v/>
      </c>
      <c r="AQ33" s="38" t="str">
        <f t="shared" ca="1" si="11"/>
        <v/>
      </c>
      <c r="AR33" s="38" t="str">
        <f t="shared" ca="1" si="11"/>
        <v/>
      </c>
      <c r="AS33" s="38" t="str">
        <f t="shared" ca="1" si="11"/>
        <v/>
      </c>
      <c r="AT33" s="38" t="str">
        <f t="shared" ca="1" si="11"/>
        <v/>
      </c>
      <c r="AU33" s="38" t="str">
        <f t="shared" ca="1" si="11"/>
        <v/>
      </c>
      <c r="AV33" s="38" t="str">
        <f t="shared" ca="1" si="11"/>
        <v/>
      </c>
      <c r="AW33" s="38" t="str">
        <f t="shared" ca="1" si="11"/>
        <v/>
      </c>
      <c r="AX33" s="38" t="str">
        <f t="shared" ca="1" si="11"/>
        <v/>
      </c>
      <c r="AY33" s="38" t="str">
        <f t="shared" ca="1" si="11"/>
        <v/>
      </c>
      <c r="AZ33" s="38" t="str">
        <f t="shared" ca="1" si="11"/>
        <v/>
      </c>
      <c r="BA33" s="38" t="str">
        <f t="shared" ca="1" si="11"/>
        <v/>
      </c>
      <c r="BB33" s="38" t="str">
        <f t="shared" ca="1" si="11"/>
        <v/>
      </c>
      <c r="BC33" s="38" t="str">
        <f t="shared" ca="1" si="11"/>
        <v/>
      </c>
      <c r="BD33" s="38" t="str">
        <f t="shared" ca="1" si="12"/>
        <v/>
      </c>
      <c r="BE33" s="38" t="str">
        <f t="shared" ca="1" si="12"/>
        <v/>
      </c>
      <c r="BF33" s="38" t="str">
        <f t="shared" ca="1" si="12"/>
        <v/>
      </c>
      <c r="BG33" s="38" t="str">
        <f t="shared" ca="1" si="12"/>
        <v/>
      </c>
      <c r="BH33" s="38" t="str">
        <f t="shared" ca="1" si="12"/>
        <v/>
      </c>
      <c r="BI33" s="38" t="str">
        <f t="shared" ca="1" si="12"/>
        <v/>
      </c>
      <c r="BJ33" s="38" t="str">
        <f t="shared" ca="1" si="12"/>
        <v/>
      </c>
      <c r="BK33" s="38" t="str">
        <f t="shared" ca="1" si="12"/>
        <v/>
      </c>
      <c r="BL33" s="38" t="str">
        <f t="shared" ca="1" si="12"/>
        <v/>
      </c>
    </row>
    <row r="34" spans="1:64" s="2" customFormat="1" ht="30" customHeight="1" thickBot="1" x14ac:dyDescent="0.3">
      <c r="A34" s="15" t="s">
        <v>44</v>
      </c>
      <c r="B34" s="24" t="s">
        <v>32</v>
      </c>
      <c r="C34" s="24"/>
      <c r="D34" s="24"/>
      <c r="E34" s="24"/>
      <c r="F34" s="43"/>
      <c r="G34" s="24"/>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25">
      <c r="D35" s="5"/>
      <c r="G35" s="16"/>
      <c r="H35" s="4"/>
    </row>
    <row r="36" spans="1:64" ht="30" customHeight="1" x14ac:dyDescent="0.25">
      <c r="D36" s="6"/>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3">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4:BL34">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3"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40625" defaultRowHeight="12.75" x14ac:dyDescent="0.2"/>
  <cols>
    <col min="1" max="1" width="87.140625" style="10" customWidth="1"/>
    <col min="2" max="16384" width="9.140625" style="8"/>
  </cols>
  <sheetData>
    <row r="1" spans="1:1" s="9" customFormat="1" ht="26.25" x14ac:dyDescent="0.4">
      <c r="A1" s="11" t="s">
        <v>6</v>
      </c>
    </row>
    <row r="2" spans="1:1" ht="84.4" customHeight="1" x14ac:dyDescent="0.2">
      <c r="A2" s="12" t="s">
        <v>39</v>
      </c>
    </row>
    <row r="3" spans="1:1" ht="26.25" customHeight="1" x14ac:dyDescent="0.2">
      <c r="A3" s="11" t="s">
        <v>9</v>
      </c>
    </row>
    <row r="4" spans="1:1" s="10" customFormat="1" ht="204.95" customHeight="1" x14ac:dyDescent="0.25">
      <c r="A4" s="13" t="s">
        <v>45</v>
      </c>
    </row>
    <row r="5" spans="1:1" x14ac:dyDescent="0.2">
      <c r="A5" s="10" t="s">
        <v>40</v>
      </c>
    </row>
  </sheetData>
  <pageMargins left="0.5" right="0.5" top="0.5" bottom="0.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F93B1-3C88-4B2F-86C3-26BF8F5C01E3}">
  <dimension ref="A1:B16"/>
  <sheetViews>
    <sheetView showGridLines="0" zoomScaleNormal="100" workbookViewId="0">
      <selection activeCell="A9" sqref="A9"/>
    </sheetView>
  </sheetViews>
  <sheetFormatPr defaultRowHeight="12.75" x14ac:dyDescent="0.2"/>
  <cols>
    <col min="1" max="1" width="87.140625" style="10" customWidth="1"/>
    <col min="2" max="16384" width="9.140625" style="8"/>
  </cols>
  <sheetData>
    <row r="1" spans="1:2" ht="46.5" customHeight="1" x14ac:dyDescent="0.2"/>
    <row r="2" spans="1:2" s="126" customFormat="1" ht="15.75" x14ac:dyDescent="0.25">
      <c r="A2" s="125" t="s">
        <v>85</v>
      </c>
      <c r="B2" s="125"/>
    </row>
    <row r="3" spans="1:2" s="128" customFormat="1" ht="27" customHeight="1" x14ac:dyDescent="0.25">
      <c r="A3" s="127" t="s">
        <v>87</v>
      </c>
      <c r="B3" s="127"/>
    </row>
    <row r="4" spans="1:2" s="9" customFormat="1" ht="26.25" x14ac:dyDescent="0.4">
      <c r="A4" s="11" t="s">
        <v>6</v>
      </c>
    </row>
    <row r="5" spans="1:2" ht="74.099999999999994" customHeight="1" x14ac:dyDescent="0.2">
      <c r="A5" s="12" t="s">
        <v>113</v>
      </c>
    </row>
    <row r="6" spans="1:2" ht="26.25" customHeight="1" x14ac:dyDescent="0.2">
      <c r="A6" s="11" t="s">
        <v>9</v>
      </c>
    </row>
    <row r="7" spans="1:2" s="10" customFormat="1" ht="204.95" customHeight="1" x14ac:dyDescent="0.25">
      <c r="A7" s="13" t="s">
        <v>114</v>
      </c>
    </row>
    <row r="8" spans="1:2" s="9" customFormat="1" ht="26.25" x14ac:dyDescent="0.4">
      <c r="A8" s="11" t="s">
        <v>115</v>
      </c>
    </row>
    <row r="9" spans="1:2" ht="60" x14ac:dyDescent="0.2">
      <c r="A9" s="12" t="s">
        <v>116</v>
      </c>
    </row>
    <row r="10" spans="1:2" s="10" customFormat="1" ht="27.95" customHeight="1" x14ac:dyDescent="0.25">
      <c r="A10" s="129" t="s">
        <v>117</v>
      </c>
    </row>
    <row r="11" spans="1:2" s="9" customFormat="1" ht="26.25" x14ac:dyDescent="0.4">
      <c r="A11" s="11" t="s">
        <v>118</v>
      </c>
    </row>
    <row r="12" spans="1:2" ht="30" x14ac:dyDescent="0.2">
      <c r="A12" s="12" t="s">
        <v>119</v>
      </c>
    </row>
    <row r="13" spans="1:2" s="10" customFormat="1" ht="27.95" customHeight="1" x14ac:dyDescent="0.25">
      <c r="A13" s="129" t="s">
        <v>120</v>
      </c>
    </row>
    <row r="14" spans="1:2" s="9" customFormat="1" ht="26.25" x14ac:dyDescent="0.4">
      <c r="A14" s="11" t="s">
        <v>121</v>
      </c>
    </row>
    <row r="15" spans="1:2" ht="75" customHeight="1" x14ac:dyDescent="0.2">
      <c r="A15" s="12" t="s">
        <v>122</v>
      </c>
    </row>
    <row r="16" spans="1:2" ht="75" x14ac:dyDescent="0.2">
      <c r="A16" s="12" t="s">
        <v>123</v>
      </c>
    </row>
  </sheetData>
  <hyperlinks>
    <hyperlink ref="A13" r:id="rId1" xr:uid="{1167BDFA-95F9-49B5-A3A6-8967BBE585CB}"/>
    <hyperlink ref="A10" r:id="rId2" xr:uid="{7F2AA302-8EF1-48E8-83C6-CDE58EF27366}"/>
    <hyperlink ref="A3" r:id="rId3" xr:uid="{6EDA791D-68E5-4E3B-9490-CC532D4686B1}"/>
    <hyperlink ref="A2" r:id="rId4" xr:uid="{F130FF34-A6F6-4D6A-9707-AC7C7B03F916}"/>
  </hyperlinks>
  <pageMargins left="0.5" right="0.5" top="0.5" bottom="0.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9D001-4C5C-4924-B265-28ADEB6D9999}">
  <dimension ref="B1"/>
  <sheetViews>
    <sheetView tabSelected="1" workbookViewId="0">
      <selection activeCell="B4" sqref="B4"/>
    </sheetView>
  </sheetViews>
  <sheetFormatPr defaultRowHeight="15" x14ac:dyDescent="0.25"/>
  <sheetData>
    <row r="1" spans="2:2" x14ac:dyDescent="0.25">
      <c r="B1"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User Stories</vt:lpstr>
      <vt:lpstr>Project-Gantt</vt:lpstr>
      <vt:lpstr>Agile-Gantt</vt:lpstr>
      <vt:lpstr>Agile_docs</vt:lpstr>
      <vt:lpstr>Project_docs</vt:lpstr>
      <vt:lpstr>Sheet1</vt:lpstr>
      <vt:lpstr>Display_Week</vt:lpstr>
      <vt:lpstr>'Agile-Gantt'!Print_Titles</vt:lpstr>
      <vt:lpstr>'Project-Gantt'!Print_Titles</vt:lpstr>
      <vt:lpstr>'Project-Gantt'!Project_Start</vt:lpstr>
      <vt:lpstr>Project_Start</vt:lpstr>
      <vt:lpstr>Scrolling_Increment</vt:lpstr>
      <vt:lpstr>'Project-Gantt'!task_end</vt:lpstr>
      <vt:lpstr>'Project-Gantt'!task_progress</vt:lpstr>
      <vt:lpstr>'Project-Gantt'!task_start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2020-03-05T01:25:42Z</dcterms:modified>
</cp:coreProperties>
</file>