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obse\Documents\PREWORK_GW\Module-1\"/>
    </mc:Choice>
  </mc:AlternateContent>
  <xr:revisionPtr revIDLastSave="0" documentId="13_ncr:1_{3C9A4EDE-238A-4D73-A218-201BFD7083B3}" xr6:coauthVersionLast="40" xr6:coauthVersionMax="40" xr10:uidLastSave="{00000000-0000-0000-0000-000000000000}"/>
  <bookViews>
    <workbookView xWindow="-108" yWindow="-108" windowWidth="23256" windowHeight="12696" xr2:uid="{00000000-000D-0000-FFFF-FFFF00000000}"/>
  </bookViews>
  <sheets>
    <sheet name="Sheet1" sheetId="1" r:id="rId1"/>
    <sheet name="Cat" sheetId="4" r:id="rId2"/>
    <sheet name="Sub Cat" sheetId="5" r:id="rId3"/>
    <sheet name="Launch Date" sheetId="6" r:id="rId4"/>
    <sheet name="Bonus" sheetId="7" r:id="rId5"/>
  </sheets>
  <definedNames>
    <definedName name="_xlnm._FilterDatabase" localSheetId="0" hidden="1">Sheet1!$A$1:$O$4115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" i="6" l="1"/>
  <c r="G19" i="6"/>
  <c r="G18" i="6"/>
  <c r="G17" i="6"/>
  <c r="G16" i="6"/>
  <c r="G15" i="6"/>
  <c r="G14" i="6"/>
  <c r="G13" i="6"/>
  <c r="G12" i="6"/>
  <c r="G11" i="6"/>
  <c r="G10" i="6"/>
  <c r="G9" i="6"/>
  <c r="G8" i="6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E12" i="7" s="1"/>
  <c r="B11" i="7"/>
  <c r="E11" i="7" s="1"/>
  <c r="B10" i="7"/>
  <c r="E10" i="7" s="1"/>
  <c r="B9" i="7"/>
  <c r="B8" i="7"/>
  <c r="B7" i="7"/>
  <c r="B6" i="7"/>
  <c r="B5" i="7"/>
  <c r="E5" i="7" s="1"/>
  <c r="B4" i="7"/>
  <c r="E4" i="7" s="1"/>
  <c r="B3" i="7"/>
  <c r="E3" i="7" s="1"/>
  <c r="B13" i="7"/>
  <c r="E13" i="7" s="1"/>
  <c r="B2" i="7"/>
  <c r="H11" i="7" l="1"/>
  <c r="G5" i="7"/>
  <c r="H4" i="7"/>
  <c r="H12" i="7"/>
  <c r="H5" i="7"/>
  <c r="H13" i="7"/>
  <c r="G10" i="7"/>
  <c r="H3" i="7"/>
  <c r="G3" i="7"/>
  <c r="G11" i="7"/>
  <c r="G4" i="7"/>
  <c r="G12" i="7"/>
  <c r="G13" i="7"/>
  <c r="H10" i="7"/>
  <c r="E9" i="7"/>
  <c r="G9" i="7" s="1"/>
  <c r="F13" i="7"/>
  <c r="F5" i="7"/>
  <c r="E8" i="7"/>
  <c r="G8" i="7" s="1"/>
  <c r="F12" i="7"/>
  <c r="F4" i="7"/>
  <c r="E7" i="7"/>
  <c r="F7" i="7" s="1"/>
  <c r="F11" i="7"/>
  <c r="F3" i="7"/>
  <c r="E2" i="7"/>
  <c r="F2" i="7" s="1"/>
  <c r="E6" i="7"/>
  <c r="G6" i="7" s="1"/>
  <c r="F1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7" l="1"/>
  <c r="H7" i="7"/>
  <c r="H2" i="7"/>
  <c r="F8" i="7"/>
  <c r="F9" i="7"/>
  <c r="H6" i="7"/>
  <c r="H8" i="7"/>
  <c r="H9" i="7"/>
  <c r="F6" i="7"/>
  <c r="G7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<sst xmlns="http://schemas.openxmlformats.org/spreadsheetml/2006/main" count="24821" uniqueCount="8400">
  <si>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</si>
  <si>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</si>
  <si>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</si>
  <si>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</si>
  <si>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</si>
  <si>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</si>
  <si>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</si>
  <si>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</si>
  <si>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</si>
  <si>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</si>
  <si>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</si>
  <si>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</si>
  <si>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</si>
  <si>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</si>
  <si>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</si>
  <si>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</si>
  <si>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</si>
  <si>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</si>
  <si>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</si>
  <si>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</si>
  <si>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</si>
  <si>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</si>
  <si>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</si>
  <si>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</si>
  <si>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</si>
  <si>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</si>
  <si>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</si>
  <si>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</si>
  <si>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</si>
  <si>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</si>
  <si>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</si>
  <si>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</si>
  <si>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</si>
  <si>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</si>
  <si>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</si>
  <si>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</si>
  <si>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</si>
  <si>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</si>
  <si>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</si>
  <si>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</si>
  <si>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</si>
  <si>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</si>
  <si>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</si>
  <si>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</si>
  <si>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</si>
  <si>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</si>
  <si>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</si>
  <si>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</si>
  <si>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</si>
  <si>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</si>
  <si>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</si>
  <si>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</si>
  <si>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</si>
  <si>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</si>
  <si>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</si>
  <si>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</si>
  <si>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</si>
  <si>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</si>
  <si>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</si>
  <si>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</si>
  <si>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</si>
  <si>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</si>
  <si>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</si>
  <si>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</si>
  <si>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</si>
  <si>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</si>
  <si>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</si>
  <si>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</si>
  <si>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</si>
  <si>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</si>
  <si>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</si>
  <si>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</si>
  <si>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</si>
  <si>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</si>
  <si>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</si>
  <si>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</si>
  <si>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</si>
  <si>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</si>
  <si>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</si>
  <si>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</si>
  <si>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</si>
  <si>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</si>
  <si>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</si>
  <si>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</si>
  <si>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</si>
  <si>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</si>
  <si>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</si>
  <si>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</si>
  <si>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</si>
  <si>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</si>
  <si>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</si>
  <si>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</si>
  <si>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</si>
  <si>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</si>
  <si>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</si>
  <si>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</si>
  <si>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</si>
  <si>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</si>
  <si>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</si>
  <si>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</si>
  <si>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</si>
  <si>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</si>
  <si>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</si>
  <si>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</si>
  <si>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</si>
  <si>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</si>
  <si>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</si>
  <si>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</si>
  <si>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</si>
  <si>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</si>
  <si>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</si>
  <si>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</si>
  <si>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</si>
  <si>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</si>
  <si>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</si>
  <si>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</si>
  <si>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</si>
  <si>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</si>
  <si>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</si>
  <si>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</si>
  <si>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</si>
  <si>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</si>
  <si>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</si>
  <si>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</si>
  <si>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</si>
  <si>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</si>
  <si>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</si>
  <si>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</si>
  <si>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</si>
  <si>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</si>
  <si>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</si>
  <si>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</si>
  <si>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</si>
  <si>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</si>
  <si>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</si>
  <si>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</si>
  <si>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</si>
  <si>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</si>
  <si>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</si>
  <si>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</si>
  <si>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</si>
  <si>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</si>
  <si>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</si>
  <si>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</si>
  <si>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</si>
  <si>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</si>
  <si>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</si>
  <si>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</si>
  <si>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</si>
  <si>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</si>
  <si>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</si>
  <si>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</si>
  <si>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</si>
  <si>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</si>
  <si>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</si>
  <si>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</si>
  <si>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</si>
  <si>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</si>
  <si>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</si>
  <si>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</si>
  <si>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</si>
  <si>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</si>
  <si>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</si>
  <si>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</si>
  <si>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</si>
  <si>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</si>
  <si>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</si>
  <si>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</si>
  <si>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</si>
  <si>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</si>
  <si>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</si>
  <si>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</si>
  <si>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</si>
  <si>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</si>
  <si>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</si>
  <si>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</si>
  <si>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</si>
  <si>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</si>
  <si>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</si>
  <si>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</si>
  <si>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</si>
  <si>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</si>
  <si>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</si>
  <si>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</si>
  <si>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</si>
  <si>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</si>
  <si>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</si>
  <si>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</si>
  <si>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</si>
  <si>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</si>
  <si>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</si>
  <si>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</si>
  <si>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</si>
  <si>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</si>
  <si>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</si>
  <si>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</si>
  <si>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</si>
  <si>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</si>
  <si>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</si>
  <si>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</si>
  <si>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</si>
  <si>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</si>
  <si>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</si>
  <si>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</si>
  <si>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</si>
  <si>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</si>
  <si>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</si>
  <si>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</si>
  <si>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</si>
  <si>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</si>
  <si>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</si>
  <si>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</si>
  <si>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</si>
  <si>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</si>
  <si>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</si>
  <si>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</si>
  <si>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</si>
  <si>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</si>
  <si>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</si>
  <si>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</si>
  <si>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</si>
  <si>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</si>
  <si>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</si>
  <si>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</si>
  <si>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</si>
  <si>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</si>
  <si>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</si>
  <si>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</si>
  <si>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</si>
  <si>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</si>
  <si>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</si>
  <si>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</si>
  <si>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</si>
  <si>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</si>
  <si>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</si>
  <si>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</si>
  <si>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</si>
  <si>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</si>
  <si>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</si>
  <si>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</si>
  <si>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</si>
  <si>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</si>
  <si>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</si>
  <si>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</si>
  <si>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</si>
  <si>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</si>
  <si>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</si>
  <si>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</si>
  <si>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</si>
  <si>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</si>
  <si>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</si>
  <si>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</si>
  <si>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</si>
  <si>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</si>
  <si>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</si>
  <si>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</si>
  <si>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</si>
  <si>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</si>
  <si>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</si>
  <si>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</si>
  <si>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</si>
  <si>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</si>
  <si>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</si>
  <si>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</si>
  <si>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</si>
  <si>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</si>
  <si>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</si>
  <si>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</si>
  <si>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</si>
  <si>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</si>
  <si>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</si>
  <si>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</si>
  <si>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</si>
  <si>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</si>
  <si>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</si>
  <si>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</si>
  <si>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</si>
  <si>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</si>
  <si>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</si>
  <si>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</si>
  <si>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</si>
  <si>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</si>
  <si>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</si>
  <si>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</si>
  <si>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</si>
  <si>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</si>
  <si>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</si>
  <si>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</si>
  <si>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</si>
  <si>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</si>
  <si>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</si>
  <si>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</si>
  <si>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</si>
  <si>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</si>
  <si>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</si>
  <si>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</si>
  <si>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</si>
  <si>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</si>
  <si>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</si>
  <si>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</si>
  <si>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</si>
  <si>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</si>
  <si>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</si>
  <si>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</si>
  <si>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</si>
  <si>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</si>
  <si>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</si>
  <si>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</si>
  <si>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</si>
  <si>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</si>
  <si>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</si>
  <si>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</si>
  <si>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</si>
  <si>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</si>
  <si>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</si>
  <si>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</si>
  <si>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</si>
  <si>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</si>
  <si>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</si>
  <si>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</si>
  <si>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</si>
  <si>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</si>
  <si>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</si>
  <si>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</si>
  <si>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</si>
  <si>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</si>
  <si>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</si>
  <si>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</si>
  <si>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</si>
  <si>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</si>
  <si>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</si>
  <si>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</si>
  <si>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</si>
  <si>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</si>
  <si>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</si>
  <si>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</si>
  <si>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</si>
  <si>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</si>
  <si>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</si>
  <si>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</si>
  <si>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</si>
  <si>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</si>
  <si>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</si>
  <si>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</si>
  <si>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</si>
  <si>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</si>
  <si>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</si>
  <si>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</si>
  <si>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</si>
  <si>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</si>
  <si>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</si>
  <si>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</si>
  <si>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</si>
  <si>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</si>
  <si>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</si>
  <si>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</si>
  <si>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</si>
  <si>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</si>
  <si>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</si>
  <si>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</si>
  <si>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</si>
  <si>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</si>
  <si>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</si>
  <si>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</si>
  <si>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</si>
  <si>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</si>
  <si>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</si>
  <si>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</si>
  <si>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</si>
  <si>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</si>
  <si>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</si>
  <si>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</si>
  <si>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</si>
  <si>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</si>
  <si>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</si>
  <si>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</si>
  <si>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</si>
  <si>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</si>
  <si>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</si>
  <si>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</si>
  <si>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</si>
  <si>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</si>
  <si>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</si>
  <si>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</si>
  <si>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</si>
  <si>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</si>
  <si>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</si>
  <si>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</si>
  <si>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</si>
  <si>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</si>
  <si>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</si>
  <si>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</si>
  <si>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</si>
  <si>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</si>
  <si>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</si>
  <si>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</si>
  <si>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</si>
  <si>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</si>
  <si>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</si>
  <si>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</si>
  <si>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</si>
  <si>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</si>
  <si>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</si>
  <si>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</si>
  <si>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</si>
  <si>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</si>
  <si>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</si>
  <si>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</si>
  <si>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</si>
  <si>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</si>
  <si>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</si>
  <si>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</si>
  <si>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</si>
  <si>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</si>
  <si>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</si>
  <si>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</si>
  <si>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</si>
  <si>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</si>
  <si>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</si>
  <si>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</si>
  <si>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</si>
  <si>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</si>
  <si>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</si>
  <si>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</si>
  <si>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</si>
  <si>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</si>
  <si>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</si>
  <si>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</si>
  <si>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</si>
  <si>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</si>
  <si>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</si>
  <si>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</si>
  <si>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</si>
  <si>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</si>
  <si>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</si>
  <si>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</si>
  <si>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</si>
  <si>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</si>
  <si>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</si>
  <si>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</si>
  <si>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</si>
  <si>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</si>
  <si>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</si>
  <si>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</si>
  <si>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</si>
  <si>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</si>
  <si>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</si>
  <si>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</si>
  <si>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</si>
  <si>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</si>
  <si>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</si>
  <si>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</si>
  <si>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</si>
  <si>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</si>
  <si>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</si>
  <si>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</si>
  <si>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</si>
  <si>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</si>
  <si>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</si>
  <si>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</si>
  <si>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</si>
  <si>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</si>
  <si>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</si>
  <si>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</si>
  <si>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</si>
  <si>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</si>
  <si>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</si>
  <si>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</si>
  <si>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</si>
  <si>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</si>
  <si>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</si>
  <si>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</si>
  <si>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</si>
  <si>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</si>
  <si>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</si>
  <si>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</si>
  <si>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</si>
  <si>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</si>
  <si>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</si>
  <si>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</si>
  <si>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</si>
  <si>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</si>
  <si>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</si>
  <si>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</si>
  <si>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</si>
  <si>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</si>
  <si>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</si>
  <si>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</si>
  <si>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</si>
  <si>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</si>
  <si>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</si>
  <si>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</si>
  <si>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</si>
  <si>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</si>
  <si>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</si>
  <si>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</si>
  <si>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</si>
  <si>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</si>
  <si>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</si>
  <si>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</si>
  <si>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</si>
  <si>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</si>
  <si>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</si>
  <si>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</si>
  <si>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</si>
  <si>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</si>
  <si>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</si>
  <si>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</si>
  <si>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</si>
  <si>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</si>
  <si>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</si>
  <si>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</si>
  <si>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</si>
  <si>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</si>
  <si>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</si>
  <si>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</si>
  <si>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</si>
  <si>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</si>
  <si>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</si>
  <si>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</si>
  <si>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</si>
  <si>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</si>
  <si>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</si>
  <si>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</si>
  <si>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</si>
  <si>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</si>
  <si>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</si>
  <si>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</si>
  <si>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</si>
  <si>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</si>
  <si>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</si>
  <si>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</si>
  <si>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</si>
  <si>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</si>
  <si>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</si>
  <si>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</si>
  <si>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</si>
  <si>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</si>
  <si>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</si>
  <si>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</si>
  <si>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</si>
  <si>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</si>
  <si>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</si>
  <si>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</si>
  <si>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</si>
  <si>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</si>
  <si>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</si>
  <si>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</si>
  <si>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</si>
  <si>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</si>
  <si>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</si>
  <si>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</si>
  <si>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</si>
  <si>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</si>
  <si>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</si>
  <si>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</si>
  <si>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</si>
  <si>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</si>
  <si>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</si>
  <si>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</si>
  <si>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</si>
  <si>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</si>
  <si>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</si>
  <si>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</si>
  <si>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</si>
  <si>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</si>
  <si>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</si>
  <si>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</si>
  <si>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</si>
  <si>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</si>
  <si>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</si>
  <si>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</si>
  <si>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</si>
  <si>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</si>
  <si>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</si>
  <si>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</si>
  <si>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</si>
  <si>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</si>
  <si>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</si>
  <si>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</si>
  <si>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</si>
  <si>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</si>
  <si>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</si>
  <si>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</si>
  <si>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</si>
  <si>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</si>
  <si>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</si>
  <si>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</si>
  <si>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</si>
  <si>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</si>
  <si>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</si>
  <si>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</si>
  <si>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</si>
  <si>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</si>
  <si>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</si>
  <si>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</si>
  <si>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</si>
  <si>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</si>
  <si>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</si>
  <si>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</si>
  <si>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</si>
  <si>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</si>
  <si>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</si>
  <si>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</si>
  <si>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</si>
  <si>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</si>
  <si>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</si>
  <si>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</si>
  <si>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</si>
  <si>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</si>
  <si>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</si>
  <si>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</si>
  <si>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</si>
  <si>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</si>
  <si>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</si>
  <si>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</si>
  <si>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</si>
  <si>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</si>
  <si>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</si>
  <si>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</si>
  <si>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</si>
  <si>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</si>
  <si>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</si>
  <si>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</si>
  <si>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</si>
  <si>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</si>
  <si>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</si>
  <si>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</si>
  <si>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</si>
  <si>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</si>
  <si>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</si>
  <si>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</si>
  <si>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</si>
  <si>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</si>
  <si>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</si>
  <si>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</si>
  <si>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</si>
  <si>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</si>
  <si>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</si>
  <si>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</si>
  <si>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</si>
  <si>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</si>
  <si>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</si>
  <si>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</si>
  <si>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</si>
  <si>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</si>
  <si>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</si>
  <si>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</si>
  <si>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</si>
  <si>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</si>
  <si>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</si>
  <si>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</si>
  <si>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</si>
  <si>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</si>
  <si>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</si>
  <si>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</si>
  <si>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</si>
  <si>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</si>
  <si>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</si>
  <si>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</si>
  <si>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</si>
  <si>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</si>
  <si>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</si>
  <si>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</si>
  <si>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</si>
  <si>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</si>
  <si>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</si>
  <si>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</si>
  <si>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</si>
  <si>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</si>
  <si>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</si>
  <si>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</si>
  <si>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</si>
  <si>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</si>
  <si>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</si>
  <si>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</si>
  <si>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</si>
  <si>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</si>
  <si>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</si>
  <si>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</si>
  <si>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</si>
  <si>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</si>
  <si>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</si>
  <si>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</si>
  <si>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</si>
  <si>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</si>
  <si>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</si>
  <si>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</si>
  <si>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</si>
  <si>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</si>
  <si>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</si>
  <si>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</si>
  <si>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</si>
  <si>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</si>
  <si>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</si>
  <si>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</si>
  <si>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</si>
  <si>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</si>
  <si>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</si>
  <si>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</si>
  <si>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</si>
  <si>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</si>
  <si>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</si>
  <si>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</si>
  <si>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</si>
  <si>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</si>
  <si>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</si>
  <si>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</si>
  <si>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</si>
  <si>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</si>
  <si>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</si>
  <si>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</si>
  <si>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</si>
  <si>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</si>
  <si>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</si>
  <si>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</si>
  <si>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</si>
  <si>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</si>
  <si>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</si>
  <si>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</si>
  <si>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</si>
  <si>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</si>
  <si>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</si>
  <si>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</si>
  <si>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</si>
  <si>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</si>
  <si>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</si>
  <si>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</si>
  <si>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</si>
  <si>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</si>
  <si>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</si>
  <si>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</si>
  <si>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</si>
  <si>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</si>
  <si>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</si>
  <si>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</si>
  <si>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</si>
  <si>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</si>
  <si>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</si>
  <si>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</si>
  <si>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</si>
  <si>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</si>
  <si>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</si>
  <si>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</si>
  <si>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</si>
  <si>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</si>
  <si>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</si>
  <si>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</si>
  <si>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</si>
  <si>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</si>
  <si>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</si>
  <si>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</si>
  <si>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</si>
  <si>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</si>
  <si>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</si>
  <si>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</si>
  <si>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</si>
  <si>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</si>
  <si>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</si>
  <si>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</si>
  <si>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</si>
  <si>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</si>
  <si>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</si>
  <si>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</si>
  <si>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</si>
  <si>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</si>
  <si>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</si>
  <si>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</si>
  <si>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</si>
  <si>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</si>
  <si>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</si>
  <si>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</si>
  <si>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</si>
  <si>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</si>
  <si>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</si>
  <si>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</si>
  <si>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</si>
  <si>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</si>
  <si>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</si>
  <si>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</si>
  <si>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</si>
  <si>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</si>
  <si>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</si>
  <si>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</si>
  <si>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</si>
  <si>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</si>
  <si>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</si>
  <si>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</si>
  <si>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</si>
  <si>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</si>
  <si>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</si>
  <si>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</si>
  <si>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</si>
  <si>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</si>
  <si>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</si>
  <si>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</si>
  <si>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</si>
  <si>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</si>
  <si>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</si>
  <si>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</si>
  <si>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</si>
  <si>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</si>
  <si>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</si>
  <si>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</si>
  <si>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</si>
  <si>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</si>
  <si>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</si>
  <si>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</si>
  <si>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</si>
  <si>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</si>
  <si>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</si>
  <si>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</si>
  <si>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</si>
  <si>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</si>
  <si>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</si>
  <si>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</si>
  <si>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</si>
  <si>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</si>
  <si>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</si>
  <si>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</si>
  <si>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</si>
  <si>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</si>
  <si>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</si>
  <si>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</si>
  <si>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</si>
  <si>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</si>
  <si>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</si>
  <si>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</si>
  <si>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</si>
  <si>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</si>
  <si>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</si>
  <si>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</si>
  <si>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</si>
  <si>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</si>
  <si>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</si>
  <si>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</si>
  <si>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</si>
  <si>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</si>
  <si>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</si>
  <si>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</si>
  <si>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</si>
  <si>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</si>
  <si>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</si>
  <si>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</si>
  <si>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</si>
  <si>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</si>
  <si>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</si>
  <si>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</si>
  <si>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</si>
  <si>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</si>
  <si>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</si>
  <si>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</si>
  <si>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</si>
  <si>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</si>
  <si>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</si>
  <si>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</si>
  <si>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</si>
  <si>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</si>
  <si>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</si>
  <si>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</si>
  <si>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</si>
  <si>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</si>
  <si>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</si>
  <si>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</si>
  <si>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</si>
  <si>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</si>
  <si>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</si>
  <si>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</si>
  <si>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</si>
  <si>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</si>
  <si>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</si>
  <si>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</si>
  <si>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</si>
  <si>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</si>
  <si>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</si>
  <si>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</si>
  <si>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</si>
  <si>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</si>
  <si>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</si>
  <si>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</si>
  <si>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</si>
  <si>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</si>
  <si>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</si>
  <si>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</si>
  <si>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</si>
  <si>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</si>
  <si>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</si>
  <si>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</si>
  <si>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</si>
  <si>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</si>
  <si>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</si>
  <si>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</si>
  <si>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</si>
  <si>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</si>
  <si>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</si>
  <si>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</si>
  <si>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</si>
  <si>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</si>
  <si>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</si>
  <si>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</si>
  <si>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</si>
  <si>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</si>
  <si>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</si>
  <si>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</si>
  <si>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</si>
  <si>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</si>
  <si>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</si>
  <si>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</si>
  <si>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</si>
  <si>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</si>
  <si>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</si>
  <si>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</si>
  <si>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</si>
  <si>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</si>
  <si>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</si>
  <si>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</si>
  <si>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</si>
  <si>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</si>
  <si>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</si>
  <si>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</si>
  <si>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</si>
  <si>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</si>
  <si>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</si>
  <si>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</si>
  <si>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</si>
  <si>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</si>
  <si>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</si>
  <si>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</si>
  <si>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</si>
  <si>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</si>
  <si>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</si>
  <si>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</si>
  <si>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</si>
  <si>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</si>
  <si>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</si>
  <si>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</si>
  <si>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</si>
  <si>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</si>
  <si>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</si>
  <si>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</si>
  <si>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</si>
  <si>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</si>
  <si>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</si>
  <si>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</si>
  <si>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</si>
  <si>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</si>
  <si>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</si>
  <si>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</si>
  <si>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</si>
  <si>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</si>
  <si>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</si>
  <si>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</si>
  <si>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</si>
  <si>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</si>
  <si>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</si>
  <si>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</si>
  <si>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</si>
  <si>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</si>
  <si>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</si>
  <si>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</si>
  <si>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</si>
  <si>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</si>
  <si>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</si>
  <si>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</si>
  <si>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</si>
  <si>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</si>
  <si>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</si>
  <si>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</si>
  <si>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</si>
  <si>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</si>
  <si>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</si>
  <si>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</si>
  <si>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</si>
  <si>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</si>
  <si>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</si>
  <si>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</si>
  <si>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</si>
  <si>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</si>
  <si>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</si>
  <si>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</si>
  <si>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</si>
  <si>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</si>
  <si>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</si>
  <si>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</si>
  <si>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</si>
  <si>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</si>
  <si>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</si>
  <si>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</si>
  <si>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</si>
  <si>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</si>
  <si>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</si>
  <si>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</si>
  <si>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</si>
  <si>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</si>
  <si>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</si>
  <si>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</si>
  <si>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</si>
  <si>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</si>
  <si>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</si>
  <si>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</si>
  <si>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</si>
  <si>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</si>
  <si>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</si>
  <si>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</si>
  <si>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</si>
  <si>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</si>
  <si>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</si>
  <si>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</si>
  <si>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</si>
  <si>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</si>
  <si>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</si>
  <si>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</si>
  <si>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</si>
  <si>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</si>
  <si>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</si>
  <si>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</si>
  <si>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</si>
  <si>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</si>
  <si>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</si>
  <si>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</si>
  <si>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</si>
  <si>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</si>
  <si>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</si>
  <si>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</si>
  <si>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</si>
  <si>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</si>
  <si>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</si>
  <si>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</si>
  <si>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</si>
  <si>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</si>
  <si>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</si>
  <si>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</si>
  <si>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</si>
  <si>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</si>
  <si>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</si>
  <si>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</si>
  <si>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</si>
  <si>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</si>
  <si>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</si>
  <si>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</si>
  <si>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</si>
  <si>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</si>
  <si>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</si>
  <si>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</si>
  <si>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</si>
  <si>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</si>
  <si>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</si>
  <si>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</si>
  <si>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</si>
  <si>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</si>
  <si>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</si>
  <si>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</si>
  <si>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</si>
  <si>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</si>
  <si>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</si>
  <si>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</si>
  <si>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</si>
  <si>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</si>
  <si>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</si>
  <si>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</si>
  <si>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</si>
  <si>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</si>
  <si>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</si>
  <si>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</si>
  <si>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</si>
  <si>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</si>
  <si>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</si>
  <si>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</si>
  <si>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</si>
  <si>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</si>
  <si>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</si>
  <si>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</si>
  <si>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</si>
  <si>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</si>
  <si>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</si>
  <si>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</si>
  <si>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</si>
  <si>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</si>
  <si>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</si>
  <si>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</si>
  <si>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</si>
  <si>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</si>
  <si>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</si>
  <si>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</si>
  <si>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</si>
  <si>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</si>
  <si>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</si>
  <si>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</si>
  <si>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</si>
  <si>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</si>
  <si>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</si>
  <si>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</si>
  <si>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</si>
  <si>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</si>
  <si>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</si>
  <si>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</si>
  <si>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</si>
  <si>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</si>
  <si>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</si>
  <si>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</si>
  <si>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</si>
  <si>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</si>
  <si>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</si>
  <si>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</si>
  <si>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</si>
  <si>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</si>
  <si>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</si>
  <si>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</si>
  <si>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</si>
  <si>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</si>
  <si>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</si>
  <si>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</si>
  <si>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</si>
  <si>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</si>
  <si>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</si>
  <si>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</si>
  <si>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</si>
  <si>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</si>
  <si>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</si>
  <si>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</si>
  <si>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</si>
  <si>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</si>
  <si>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</si>
  <si>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</si>
  <si>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</si>
  <si>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</si>
  <si>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</si>
  <si>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</si>
  <si>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</si>
  <si>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</si>
  <si>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</si>
  <si>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</si>
  <si>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</si>
  <si>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</si>
  <si>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</si>
  <si>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</si>
  <si>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</si>
  <si>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</si>
  <si>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</si>
  <si>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</si>
  <si>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</si>
  <si>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</si>
  <si>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</si>
  <si>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</si>
  <si>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</si>
  <si>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</si>
  <si>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</si>
  <si>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</si>
  <si>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</si>
  <si>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</si>
  <si>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</si>
  <si>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</si>
  <si>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</si>
  <si>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</si>
  <si>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</si>
  <si>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</si>
  <si>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</si>
  <si>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</si>
  <si>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</si>
  <si>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</si>
  <si>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</si>
  <si>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</si>
  <si>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</si>
  <si>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</si>
  <si>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</si>
  <si>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</si>
  <si>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</si>
  <si>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</si>
  <si>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</si>
  <si>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</si>
  <si>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</si>
  <si>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</si>
  <si>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</si>
  <si>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</si>
  <si>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</si>
  <si>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</si>
  <si>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</si>
  <si>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</si>
  <si>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</si>
  <si>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</si>
  <si>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</si>
  <si>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</si>
  <si>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</si>
  <si>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</si>
  <si>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</si>
  <si>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</si>
  <si>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</si>
  <si>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</si>
  <si>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</si>
  <si>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</si>
  <si>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</si>
  <si>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</si>
  <si>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</si>
  <si>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</si>
  <si>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</si>
  <si>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</si>
  <si>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</si>
  <si>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</si>
  <si>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</si>
  <si>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</si>
  <si>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</si>
  <si>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</si>
  <si>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</si>
  <si>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</si>
  <si>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</si>
  <si>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</si>
  <si>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</si>
  <si>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</si>
  <si>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</si>
  <si>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</si>
  <si>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</si>
  <si>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</si>
  <si>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</si>
  <si>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</si>
  <si>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</si>
  <si>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</si>
  <si>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</si>
  <si>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</si>
  <si>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</si>
  <si>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</si>
  <si>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</si>
  <si>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</si>
  <si>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</si>
  <si>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</si>
  <si>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</si>
  <si>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</si>
  <si>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</si>
  <si>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</si>
  <si>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</si>
  <si>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</si>
  <si>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</si>
  <si>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</si>
  <si>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</si>
  <si>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</si>
  <si>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</si>
  <si>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</si>
  <si>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</si>
  <si>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</si>
  <si>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</si>
  <si>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</si>
  <si>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</si>
  <si>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</si>
  <si>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</si>
  <si>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</si>
  <si>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</si>
  <si>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</si>
  <si>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</si>
  <si>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</si>
  <si>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</si>
  <si>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</si>
  <si>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</si>
  <si>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</si>
  <si>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</si>
  <si>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</si>
  <si>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</si>
  <si>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</si>
  <si>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</si>
  <si>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</si>
  <si>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</si>
  <si>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</si>
  <si>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</si>
  <si>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</si>
  <si>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</si>
  <si>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</si>
  <si>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</si>
  <si>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</si>
  <si>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</si>
  <si>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</si>
  <si>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</si>
  <si>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</si>
  <si>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</si>
  <si>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</si>
  <si>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</si>
  <si>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</si>
  <si>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</si>
  <si>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</si>
  <si>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</si>
  <si>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</si>
  <si>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</si>
  <si>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</si>
  <si>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</si>
  <si>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</si>
  <si>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</si>
  <si>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</si>
  <si>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</si>
  <si>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</si>
  <si>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</si>
  <si>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</si>
  <si>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</si>
  <si>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</si>
  <si>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</si>
  <si>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</si>
  <si>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</si>
  <si>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</si>
  <si>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</si>
  <si>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</si>
  <si>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</si>
  <si>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</si>
  <si>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</si>
  <si>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</si>
  <si>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</si>
  <si>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</si>
  <si>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</si>
  <si>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</si>
  <si>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</si>
  <si>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</si>
  <si>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</si>
  <si>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</si>
  <si>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</si>
  <si>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</si>
  <si>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</si>
  <si>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</si>
  <si>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</si>
  <si>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</si>
  <si>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</si>
  <si>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</si>
  <si>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</si>
  <si>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</si>
  <si>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</si>
  <si>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</si>
  <si>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</si>
  <si>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</si>
  <si>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</si>
  <si>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</si>
  <si>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</si>
  <si>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</si>
  <si>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</si>
  <si>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</si>
  <si>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</si>
  <si>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</si>
  <si>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</si>
  <si>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</si>
  <si>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</si>
  <si>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</si>
  <si>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</si>
  <si>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</si>
  <si>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</si>
  <si>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</si>
  <si>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</si>
  <si>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</si>
  <si>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</si>
  <si>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</si>
  <si>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</si>
  <si>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</si>
  <si>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</si>
  <si>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</si>
  <si>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</si>
  <si>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</si>
  <si>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</si>
  <si>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</si>
  <si>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</si>
  <si>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</si>
  <si>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</si>
  <si>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</si>
  <si>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</si>
  <si>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</si>
  <si>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</si>
  <si>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</si>
  <si>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</si>
  <si>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</si>
  <si>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</si>
  <si>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</si>
  <si>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</si>
  <si>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</si>
  <si>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</si>
  <si>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</si>
  <si>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</si>
  <si>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</si>
  <si>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</si>
  <si>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</si>
  <si>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</si>
  <si>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</si>
  <si>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</si>
  <si>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</si>
  <si>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</si>
  <si>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</si>
  <si>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</si>
  <si>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</si>
  <si>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</si>
  <si>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</si>
  <si>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</si>
  <si>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</si>
  <si>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</si>
  <si>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</si>
  <si>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</si>
  <si>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</si>
  <si>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</si>
  <si>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</si>
  <si>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</si>
  <si>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</si>
  <si>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</si>
  <si>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</si>
  <si>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</si>
  <si>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</si>
  <si>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</si>
  <si>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</si>
  <si>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</si>
  <si>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</si>
  <si>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</si>
  <si>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</si>
  <si>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</si>
  <si>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</si>
  <si>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</si>
  <si>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</si>
  <si>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</si>
  <si>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</si>
  <si>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</si>
  <si>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</si>
  <si>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</si>
  <si>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</si>
  <si>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</si>
  <si>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</si>
  <si>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</si>
  <si>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</si>
  <si>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</si>
  <si>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</si>
  <si>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</si>
  <si>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</si>
  <si>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</si>
  <si>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</si>
  <si>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</si>
  <si>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</si>
  <si>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</si>
  <si>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</si>
  <si>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</si>
  <si>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</si>
  <si>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</si>
  <si>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</si>
  <si>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</si>
  <si>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</si>
  <si>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</si>
  <si>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</si>
  <si>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</si>
  <si>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</si>
  <si>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</si>
  <si>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</si>
  <si>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</si>
  <si>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</si>
  <si>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</si>
  <si>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</si>
  <si>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</si>
  <si>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</si>
  <si>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</si>
  <si>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</si>
  <si>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</si>
  <si>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</si>
  <si>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</si>
  <si>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</si>
  <si>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</si>
  <si>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</si>
  <si>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</si>
  <si>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</si>
  <si>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</si>
  <si>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</si>
  <si>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</si>
  <si>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</si>
  <si>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</si>
  <si>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</si>
  <si>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</si>
  <si>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</si>
  <si>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</si>
  <si>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</si>
  <si>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</si>
  <si>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</si>
  <si>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</si>
  <si>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</si>
  <si>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</si>
  <si>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</si>
  <si>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</si>
  <si>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</si>
  <si>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</si>
  <si>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</si>
  <si>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</si>
  <si>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</si>
  <si>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</si>
  <si>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</si>
  <si>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</si>
  <si>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</si>
  <si>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</si>
  <si>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</si>
  <si>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</si>
  <si>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</si>
  <si>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</si>
  <si>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</si>
  <si>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</si>
  <si>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</si>
  <si>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</si>
  <si>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</si>
  <si>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</si>
  <si>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</si>
  <si>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</si>
  <si>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</si>
  <si>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</si>
  <si>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</si>
  <si>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</si>
  <si>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</si>
  <si>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</si>
  <si>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</si>
  <si>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</si>
  <si>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</si>
  <si>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</si>
  <si>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</si>
  <si>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</si>
  <si>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</si>
  <si>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</si>
  <si>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</si>
  <si>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</si>
  <si>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</si>
  <si>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</si>
  <si>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</si>
  <si>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</si>
  <si>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</si>
  <si>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</si>
  <si>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</si>
  <si>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</si>
  <si>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</si>
  <si>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</si>
  <si>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</si>
  <si>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</si>
  <si>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</si>
  <si>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</si>
  <si>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</si>
  <si>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</si>
  <si>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</si>
  <si>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</si>
  <si>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</si>
  <si>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</si>
  <si>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</si>
  <si>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</si>
  <si>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</si>
  <si>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</si>
  <si>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</si>
  <si>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</si>
  <si>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</si>
  <si>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</si>
  <si>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</si>
  <si>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</si>
  <si>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</si>
  <si>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</si>
  <si>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</si>
  <si>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</si>
  <si>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</si>
  <si>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</si>
  <si>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</si>
  <si>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</si>
  <si>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</si>
  <si>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</si>
  <si>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</si>
  <si>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</si>
  <si>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</si>
  <si>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</si>
  <si>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</si>
  <si>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</si>
  <si>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</si>
  <si>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</si>
  <si>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</si>
  <si>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</si>
  <si>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</si>
  <si>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</si>
  <si>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</si>
  <si>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</si>
  <si>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</si>
  <si>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</si>
  <si>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</si>
  <si>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</si>
  <si>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</si>
  <si>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</si>
  <si>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</si>
  <si>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</si>
  <si>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</si>
  <si>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</si>
  <si>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</si>
  <si>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</si>
  <si>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</si>
  <si>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</si>
  <si>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</si>
  <si>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</si>
  <si>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</si>
  <si>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</si>
  <si>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</si>
  <si>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</si>
  <si>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</si>
  <si>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</si>
  <si>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</si>
  <si>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</si>
  <si>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</si>
  <si>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</si>
  <si>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</si>
  <si>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</si>
  <si>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</si>
  <si>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</si>
  <si>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</si>
  <si>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</si>
  <si>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</si>
  <si>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</si>
  <si>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</si>
  <si>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</si>
  <si>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</si>
  <si>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</si>
  <si>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</si>
  <si>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</si>
  <si>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</si>
  <si>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</si>
  <si>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</si>
  <si>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</si>
  <si>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</si>
  <si>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</si>
  <si>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</si>
  <si>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</si>
  <si>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</si>
  <si>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</si>
  <si>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</si>
  <si>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</si>
  <si>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</si>
  <si>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</si>
  <si>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</si>
  <si>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</si>
  <si>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</si>
  <si>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</si>
  <si>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</si>
  <si>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</si>
  <si>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</si>
  <si>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</si>
  <si>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</si>
  <si>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</si>
  <si>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</si>
  <si>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</si>
  <si>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</si>
  <si>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</si>
  <si>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</si>
  <si>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</si>
  <si>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</si>
  <si>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</si>
  <si>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</si>
  <si>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</si>
  <si>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</si>
  <si>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</si>
  <si>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</si>
  <si>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</si>
  <si>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</si>
  <si>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</si>
  <si>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</si>
  <si>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</si>
  <si>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</si>
  <si>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</si>
  <si>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</si>
  <si>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</si>
  <si>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</si>
  <si>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</si>
  <si>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</si>
  <si>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</si>
  <si>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</si>
  <si>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</si>
  <si>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</si>
  <si>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</si>
  <si>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</si>
  <si>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</si>
  <si>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</si>
  <si>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</si>
  <si>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</si>
  <si>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</si>
  <si>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</si>
  <si>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</si>
  <si>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</si>
  <si>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</si>
  <si>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</si>
  <si>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</si>
  <si>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</si>
  <si>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</si>
  <si>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</si>
  <si>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</si>
  <si>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</si>
  <si>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</si>
  <si>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</si>
  <si>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</si>
  <si>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</si>
  <si>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</si>
  <si>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</si>
  <si>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</si>
  <si>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</si>
  <si>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</si>
  <si>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</si>
  <si>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</si>
  <si>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</si>
  <si>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</si>
  <si>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</si>
  <si>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</si>
  <si>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</si>
  <si>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</si>
  <si>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</si>
  <si>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</si>
  <si>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</si>
  <si>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</si>
  <si>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</si>
  <si>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</si>
  <si>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</si>
  <si>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</si>
  <si>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</si>
  <si>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</si>
  <si>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</si>
  <si>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</si>
  <si>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</si>
  <si>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</si>
  <si>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</si>
  <si>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</si>
  <si>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</si>
  <si>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</si>
  <si>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</si>
  <si>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</si>
  <si>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</si>
  <si>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</si>
  <si>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</si>
  <si>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</si>
  <si>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</si>
  <si>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</si>
  <si>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</si>
  <si>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</si>
  <si>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</si>
  <si>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</si>
  <si>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</si>
  <si>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</si>
  <si>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</si>
  <si>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</si>
  <si>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</si>
  <si>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</si>
  <si>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</si>
  <si>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</si>
  <si>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</si>
  <si>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</si>
  <si>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</si>
  <si>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</si>
  <si>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</si>
  <si>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</si>
  <si>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</si>
  <si>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</si>
  <si>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</si>
  <si>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</si>
  <si>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</si>
  <si>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</si>
  <si>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</si>
  <si>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</si>
  <si>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</si>
  <si>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</si>
  <si>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</si>
  <si>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</si>
  <si>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</si>
  <si>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</si>
  <si>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</si>
  <si>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</si>
  <si>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</si>
  <si>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</si>
  <si>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</si>
  <si>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</si>
  <si>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</si>
  <si>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</si>
  <si>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</si>
  <si>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</si>
  <si>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</si>
  <si>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</si>
  <si>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</si>
  <si>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</si>
  <si>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</si>
  <si>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</si>
  <si>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</si>
  <si>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</si>
  <si>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</si>
  <si>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</si>
  <si>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</si>
  <si>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</si>
  <si>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</si>
  <si>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</si>
  <si>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</si>
  <si>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</si>
  <si>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</si>
  <si>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</si>
  <si>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</si>
  <si>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</si>
  <si>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</si>
  <si>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</si>
  <si>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</si>
  <si>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</si>
  <si>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</si>
  <si>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</si>
  <si>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</si>
  <si>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</si>
  <si>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</si>
  <si>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</si>
  <si>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</si>
  <si>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</si>
  <si>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</si>
  <si>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</si>
  <si>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</si>
  <si>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</si>
  <si>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</si>
  <si>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</si>
  <si>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</si>
  <si>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</si>
  <si>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</si>
  <si>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</si>
  <si>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</si>
  <si>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</si>
  <si>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</si>
  <si>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</si>
  <si>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</si>
  <si>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</si>
  <si>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</si>
  <si>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</si>
  <si>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</si>
  <si>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</si>
  <si>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</si>
  <si>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</si>
  <si>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</si>
  <si>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</si>
  <si>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</si>
  <si>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</si>
  <si>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</si>
  <si>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</si>
  <si>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</si>
  <si>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</si>
  <si>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</si>
  <si>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</si>
  <si>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</si>
  <si>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</si>
  <si>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</si>
  <si>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</si>
  <si>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</si>
  <si>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</si>
  <si>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</si>
  <si>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</si>
  <si>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</si>
  <si>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</si>
  <si>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</si>
  <si>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</si>
  <si>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</si>
  <si>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</si>
  <si>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</si>
  <si>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</si>
  <si>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</si>
  <si>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</si>
  <si>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</si>
  <si>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</si>
  <si>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</si>
  <si>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</si>
  <si>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</si>
  <si>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</si>
  <si>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</si>
  <si>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</si>
  <si>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</si>
  <si>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</si>
  <si>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</si>
  <si>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</si>
  <si>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</si>
  <si>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</si>
  <si>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</si>
  <si>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</si>
  <si>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</si>
  <si>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</si>
  <si>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</si>
  <si>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</si>
  <si>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</si>
  <si>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</si>
  <si>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</si>
  <si>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</si>
  <si>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</si>
  <si>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</si>
  <si>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</si>
  <si>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</si>
  <si>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</si>
  <si>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</si>
  <si>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</si>
  <si>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</si>
  <si>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</si>
  <si>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</si>
  <si>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</si>
  <si>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</si>
  <si>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</si>
  <si>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</si>
  <si>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</si>
  <si>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</si>
  <si>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</si>
  <si>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</si>
  <si>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</si>
  <si>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</si>
  <si>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</si>
  <si>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</si>
  <si>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</si>
  <si>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</si>
  <si>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</si>
  <si>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</si>
  <si>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</si>
  <si>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</si>
  <si>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</si>
  <si>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</si>
  <si>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</si>
  <si>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</si>
  <si>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</si>
  <si>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</si>
  <si>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</si>
  <si>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</si>
  <si>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</si>
  <si>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</si>
  <si>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</si>
  <si>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</si>
  <si>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</si>
  <si>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</si>
  <si>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</si>
  <si>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</si>
  <si>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</si>
  <si>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</si>
  <si>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</si>
  <si>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</si>
  <si>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</si>
  <si>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</si>
  <si>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</si>
  <si>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</si>
  <si>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</si>
  <si>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</si>
  <si>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</si>
  <si>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</si>
  <si>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</si>
  <si>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</si>
  <si>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</si>
  <si>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</si>
  <si>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</si>
  <si>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</si>
  <si>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</si>
  <si>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</si>
  <si>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</si>
  <si>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</si>
  <si>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</si>
  <si>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</si>
  <si>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</si>
  <si>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</si>
  <si>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</si>
  <si>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</si>
  <si>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</si>
  <si>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</si>
  <si>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</si>
  <si>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</si>
  <si>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</si>
  <si>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</si>
  <si>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</si>
  <si>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</si>
  <si>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</si>
  <si>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</si>
  <si>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</si>
  <si>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</si>
  <si>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</si>
  <si>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</si>
  <si>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</si>
  <si>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</si>
  <si>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</si>
  <si>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</si>
  <si>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</si>
  <si>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</si>
  <si>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</si>
  <si>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</si>
  <si>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</si>
  <si>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</si>
  <si>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</si>
  <si>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</si>
  <si>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</si>
  <si>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</si>
  <si>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</si>
  <si>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</si>
  <si>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</si>
  <si>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</si>
  <si>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</si>
  <si>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</si>
  <si>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</si>
  <si>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</si>
  <si>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</si>
  <si>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</si>
  <si>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</si>
  <si>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</si>
  <si>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</si>
  <si>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</si>
  <si>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</si>
  <si>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</si>
  <si>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</si>
  <si>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</si>
  <si>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</si>
  <si>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</si>
  <si>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</si>
  <si>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</si>
  <si>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</si>
  <si>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</si>
  <si>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</si>
  <si>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</si>
  <si>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</si>
  <si>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</si>
  <si>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</si>
  <si>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</si>
  <si>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</si>
  <si>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</si>
  <si>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</si>
  <si>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</si>
  <si>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</si>
  <si>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</si>
  <si>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</si>
  <si>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</si>
  <si>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</si>
  <si>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</si>
  <si>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</si>
  <si>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</si>
  <si>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</si>
  <si>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</si>
  <si>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</si>
  <si>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</si>
  <si>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</si>
  <si>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</si>
  <si>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</si>
  <si>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</si>
  <si>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</si>
  <si>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</si>
  <si>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</si>
  <si>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</si>
  <si>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</si>
  <si>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</si>
  <si>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</si>
  <si>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</si>
  <si>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</si>
  <si>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</si>
  <si>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</si>
  <si>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</si>
  <si>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</si>
  <si>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</si>
  <si>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</si>
  <si>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</si>
  <si>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</si>
  <si>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</si>
  <si>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</si>
  <si>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</si>
  <si>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</si>
  <si>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</si>
  <si>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</si>
  <si>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</si>
  <si>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</si>
  <si>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</si>
  <si>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</si>
  <si>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</si>
  <si>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</si>
  <si>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</si>
  <si>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</si>
  <si>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</si>
  <si>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</si>
  <si>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</si>
  <si>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</si>
  <si>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</si>
  <si>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</si>
  <si>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</si>
  <si>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</si>
  <si>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</si>
  <si>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</si>
  <si>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</si>
  <si>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</si>
  <si>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</si>
  <si>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</si>
  <si>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</si>
  <si>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</si>
  <si>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</si>
  <si>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</si>
  <si>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</si>
  <si>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</si>
  <si>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</si>
  <si>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</si>
  <si>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</si>
  <si>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</si>
  <si>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</si>
  <si>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</si>
  <si>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</si>
  <si>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</si>
  <si>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</si>
  <si>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</si>
  <si>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</si>
  <si>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</si>
  <si>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</si>
  <si>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</si>
  <si>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</si>
  <si>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</si>
  <si>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</si>
  <si>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</si>
  <si>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</si>
  <si>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</si>
  <si>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</si>
  <si>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</si>
  <si>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</si>
  <si>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</si>
  <si>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</si>
  <si>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</si>
  <si>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</si>
  <si>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</si>
  <si>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</si>
  <si>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</si>
  <si>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</si>
  <si>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</si>
  <si>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</si>
  <si>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</si>
  <si>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</si>
  <si>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</si>
  <si>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</si>
  <si>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</si>
  <si>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</si>
  <si>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</si>
  <si>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</si>
  <si>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</si>
  <si>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</si>
  <si>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</si>
  <si>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</si>
  <si>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</si>
  <si>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</si>
  <si>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</si>
  <si>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</si>
  <si>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</si>
  <si>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</si>
  <si>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</si>
  <si>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</si>
  <si>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</si>
  <si>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</si>
  <si>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</si>
  <si>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</si>
  <si>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</si>
  <si>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</si>
  <si>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</si>
  <si>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</si>
  <si>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</si>
  <si>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</si>
  <si>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</si>
  <si>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</si>
  <si>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</si>
  <si>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</si>
  <si>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</si>
  <si>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</si>
  <si>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</si>
  <si>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</si>
  <si>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</si>
  <si>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</si>
  <si>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</si>
  <si>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</si>
  <si>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</si>
  <si>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</si>
  <si>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</si>
  <si>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</si>
  <si>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</si>
  <si>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</si>
  <si>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</si>
  <si>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</si>
  <si>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</si>
  <si>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</si>
  <si>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</si>
  <si>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</si>
  <si>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</si>
  <si>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</si>
  <si>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</si>
  <si>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</si>
  <si>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</si>
  <si>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</si>
  <si>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</si>
  <si>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</si>
  <si>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</si>
  <si>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</si>
  <si>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</si>
  <si>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</si>
  <si>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</si>
  <si>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</si>
  <si>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</si>
  <si>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</si>
  <si>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</si>
  <si>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</si>
  <si>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</si>
  <si>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</si>
  <si>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</si>
  <si>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</si>
  <si>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</si>
  <si>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</si>
  <si>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</si>
  <si>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</si>
  <si>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</si>
  <si>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</si>
  <si>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</si>
  <si>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</si>
  <si>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</si>
  <si>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</si>
  <si>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</si>
  <si>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</si>
  <si>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</si>
  <si>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</si>
  <si>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</si>
  <si>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</si>
  <si>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</si>
  <si>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</si>
  <si>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</si>
  <si>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</si>
  <si>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</si>
  <si>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</si>
  <si>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</si>
  <si>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</si>
  <si>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</si>
  <si>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</si>
  <si>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</si>
  <si>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</si>
  <si>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</si>
  <si>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</si>
  <si>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</si>
  <si>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</si>
  <si>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</si>
  <si>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</si>
  <si>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</si>
  <si>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</si>
  <si>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</si>
  <si>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</si>
  <si>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</si>
  <si>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</si>
  <si>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</si>
  <si>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</si>
  <si>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</si>
  <si>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</si>
  <si>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</si>
  <si>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</si>
  <si>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</si>
  <si>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</si>
  <si>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</si>
  <si>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</si>
  <si>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</si>
  <si>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</si>
  <si>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</si>
  <si>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</si>
  <si>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</si>
  <si>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</si>
  <si>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</si>
  <si>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</si>
  <si>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</si>
  <si>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</si>
  <si>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</si>
  <si>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</si>
  <si>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</si>
  <si>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</si>
  <si>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</si>
  <si>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</si>
  <si>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</si>
  <si>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</si>
  <si>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</si>
  <si>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</si>
  <si>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</si>
  <si>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</si>
  <si>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</si>
  <si>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</si>
  <si>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</si>
  <si>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</si>
  <si>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</si>
  <si>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</si>
  <si>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</si>
  <si>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</si>
  <si>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</si>
  <si>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</si>
  <si>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</si>
  <si>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</si>
  <si>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</si>
  <si>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</si>
  <si>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</si>
  <si>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</si>
  <si>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</si>
  <si>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</si>
  <si>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</si>
  <si>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</si>
  <si>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</si>
  <si>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</si>
  <si>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</si>
  <si>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</si>
  <si>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</si>
  <si>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</si>
  <si>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</si>
  <si>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</si>
  <si>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</si>
  <si>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</si>
  <si>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</si>
  <si>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</si>
  <si>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</si>
  <si>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</si>
  <si>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</si>
  <si>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</si>
  <si>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</si>
  <si>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</si>
  <si>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</si>
  <si>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</si>
  <si>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</si>
  <si>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</si>
  <si>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</si>
  <si>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</si>
  <si>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</si>
  <si>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</si>
  <si>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</si>
  <si>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</si>
  <si>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</si>
  <si>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</si>
  <si>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</si>
  <si>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</si>
  <si>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</si>
  <si>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</si>
  <si>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</si>
  <si>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</si>
  <si>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</si>
  <si>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</si>
  <si>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</si>
  <si>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</si>
  <si>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</si>
  <si>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</si>
  <si>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</si>
  <si>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</si>
  <si>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</si>
  <si>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</si>
  <si>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</si>
  <si>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</si>
  <si>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</si>
  <si>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</si>
  <si>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</si>
  <si>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</si>
  <si>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</si>
  <si>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</si>
  <si>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</si>
  <si>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</si>
  <si>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</si>
  <si>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</si>
  <si>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</si>
  <si>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</si>
  <si>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</si>
  <si>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</si>
  <si>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</si>
  <si>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</si>
  <si>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</si>
  <si>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</si>
  <si>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</si>
  <si>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</si>
  <si>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</si>
  <si>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</si>
  <si>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</si>
  <si>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</si>
  <si>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</si>
  <si>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</si>
  <si>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</si>
  <si>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</si>
  <si>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</si>
  <si>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</si>
  <si>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</si>
  <si>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</si>
  <si>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</si>
  <si>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</si>
  <si>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</si>
  <si>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</si>
  <si>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</si>
  <si>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</si>
  <si>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</si>
  <si>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</si>
  <si>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</si>
  <si>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</si>
  <si>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</si>
  <si>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</si>
  <si>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</si>
  <si>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</si>
  <si>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</si>
  <si>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</si>
  <si>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</si>
  <si>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</si>
  <si>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</si>
  <si>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</si>
  <si>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</si>
  <si>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</si>
  <si>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</si>
  <si>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</si>
  <si>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</si>
  <si>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</si>
  <si>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</si>
  <si>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</si>
  <si>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</si>
  <si>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</si>
  <si>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</si>
  <si>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</si>
  <si>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</si>
  <si>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</si>
  <si>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</si>
  <si>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</si>
  <si>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</si>
  <si>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</si>
  <si>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</si>
  <si>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</si>
  <si>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</si>
  <si>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</si>
  <si>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</si>
  <si>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</si>
  <si>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</si>
  <si>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</si>
  <si>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</si>
  <si>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</si>
  <si>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</si>
  <si>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</si>
  <si>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</si>
  <si>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</si>
  <si>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</si>
  <si>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</si>
  <si>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</si>
  <si>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</si>
  <si>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</si>
  <si>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</si>
  <si>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</si>
  <si>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</si>
  <si>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</si>
  <si>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</si>
  <si>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</si>
  <si>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</si>
  <si>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</si>
  <si>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</si>
  <si>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</si>
  <si>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</si>
  <si>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</si>
  <si>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</si>
  <si>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</si>
  <si>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</si>
  <si>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</si>
  <si>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</si>
  <si>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</si>
  <si>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</si>
  <si>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</si>
  <si>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</si>
  <si>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</si>
  <si>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</si>
  <si>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</si>
  <si>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</si>
  <si>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</si>
  <si>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</si>
  <si>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</si>
  <si>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</si>
  <si>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</si>
  <si>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</si>
  <si>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</si>
  <si>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</si>
  <si>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</si>
  <si>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</si>
  <si>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</si>
  <si>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</si>
  <si>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</si>
  <si>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</si>
  <si>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</si>
  <si>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</si>
  <si>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</si>
  <si>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</si>
  <si>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</si>
  <si>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</si>
  <si>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</si>
  <si>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</si>
  <si>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</si>
  <si>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</si>
  <si>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</si>
  <si>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</si>
  <si>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</si>
  <si>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</si>
  <si>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</si>
  <si>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</si>
  <si>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</si>
  <si>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</si>
  <si>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</si>
  <si>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</si>
  <si>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</si>
  <si>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</si>
  <si>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</si>
  <si>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</si>
  <si>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</si>
  <si>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</si>
  <si>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</si>
  <si>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</si>
  <si>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</si>
  <si>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</si>
  <si>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</si>
  <si>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</si>
  <si>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</si>
  <si>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</si>
  <si>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</si>
  <si>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</si>
  <si>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</si>
  <si>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</si>
  <si>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</si>
  <si>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</si>
  <si>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</si>
  <si>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</si>
  <si>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</si>
  <si>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</si>
  <si>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</si>
  <si>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</si>
  <si>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</si>
  <si>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</si>
  <si>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</si>
  <si>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</si>
  <si>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</si>
  <si>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</si>
  <si>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</si>
  <si>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</si>
  <si>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</si>
  <si>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</si>
  <si>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</si>
  <si>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</si>
  <si>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</si>
  <si>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</si>
  <si>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</si>
  <si>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</si>
  <si>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</si>
  <si>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</si>
  <si>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</si>
  <si>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</si>
  <si>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</si>
  <si>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</si>
  <si>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</si>
  <si>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</si>
  <si>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</si>
  <si>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</si>
  <si>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</si>
  <si>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</si>
  <si>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</si>
  <si>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</si>
  <si>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</si>
  <si>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</si>
  <si>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</si>
  <si>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</si>
  <si>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</si>
  <si>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</si>
  <si>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</si>
  <si>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</si>
  <si>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</si>
  <si>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</si>
  <si>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</si>
  <si>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</si>
  <si>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</si>
  <si>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</si>
  <si>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</si>
  <si>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</si>
  <si>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</si>
  <si>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</si>
  <si>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</si>
  <si>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</si>
  <si>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</si>
  <si>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</si>
  <si>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</si>
  <si>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</si>
  <si>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</si>
  <si>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</si>
  <si>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</si>
  <si>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</si>
  <si>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</si>
  <si>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</si>
  <si>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</si>
  <si>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</si>
  <si>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</si>
  <si>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</si>
  <si>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</si>
  <si>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</si>
  <si>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</si>
  <si>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</si>
  <si>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</si>
  <si>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</si>
  <si>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</si>
  <si>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</si>
  <si>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</si>
  <si>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</si>
  <si>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</si>
  <si>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</si>
  <si>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</si>
  <si>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</si>
  <si>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</si>
  <si>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</si>
  <si>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</si>
  <si>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</si>
  <si>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</si>
  <si>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</si>
  <si>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</si>
  <si>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</si>
  <si>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</si>
  <si>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</si>
  <si>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</si>
  <si>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</si>
  <si>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</si>
  <si>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</si>
  <si>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</si>
  <si>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</si>
  <si>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</si>
  <si>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</si>
  <si>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</si>
  <si>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</si>
  <si>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</si>
  <si>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</si>
  <si>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</si>
  <si>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</si>
  <si>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</si>
  <si>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</si>
  <si>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</si>
  <si>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</si>
  <si>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</si>
  <si>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</si>
  <si>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</si>
  <si>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</si>
  <si>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</si>
  <si>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</si>
  <si>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</si>
  <si>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</si>
  <si>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</si>
  <si>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</si>
  <si>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</si>
  <si>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</si>
  <si>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</si>
  <si>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</si>
  <si>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</si>
  <si>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</si>
  <si>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</si>
  <si>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</si>
  <si>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</si>
  <si>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</si>
  <si>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</si>
  <si>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</si>
  <si>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</si>
  <si>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</si>
  <si>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</si>
  <si>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</si>
  <si>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</si>
  <si>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</si>
  <si>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</si>
  <si>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</si>
  <si>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</si>
  <si>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</si>
  <si>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</si>
  <si>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</si>
  <si>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</si>
  <si>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</si>
  <si>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</si>
  <si>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</si>
  <si>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</si>
  <si>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</si>
  <si>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</si>
  <si>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</si>
  <si>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</si>
  <si>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</si>
  <si>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</si>
  <si>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</si>
  <si>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</si>
  <si>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</si>
  <si>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</si>
  <si>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</si>
  <si>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</si>
  <si>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</si>
  <si>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</si>
  <si>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</si>
  <si>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</si>
  <si>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</si>
  <si>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</si>
  <si>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</si>
  <si>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</si>
  <si>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</si>
  <si>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</si>
  <si>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</si>
  <si>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</si>
  <si>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</si>
  <si>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</si>
  <si>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</si>
  <si>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</si>
  <si>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</si>
  <si>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</si>
  <si>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</si>
  <si>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</si>
  <si>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</si>
  <si>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</si>
  <si>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</si>
  <si>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</si>
  <si>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</si>
  <si>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</si>
  <si>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</si>
  <si>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</si>
  <si>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</si>
  <si>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</si>
  <si>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</si>
  <si>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</si>
  <si>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</si>
  <si>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</si>
  <si>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</si>
  <si>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</si>
  <si>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</si>
  <si>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</si>
  <si>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</si>
  <si>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</si>
  <si>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</si>
  <si>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</si>
  <si>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</si>
  <si>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</si>
  <si>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</si>
  <si>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</si>
  <si>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</si>
  <si>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</si>
  <si>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</si>
  <si>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</si>
  <si>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</si>
  <si>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</si>
  <si>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</si>
  <si>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</si>
  <si>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</si>
  <si>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</si>
  <si>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</si>
  <si>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</si>
  <si>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</si>
  <si>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</si>
  <si>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</si>
  <si>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</si>
  <si>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</si>
  <si>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</si>
  <si>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</si>
  <si>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</si>
  <si>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</si>
  <si>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</si>
  <si>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</si>
  <si>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</si>
  <si>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</si>
  <si>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</si>
  <si>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</si>
  <si>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</si>
  <si>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</si>
  <si>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</si>
  <si>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</si>
  <si>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</si>
  <si>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</si>
  <si>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</si>
  <si>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</si>
  <si>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</si>
  <si>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</si>
  <si>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</si>
  <si>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</si>
  <si>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</si>
  <si>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</si>
  <si>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</si>
  <si>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</si>
  <si>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</si>
  <si>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</si>
  <si>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</si>
  <si>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</si>
  <si>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</si>
  <si>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</si>
  <si>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</si>
  <si>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</si>
  <si>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</si>
  <si>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</si>
  <si>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</si>
  <si>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</si>
  <si>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</si>
  <si>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</si>
  <si>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</si>
  <si>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</si>
  <si>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</si>
  <si>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</si>
  <si>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</si>
  <si>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</si>
  <si>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</si>
  <si>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</si>
  <si>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</si>
  <si>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</si>
  <si>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</si>
  <si>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</si>
  <si>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</si>
  <si>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</si>
  <si>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</si>
  <si>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</si>
  <si>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</si>
  <si>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</si>
  <si>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</si>
  <si>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</si>
  <si>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</si>
  <si>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</si>
  <si>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</si>
  <si>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</si>
  <si>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</si>
  <si>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</si>
  <si>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</si>
  <si>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</si>
  <si>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</si>
  <si>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</si>
  <si>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</si>
  <si>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</si>
  <si>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</si>
  <si>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</si>
  <si>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</si>
  <si>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</si>
  <si>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</si>
  <si>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</si>
  <si>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</si>
  <si>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</si>
  <si>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</si>
  <si>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</si>
  <si>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</si>
  <si>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</si>
  <si>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</si>
  <si>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</si>
  <si>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</si>
  <si>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</si>
  <si>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</si>
  <si>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</si>
  <si>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</si>
  <si>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</si>
  <si>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</si>
  <si>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</si>
  <si>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</si>
  <si>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</si>
  <si>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</si>
  <si>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</si>
  <si>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</si>
  <si>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</si>
  <si>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</si>
  <si>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</si>
  <si>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</si>
  <si>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</si>
  <si>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</si>
  <si>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</si>
  <si>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</si>
  <si>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</si>
  <si>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</si>
  <si>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</si>
  <si>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</si>
  <si>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</si>
  <si>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</si>
  <si>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</si>
  <si>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</si>
  <si>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</si>
  <si>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</si>
  <si>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</si>
  <si>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</si>
  <si>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</si>
  <si>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</si>
  <si>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</si>
  <si>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</si>
  <si>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</si>
  <si>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</si>
  <si>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</si>
  <si>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</si>
  <si>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</si>
  <si>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</si>
  <si>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</si>
  <si>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</si>
  <si>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</si>
  <si>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</si>
  <si>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</si>
  <si>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</si>
  <si>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</si>
  <si>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</si>
  <si>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</si>
  <si>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</si>
  <si>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</si>
  <si>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</si>
  <si>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</si>
  <si>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</si>
  <si>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</si>
  <si>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</si>
  <si>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</si>
  <si>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</si>
  <si>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</si>
  <si>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</si>
  <si>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</si>
  <si>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</si>
  <si>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</si>
  <si>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</si>
  <si>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</si>
  <si>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</si>
  <si>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</si>
  <si>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</si>
  <si>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</si>
  <si>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</si>
  <si>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</si>
  <si>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</si>
  <si>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</si>
  <si>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</si>
  <si>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</si>
  <si>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</si>
  <si>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</si>
  <si>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</si>
  <si>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</si>
  <si>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</si>
  <si>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</si>
  <si>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</si>
  <si>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</si>
  <si>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</si>
  <si>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</si>
  <si>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</si>
  <si>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</si>
  <si>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</si>
  <si>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</si>
  <si>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</si>
  <si>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</si>
  <si>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</si>
  <si>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</si>
  <si>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</si>
  <si>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</si>
  <si>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</si>
  <si>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</si>
  <si>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</si>
  <si>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</si>
  <si>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</si>
  <si>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</si>
  <si>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</si>
  <si>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</si>
  <si>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</si>
  <si>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</si>
  <si>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</si>
  <si>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</si>
  <si>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</si>
  <si>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</si>
  <si>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</si>
  <si>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</si>
  <si>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</si>
  <si>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</si>
  <si>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</si>
  <si>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</si>
  <si>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</si>
  <si>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</si>
  <si>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</si>
  <si>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</si>
  <si>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</si>
  <si>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</si>
  <si>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</si>
  <si>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</si>
  <si>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</si>
  <si>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</si>
  <si>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</si>
  <si>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</si>
  <si>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</si>
  <si>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</si>
  <si>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</si>
  <si>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</si>
  <si>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</si>
  <si>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</si>
  <si>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</si>
  <si>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</si>
  <si>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</si>
  <si>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</si>
  <si>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</si>
  <si>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</si>
  <si>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</si>
  <si>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</si>
  <si>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</si>
  <si>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</si>
  <si>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</si>
  <si>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</si>
  <si>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</si>
  <si>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</si>
  <si>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</si>
  <si>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</si>
  <si>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</si>
  <si>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</si>
  <si>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</si>
  <si>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</si>
  <si>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</si>
  <si>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</si>
  <si>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</si>
  <si>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</si>
  <si>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</si>
  <si>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</si>
  <si>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</si>
  <si>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</si>
  <si>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</si>
  <si>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</si>
  <si>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</si>
  <si>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</si>
  <si>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</si>
  <si>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</si>
  <si>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</si>
  <si>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</si>
  <si>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</si>
  <si>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</si>
  <si>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</si>
  <si>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</si>
  <si>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</si>
  <si>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</si>
  <si>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</si>
  <si>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</si>
  <si>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</si>
  <si>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</si>
  <si>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</si>
  <si>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</si>
  <si>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</si>
  <si>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</si>
  <si>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</si>
  <si>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</si>
  <si>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</si>
  <si>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</si>
  <si>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</si>
  <si>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</si>
  <si>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</si>
  <si>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</si>
  <si>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</si>
  <si>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</si>
  <si>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</si>
  <si>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</si>
  <si>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</si>
  <si>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</si>
  <si>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</si>
  <si>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</si>
  <si>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</si>
  <si>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</si>
  <si>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</si>
  <si>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</si>
  <si>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</si>
  <si>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</si>
  <si>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</si>
  <si>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</si>
  <si>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</si>
  <si>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</si>
  <si>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</si>
  <si>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</si>
  <si>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</si>
  <si>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</si>
  <si>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</si>
  <si>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</si>
  <si>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</si>
  <si>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</si>
  <si>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</si>
  <si>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</si>
  <si>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</si>
  <si>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</si>
  <si>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</si>
  <si>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</si>
  <si>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</si>
  <si>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</si>
  <si>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</si>
  <si>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</si>
  <si>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</si>
  <si>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</si>
  <si>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</si>
  <si>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</si>
  <si>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</si>
  <si>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</si>
  <si>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</si>
  <si>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</si>
  <si>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</si>
  <si>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</si>
  <si>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</si>
  <si>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</si>
  <si>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</si>
  <si>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</si>
  <si>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</si>
  <si>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</si>
  <si>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</si>
  <si>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</si>
  <si>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</si>
  <si>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</si>
  <si>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</si>
  <si>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</si>
  <si>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</si>
  <si>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</si>
  <si>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</si>
  <si>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</si>
  <si>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</si>
  <si>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</si>
  <si>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</si>
  <si>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</si>
  <si>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</si>
  <si>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</si>
  <si>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</si>
  <si>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</si>
  <si>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</si>
  <si>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</si>
  <si>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</si>
  <si>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</si>
  <si>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</si>
  <si>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</si>
  <si>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</si>
  <si>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</si>
  <si>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</si>
  <si>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</si>
  <si>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</si>
  <si>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</si>
  <si>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</si>
  <si>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</si>
  <si>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</si>
  <si>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</si>
  <si>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</si>
  <si>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</si>
  <si>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</si>
  <si>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</si>
  <si>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</si>
  <si>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</si>
  <si>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</si>
  <si>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</si>
  <si>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</si>
  <si>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</si>
  <si>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</si>
  <si>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</si>
  <si>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</si>
  <si>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</si>
  <si>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</si>
  <si>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</si>
  <si>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</si>
  <si>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</si>
  <si>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</si>
  <si>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</si>
  <si>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</si>
  <si>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</si>
  <si>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</si>
  <si>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</si>
  <si>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</si>
  <si>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</si>
  <si>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</si>
  <si>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</si>
  <si>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</si>
  <si>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</si>
  <si>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</si>
  <si>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</si>
  <si>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</si>
  <si>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</si>
  <si>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</si>
  <si>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</si>
  <si>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</si>
  <si>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</si>
  <si>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</si>
  <si>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</si>
  <si>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</si>
  <si>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</si>
  <si>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</si>
  <si>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</si>
  <si>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</si>
  <si>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</si>
  <si>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</si>
  <si>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</si>
  <si>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</si>
  <si>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</si>
  <si>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</si>
  <si>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</si>
  <si>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</si>
  <si>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</si>
  <si>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</si>
  <si>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</si>
  <si>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</si>
  <si>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</si>
  <si>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</si>
  <si>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</si>
  <si>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</si>
  <si>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</si>
  <si>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</si>
  <si>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</si>
  <si>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</si>
  <si>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</si>
  <si>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</si>
  <si>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</si>
  <si>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</si>
  <si>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</si>
  <si>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</si>
  <si>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</si>
  <si>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</si>
  <si>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</si>
  <si>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</si>
  <si>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</si>
  <si>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</si>
  <si>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</si>
  <si>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</si>
  <si>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</si>
  <si>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</si>
  <si>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</si>
  <si>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</si>
  <si>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</si>
  <si>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</si>
  <si>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</si>
  <si>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</si>
  <si>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</si>
  <si>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</si>
  <si>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</si>
  <si>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</si>
  <si>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</si>
  <si>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</si>
  <si>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</si>
  <si>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</si>
  <si>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</si>
  <si>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</si>
  <si>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</si>
  <si>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</si>
  <si>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</si>
  <si>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</si>
  <si>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</si>
  <si>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</si>
  <si>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</si>
  <si>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</si>
  <si>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</si>
  <si>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</si>
  <si>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</si>
  <si>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</si>
  <si>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</si>
  <si>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</si>
  <si>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</si>
  <si>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</si>
  <si>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</si>
  <si>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</si>
  <si>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</si>
  <si>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</si>
  <si>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</si>
  <si>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</si>
  <si>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</si>
  <si>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</si>
  <si>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</si>
  <si>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</si>
  <si>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</si>
  <si>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</si>
  <si>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</si>
  <si>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</si>
  <si>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</si>
  <si>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</si>
  <si>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</si>
  <si>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</si>
  <si>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</si>
  <si>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</si>
  <si>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</si>
  <si>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</si>
  <si>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</si>
  <si>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</si>
  <si>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</si>
  <si>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</si>
  <si>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</si>
  <si>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</si>
  <si>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</si>
  <si>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</si>
  <si>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</si>
  <si>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</si>
  <si>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</si>
  <si>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</si>
  <si>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</si>
  <si>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</si>
  <si>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</si>
  <si>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</si>
  <si>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</si>
  <si>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</si>
  <si>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</si>
  <si>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</si>
  <si>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</si>
  <si>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</si>
  <si>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</si>
  <si>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</si>
  <si>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</si>
  <si>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</si>
  <si>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</si>
  <si>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</si>
  <si>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</si>
  <si>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</si>
  <si>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</si>
  <si>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</si>
  <si>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</si>
  <si>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</si>
  <si>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</si>
  <si>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</si>
  <si>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</si>
  <si>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</si>
  <si>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</si>
  <si>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</si>
  <si>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</si>
  <si>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</si>
  <si>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</si>
  <si>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</si>
  <si>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</si>
  <si>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</si>
  <si>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</si>
  <si>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</si>
  <si>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</si>
  <si>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</si>
  <si>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</si>
  <si>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</si>
  <si>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</si>
  <si>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</si>
  <si>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</si>
  <si>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</si>
  <si>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</si>
  <si>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</si>
  <si>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</si>
  <si>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</si>
  <si>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</si>
  <si>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</si>
  <si>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</si>
  <si>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</si>
  <si>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</si>
  <si>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</si>
  <si>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</si>
  <si>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</si>
  <si>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</si>
  <si>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</si>
  <si>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</si>
  <si>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</si>
  <si>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</si>
  <si>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</si>
  <si>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</si>
  <si>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</si>
  <si>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</si>
  <si>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</si>
  <si>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</si>
  <si>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</si>
  <si>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</si>
  <si>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</si>
  <si>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</si>
  <si>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</si>
  <si>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</si>
  <si>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</si>
  <si>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</si>
  <si>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</si>
  <si>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</si>
  <si>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</si>
  <si>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</si>
  <si>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</si>
  <si>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</si>
  <si>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</si>
  <si>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</si>
  <si>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</si>
  <si>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</si>
  <si>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</si>
  <si>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</si>
  <si>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</si>
  <si>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</si>
  <si>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</si>
  <si>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</si>
  <si>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</si>
  <si>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</si>
  <si>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</si>
  <si>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</si>
  <si>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</si>
  <si>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</si>
  <si>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</si>
  <si>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</si>
  <si>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</si>
  <si>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</si>
  <si>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</si>
  <si>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</si>
  <si>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</si>
  <si>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</si>
  <si>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</si>
  <si>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</si>
  <si>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</si>
  <si>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</si>
  <si>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</si>
  <si>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</si>
  <si>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</si>
  <si>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</si>
  <si>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</si>
  <si>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</si>
  <si>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</si>
  <si>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</si>
  <si>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</si>
  <si>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</si>
  <si>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</si>
  <si>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</si>
  <si>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</si>
  <si>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</si>
  <si>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</si>
  <si>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</si>
  <si>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</si>
  <si>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</si>
  <si>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</si>
  <si>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</si>
  <si>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</si>
  <si>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</si>
  <si>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</si>
  <si>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</si>
  <si>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</si>
  <si>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</si>
  <si>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</si>
  <si>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</si>
  <si>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</si>
  <si>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</si>
  <si>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</si>
  <si>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</si>
  <si>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</si>
  <si>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</si>
  <si>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</si>
  <si>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</si>
  <si>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</si>
  <si>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</si>
  <si>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</si>
  <si>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</si>
  <si>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</si>
  <si>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</si>
  <si>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</si>
  <si>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</si>
  <si>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</si>
  <si>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</si>
  <si>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</si>
  <si>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</si>
  <si>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</si>
  <si>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</si>
  <si>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</si>
  <si>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</si>
  <si>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</si>
  <si>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</si>
  <si>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</si>
  <si>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</si>
  <si>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</si>
  <si>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</si>
  <si>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</si>
  <si>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</si>
  <si>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</si>
  <si>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</si>
  <si>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</si>
  <si>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</si>
  <si>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</si>
  <si>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</si>
  <si>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</si>
  <si>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</si>
  <si>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</si>
  <si>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</si>
  <si>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</si>
  <si>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</si>
  <si>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</si>
  <si>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</si>
  <si>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</si>
  <si>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</si>
  <si>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</si>
  <si>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</si>
  <si>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</si>
  <si>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</si>
  <si>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</si>
  <si>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</si>
  <si>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</si>
  <si>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</si>
  <si>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</si>
  <si>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</si>
  <si>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</si>
  <si>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</si>
  <si>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</si>
  <si>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</si>
  <si>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</si>
  <si>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</si>
  <si>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</si>
  <si>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</si>
  <si>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</si>
  <si>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</si>
  <si>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</si>
  <si>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</si>
  <si>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</si>
  <si>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</si>
  <si>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</si>
  <si>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</si>
  <si>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</si>
  <si>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</si>
  <si>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</si>
  <si>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</si>
  <si>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</si>
  <si>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</si>
  <si>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</si>
  <si>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</si>
  <si>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</si>
  <si>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</si>
  <si>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</si>
  <si>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</si>
  <si>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</si>
  <si>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</si>
  <si>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</si>
  <si>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</si>
  <si>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</si>
  <si>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</si>
  <si>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</si>
  <si>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</si>
  <si>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</si>
  <si>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</si>
  <si>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</si>
  <si>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</si>
  <si>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</si>
  <si>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</si>
  <si>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</si>
  <si>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</si>
  <si>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</si>
  <si>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</si>
  <si>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</si>
  <si>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</si>
  <si>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</si>
  <si>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</si>
  <si>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</si>
  <si>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</si>
  <si>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</si>
  <si>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</si>
  <si>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</si>
  <si>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</si>
  <si>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</si>
  <si>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</si>
  <si>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</si>
  <si>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</si>
  <si>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</si>
  <si>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</si>
  <si>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</si>
  <si>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</si>
  <si>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</si>
  <si>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</si>
  <si>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</si>
  <si>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</si>
  <si>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</si>
  <si>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</si>
  <si>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</si>
  <si>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</si>
  <si>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</si>
  <si>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</si>
  <si>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</si>
  <si>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</si>
  <si>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</si>
  <si>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</si>
  <si>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</si>
  <si>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</si>
  <si>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</si>
  <si>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</si>
  <si>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</si>
  <si>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</si>
  <si>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</si>
  <si>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</si>
  <si>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</si>
  <si>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</si>
  <si>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</si>
  <si>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</si>
  <si>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</si>
  <si>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</si>
  <si>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</si>
  <si>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</si>
  <si>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</si>
  <si>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</si>
  <si>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</si>
  <si>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</si>
  <si>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</si>
  <si>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</si>
  <si>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</si>
  <si>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</si>
  <si>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</si>
  <si>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</si>
  <si>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</si>
  <si>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</si>
  <si>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</si>
  <si>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</si>
  <si>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</si>
  <si>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</si>
  <si>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</si>
  <si>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</si>
  <si>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</si>
  <si>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</si>
  <si>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</si>
  <si>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</si>
  <si>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</si>
  <si>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</si>
  <si>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</si>
  <si>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</si>
  <si>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</si>
  <si>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</si>
  <si>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</si>
  <si>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</si>
  <si>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</si>
  <si>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</si>
  <si>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</si>
  <si>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</si>
  <si>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</si>
  <si>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</si>
  <si>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</si>
  <si>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</si>
  <si>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</si>
  <si>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</si>
  <si>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</si>
  <si>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</si>
  <si>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</si>
  <si>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</si>
  <si>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</si>
  <si>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</si>
  <si>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</si>
  <si>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</si>
  <si>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</si>
  <si>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</si>
  <si>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</si>
  <si>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</si>
  <si>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</si>
  <si>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</si>
  <si>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</si>
  <si>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</si>
  <si>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</si>
  <si>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</si>
  <si>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</si>
  <si>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</si>
  <si>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</si>
  <si>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</si>
  <si>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</si>
  <si>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</si>
  <si>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</si>
  <si>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</si>
  <si>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</si>
  <si>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</si>
  <si>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</si>
  <si>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</si>
  <si>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</si>
  <si>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</si>
  <si>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</si>
  <si>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</si>
  <si>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</si>
  <si>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</si>
  <si>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</si>
  <si>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</si>
  <si>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</si>
  <si>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</si>
  <si>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</si>
  <si>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</si>
  <si>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</si>
  <si>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</si>
  <si>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</si>
  <si>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</si>
  <si>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</si>
  <si>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</si>
  <si>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</si>
  <si>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</si>
  <si>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</si>
  <si>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</si>
  <si>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</si>
  <si>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</si>
  <si>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</si>
  <si>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</si>
  <si>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</si>
  <si>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</si>
  <si>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</si>
  <si>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</si>
  <si>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</si>
  <si>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</si>
  <si>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</si>
  <si>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</si>
  <si>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</si>
  <si>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</si>
  <si>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</si>
  <si>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</si>
  <si>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</si>
  <si>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</si>
  <si>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</si>
  <si>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</si>
  <si>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</si>
  <si>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</si>
  <si>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</si>
  <si>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</si>
  <si>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</si>
  <si>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</si>
  <si>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</si>
  <si>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</si>
  <si>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</si>
  <si>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</si>
  <si>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</si>
  <si>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</si>
  <si>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</si>
  <si>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</si>
  <si>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</si>
  <si>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</si>
  <si>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</si>
  <si>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</si>
  <si>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</si>
  <si>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</si>
  <si>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</si>
  <si>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</si>
  <si>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</si>
  <si>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</si>
  <si>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</si>
  <si>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</si>
  <si>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</si>
  <si>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</si>
  <si>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</si>
  <si>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</si>
  <si>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</si>
  <si>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</si>
  <si>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</si>
  <si>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</si>
  <si>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</si>
  <si>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</si>
  <si>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</si>
  <si>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</si>
  <si>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</si>
  <si>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</si>
  <si>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</si>
  <si>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</si>
  <si>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</si>
  <si>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</si>
  <si>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</si>
  <si>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</si>
  <si>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</si>
  <si>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</si>
  <si>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</si>
  <si>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</si>
  <si>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</si>
  <si>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</si>
  <si>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</si>
  <si>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</si>
  <si>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</si>
  <si>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</si>
  <si>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</si>
  <si>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</si>
  <si>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</si>
  <si>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</si>
  <si>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</si>
  <si>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</si>
  <si>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</si>
  <si>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</si>
  <si>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</si>
  <si>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</si>
  <si>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</si>
  <si>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</si>
  <si>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</si>
  <si>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</si>
  <si>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</si>
  <si>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</si>
  <si>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</si>
  <si>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</si>
  <si>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</si>
  <si>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</si>
  <si>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</si>
  <si>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</si>
  <si>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</si>
  <si>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</si>
  <si>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</si>
  <si>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</si>
  <si>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</si>
  <si>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</si>
  <si>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</si>
  <si>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</si>
  <si>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</si>
  <si>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</si>
  <si>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</si>
  <si>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</si>
  <si>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</si>
  <si>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</si>
  <si>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</si>
  <si>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</si>
  <si>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</si>
  <si>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</si>
  <si>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</si>
  <si>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</si>
  <si>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</si>
  <si>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</si>
  <si>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</si>
  <si>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</si>
  <si>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</si>
  <si>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</si>
  <si>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</si>
  <si>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</si>
  <si>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</si>
  <si>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</si>
  <si>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</si>
  <si>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</si>
  <si>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</si>
  <si>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</si>
  <si>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</si>
  <si>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</si>
  <si>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</si>
  <si>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</si>
  <si>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</si>
  <si>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</si>
  <si>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</si>
  <si>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</si>
  <si>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</si>
  <si>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</si>
  <si>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</si>
  <si>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</si>
  <si>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</si>
  <si>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</si>
  <si>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</si>
  <si>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</si>
  <si>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</si>
  <si>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</si>
  <si>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</si>
  <si>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</si>
  <si>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</si>
  <si>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</si>
  <si>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</si>
  <si>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</si>
  <si>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</si>
  <si>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</si>
  <si>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</si>
  <si>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</si>
  <si>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</si>
  <si>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</si>
  <si>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</si>
  <si>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</si>
  <si>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</si>
  <si>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</si>
  <si>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</si>
  <si>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</si>
  <si>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</si>
  <si>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</si>
  <si>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</si>
  <si>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</si>
  <si>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</si>
  <si>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</si>
  <si>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</si>
  <si>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</si>
  <si>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</si>
  <si>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</si>
  <si>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</si>
  <si>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</si>
  <si>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</si>
  <si>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</si>
  <si>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</si>
  <si>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</si>
  <si>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</si>
  <si>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</si>
  <si>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</si>
  <si>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</si>
  <si>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</si>
  <si>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</si>
  <si>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</si>
  <si>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</si>
  <si>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</si>
  <si>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</si>
  <si>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</si>
  <si>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</si>
  <si>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</si>
  <si>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</si>
  <si>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</si>
  <si>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</si>
  <si>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</si>
  <si>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</si>
  <si>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</si>
  <si>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</si>
  <si>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</si>
  <si>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</si>
  <si>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</si>
  <si>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</si>
  <si>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</si>
  <si>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</si>
  <si>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</si>
  <si>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</si>
  <si>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</si>
  <si>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</si>
  <si>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</si>
  <si>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</si>
  <si>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</si>
  <si>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</si>
  <si>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</si>
  <si>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</si>
  <si>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</si>
  <si>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</si>
  <si>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</si>
  <si>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</si>
  <si>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</si>
  <si>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</si>
  <si>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</si>
  <si>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</si>
  <si>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</si>
  <si>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</si>
  <si>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</si>
  <si>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</si>
  <si>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</si>
  <si>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</si>
  <si>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</si>
  <si>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</si>
  <si>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</si>
  <si>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</si>
  <si>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</si>
  <si>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</si>
  <si>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</si>
  <si>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</si>
  <si>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</si>
  <si>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</si>
  <si>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</si>
  <si>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</si>
  <si>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</si>
  <si>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</si>
  <si>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</si>
  <si>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</si>
  <si>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</si>
  <si>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</si>
  <si>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</si>
  <si>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</si>
  <si>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</si>
  <si>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</si>
  <si>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</si>
  <si>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</si>
  <si>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</si>
  <si>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</si>
  <si>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</si>
  <si>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</si>
  <si>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</si>
  <si>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</si>
  <si>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</si>
  <si>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</si>
  <si>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</si>
  <si>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</si>
  <si>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</si>
  <si>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</si>
  <si>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</si>
  <si>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</si>
  <si>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</si>
  <si>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</si>
  <si>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</si>
  <si>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</si>
  <si>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</si>
  <si>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</si>
  <si>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</si>
  <si>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</si>
  <si>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</si>
  <si>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</si>
  <si>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</si>
  <si>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</si>
  <si>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</si>
  <si>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</si>
  <si>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</si>
  <si>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</si>
  <si>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</si>
  <si>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</si>
  <si>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</si>
  <si>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</si>
  <si>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</si>
  <si>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</si>
  <si>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</si>
  <si>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</si>
  <si>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</si>
  <si>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</si>
  <si>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</si>
  <si>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</si>
  <si>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</si>
  <si>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</si>
  <si>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</si>
  <si>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</si>
  <si>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</si>
  <si>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</si>
  <si>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</si>
  <si>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</si>
  <si>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</si>
  <si>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</si>
  <si>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</si>
  <si>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</si>
  <si>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</si>
  <si>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</si>
  <si>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</si>
  <si>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</si>
  <si>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</si>
  <si>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</si>
  <si>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</si>
  <si>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</si>
  <si>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</si>
  <si>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</si>
  <si>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</si>
  <si>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</si>
  <si>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</si>
  <si>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</si>
  <si>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</si>
  <si>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</si>
  <si>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</si>
  <si>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</si>
  <si>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</si>
  <si>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</si>
  <si>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</si>
  <si>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</si>
  <si>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</si>
  <si>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</si>
  <si>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</si>
  <si>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</si>
  <si>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</si>
  <si>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</si>
  <si>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</si>
  <si>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</si>
  <si>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</si>
  <si>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</si>
  <si>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</si>
  <si>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</si>
  <si>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</si>
  <si>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</si>
  <si>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</si>
  <si>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</si>
  <si>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</si>
  <si>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</si>
  <si>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</si>
  <si>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</si>
  <si>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</si>
  <si>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</si>
  <si>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</si>
  <si>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</si>
  <si>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</si>
  <si>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</si>
  <si>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</si>
  <si>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</si>
  <si>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</si>
  <si>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</si>
  <si>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</si>
  <si>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</si>
  <si>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</si>
  <si>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</si>
  <si>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</si>
  <si>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</si>
  <si>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</si>
  <si>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</si>
  <si>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</si>
  <si>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</si>
  <si>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</si>
  <si>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</si>
  <si>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</si>
  <si>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</si>
  <si>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</si>
  <si>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</si>
  <si>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</si>
  <si>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</si>
  <si>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</si>
  <si>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</si>
  <si>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</si>
  <si>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</si>
  <si>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</si>
  <si>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</si>
  <si>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</si>
  <si>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</si>
  <si>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</si>
  <si>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</si>
  <si>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</si>
  <si>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</si>
  <si>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</si>
  <si>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</si>
  <si>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</si>
  <si>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</si>
  <si>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</si>
  <si>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</si>
  <si>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</si>
  <si>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</si>
  <si>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</si>
  <si>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</si>
  <si>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</si>
  <si>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</si>
  <si>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</si>
  <si>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</si>
  <si>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</si>
  <si>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</si>
  <si>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</si>
  <si>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</si>
  <si>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</si>
  <si>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</si>
  <si>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</si>
  <si>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</si>
  <si>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</si>
  <si>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</si>
  <si>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</si>
  <si>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</si>
  <si>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</si>
  <si>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</si>
  <si>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</si>
  <si>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</si>
  <si>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</si>
  <si>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</si>
  <si>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</si>
  <si>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</si>
  <si>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</si>
  <si>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</si>
  <si>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</si>
  <si>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</si>
  <si>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</si>
  <si>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</si>
  <si>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</si>
  <si>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</si>
  <si>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</si>
  <si>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</si>
  <si>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</si>
  <si>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</si>
  <si>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</si>
  <si>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</si>
  <si>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</si>
  <si>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</si>
  <si>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</si>
  <si>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</si>
  <si>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</si>
  <si>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</si>
  <si>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</si>
  <si>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</si>
  <si>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</si>
  <si>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</si>
  <si>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</si>
  <si>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</si>
  <si>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</si>
  <si>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</si>
  <si>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</si>
  <si>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</si>
  <si>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</si>
  <si>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</si>
  <si>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</si>
  <si>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</si>
  <si>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</si>
  <si>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</si>
  <si>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</si>
  <si>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</si>
  <si>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</si>
  <si>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</si>
  <si>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</si>
  <si>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</si>
  <si>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</si>
  <si>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</si>
  <si>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</si>
  <si>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</si>
  <si>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</si>
  <si>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</si>
  <si>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</si>
  <si>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</si>
  <si>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</si>
  <si>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</si>
  <si>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</si>
  <si>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</si>
  <si>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</si>
  <si>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</si>
  <si>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</si>
  <si>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</si>
  <si>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</si>
  <si>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</si>
  <si>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</si>
  <si>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</si>
  <si>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</si>
  <si>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</si>
  <si>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</si>
  <si>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</si>
  <si>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</si>
  <si>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</si>
  <si>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</si>
  <si>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</si>
  <si>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</si>
  <si>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</si>
  <si>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</si>
  <si>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</si>
  <si>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</si>
  <si>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</si>
  <si>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</si>
  <si>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</si>
  <si>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</si>
  <si>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</si>
  <si>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</si>
  <si>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</si>
  <si>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</si>
  <si>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</si>
  <si>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</si>
  <si>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</si>
  <si>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</si>
  <si>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</si>
  <si>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</si>
  <si>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</si>
  <si>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</si>
  <si>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</si>
  <si>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</si>
  <si>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</si>
  <si>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</si>
  <si>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</si>
  <si>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</si>
  <si>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</si>
  <si>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</si>
  <si>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</si>
  <si>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</si>
  <si>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</si>
  <si>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</si>
  <si>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</si>
  <si>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</si>
  <si>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</si>
  <si>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</si>
  <si>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</si>
  <si>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</si>
  <si>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</si>
  <si>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</si>
  <si>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</si>
  <si>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</si>
  <si>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</si>
  <si>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</si>
  <si>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</si>
  <si>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</si>
  <si>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</si>
  <si>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</si>
  <si>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</si>
  <si>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</si>
  <si>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</si>
  <si>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</si>
  <si>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</si>
  <si>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</si>
  <si>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</si>
  <si>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</si>
  <si>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</si>
  <si>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</si>
  <si>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</si>
  <si>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</si>
  <si>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</si>
  <si>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</si>
  <si>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</si>
  <si>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</si>
  <si>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</si>
  <si>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</si>
  <si>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</si>
  <si>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</si>
  <si>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</si>
  <si>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</si>
  <si>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</si>
  <si>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</si>
  <si>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</si>
  <si>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</si>
  <si>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</si>
  <si>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</si>
  <si>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</si>
  <si>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</si>
  <si>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</si>
  <si>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</si>
  <si>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</si>
  <si>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</si>
  <si>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</si>
  <si>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</si>
  <si>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</si>
  <si>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</si>
  <si>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</si>
  <si>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</si>
  <si>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</si>
  <si>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</si>
  <si>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</si>
  <si>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</si>
  <si>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</si>
  <si>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</si>
  <si>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</si>
  <si>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</si>
  <si>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</si>
  <si>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</si>
  <si>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</si>
  <si>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</si>
  <si>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</si>
  <si>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</si>
  <si>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</si>
  <si>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</si>
  <si>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</si>
  <si>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</si>
  <si>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</si>
  <si>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</si>
  <si>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</si>
  <si>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</si>
  <si>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</si>
  <si>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</si>
  <si>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</si>
  <si>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</si>
  <si>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</si>
  <si>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</si>
  <si>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</si>
  <si>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</si>
  <si>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</si>
  <si>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</si>
  <si>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</si>
  <si>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</si>
  <si>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</si>
  <si>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</si>
  <si>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</si>
  <si>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</si>
  <si>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</si>
  <si>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</si>
  <si>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</si>
  <si>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</si>
  <si>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</si>
  <si>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</si>
  <si>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</si>
  <si>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</si>
  <si>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</si>
  <si>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</si>
  <si>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</si>
  <si>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</si>
  <si>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</si>
  <si>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</si>
  <si>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</si>
  <si>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</si>
  <si>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</si>
  <si>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</si>
  <si>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</si>
  <si>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</si>
  <si>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</si>
  <si>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</si>
  <si>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</si>
  <si>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</si>
  <si>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</si>
  <si>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</si>
  <si>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</si>
  <si>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</si>
  <si>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</si>
  <si>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</si>
  <si>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</si>
  <si>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</si>
  <si>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</si>
  <si>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</si>
  <si>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</si>
  <si>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</si>
  <si>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</si>
  <si>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</si>
  <si>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</si>
  <si>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</si>
  <si>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</si>
  <si>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</si>
  <si>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</si>
  <si>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</si>
  <si>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</si>
  <si>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</si>
  <si>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</si>
  <si>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</si>
  <si>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</si>
  <si>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</si>
  <si>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</si>
  <si>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</si>
  <si>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</si>
  <si>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</si>
  <si>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</si>
  <si>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</si>
  <si>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</si>
  <si>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</si>
  <si>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</si>
  <si>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</si>
  <si>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</si>
  <si>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</si>
  <si>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</si>
  <si>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</si>
  <si>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</si>
  <si>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</si>
  <si>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</si>
  <si>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</si>
  <si>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</si>
  <si>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</si>
  <si>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</si>
  <si>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</si>
  <si>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</si>
  <si>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</si>
  <si>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</si>
  <si>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</si>
  <si>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</si>
  <si>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</si>
  <si>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</si>
  <si>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</si>
  <si>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</si>
  <si>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</si>
  <si>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</si>
  <si>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</si>
  <si>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</si>
  <si>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</si>
  <si>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</si>
  <si>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</si>
  <si>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</si>
  <si>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</si>
  <si>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</si>
  <si>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</si>
  <si>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</si>
  <si>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</si>
  <si>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</si>
  <si>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</si>
  <si>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</si>
  <si>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</si>
  <si>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</si>
  <si>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</si>
  <si>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</si>
  <si>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</si>
  <si>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</si>
  <si>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</si>
  <si>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</si>
  <si>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</si>
  <si>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</si>
  <si>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</si>
  <si>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</si>
  <si>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</si>
  <si>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</si>
  <si>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</si>
  <si>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</si>
  <si>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</si>
  <si>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</si>
  <si>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</si>
  <si>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</si>
  <si>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</si>
  <si>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</si>
  <si>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</si>
  <si>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</si>
  <si>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</si>
  <si>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</si>
  <si>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</si>
  <si>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</si>
  <si>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</si>
  <si>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</si>
  <si>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</si>
  <si>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</si>
  <si>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</si>
  <si>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</si>
  <si>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</si>
  <si>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</si>
  <si>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</si>
  <si>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</si>
  <si>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</si>
  <si>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</si>
  <si>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</si>
  <si>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</si>
  <si>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</si>
  <si>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</si>
  <si>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</si>
  <si>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</si>
  <si>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</si>
  <si>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</si>
  <si>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</si>
  <si>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</si>
  <si>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</si>
  <si>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</si>
  <si>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</si>
  <si>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</si>
  <si>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</si>
  <si>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</si>
  <si>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</si>
  <si>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</si>
  <si>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</si>
  <si>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</si>
  <si>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</si>
  <si>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</si>
  <si>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</si>
  <si>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</si>
  <si>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</si>
  <si>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</si>
  <si>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</si>
  <si>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</si>
  <si>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</si>
  <si>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</si>
  <si>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</si>
  <si>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</si>
  <si>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</si>
  <si>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</si>
  <si>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</si>
  <si>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</si>
  <si>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</si>
  <si>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</si>
  <si>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</si>
  <si>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</si>
  <si>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</si>
  <si>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</si>
  <si>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</si>
  <si>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</si>
  <si>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</si>
  <si>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</si>
  <si>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</si>
  <si>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</si>
  <si>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</si>
  <si>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</si>
  <si>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</si>
  <si>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</si>
  <si>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</si>
  <si>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</si>
  <si>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</si>
  <si>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</si>
  <si>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</si>
  <si>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</si>
  <si>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</si>
  <si>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</si>
  <si>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</si>
  <si>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</si>
  <si>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</si>
  <si>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</si>
  <si>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</si>
  <si>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</si>
  <si>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</si>
  <si>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</si>
  <si>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</si>
  <si>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</si>
  <si>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</si>
  <si>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</si>
  <si>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</si>
  <si>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</si>
  <si>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</si>
  <si>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</si>
  <si>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</si>
  <si>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</si>
  <si>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</si>
  <si>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</si>
  <si>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</si>
  <si>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</si>
  <si>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</si>
  <si>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</si>
  <si>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</si>
  <si>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</si>
  <si>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</si>
  <si>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</si>
  <si>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</si>
  <si>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</si>
  <si>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</si>
  <si>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</si>
  <si>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</si>
  <si>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</si>
  <si>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</si>
  <si>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</si>
  <si>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</si>
  <si>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</si>
  <si>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</si>
  <si>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</si>
  <si>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</si>
  <si>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</si>
  <si>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</si>
  <si>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</si>
  <si>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</si>
  <si>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</si>
  <si>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</si>
  <si>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</si>
  <si>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</si>
  <si>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</si>
  <si>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</si>
  <si>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</si>
  <si>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</si>
  <si>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</si>
  <si>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</si>
  <si>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</si>
  <si>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</si>
  <si>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</si>
  <si>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</si>
  <si>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</si>
  <si>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</si>
  <si>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</si>
  <si>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</si>
  <si>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</si>
  <si>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</si>
  <si>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</si>
  <si>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</si>
  <si>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</si>
  <si>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</si>
  <si>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</si>
  <si>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</si>
  <si>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</si>
  <si>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</si>
  <si>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</si>
  <si>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</si>
  <si>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</si>
  <si>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</si>
  <si>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</si>
  <si>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</si>
  <si>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</si>
  <si>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</si>
  <si>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</si>
  <si>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</si>
  <si>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</si>
  <si>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</si>
  <si>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</si>
  <si>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</si>
  <si>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</si>
  <si>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</si>
  <si>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</si>
  <si>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</si>
  <si>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</si>
  <si>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</si>
  <si>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</si>
  <si>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</si>
  <si>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</si>
  <si>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</si>
  <si>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</si>
  <si>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</si>
  <si>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</si>
  <si>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</si>
  <si>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</si>
  <si>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</si>
  <si>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</si>
  <si>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</si>
  <si>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</si>
  <si>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</si>
  <si>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</si>
  <si>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</si>
  <si>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</si>
  <si>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</si>
  <si>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</si>
  <si>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</si>
  <si>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</si>
  <si>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</si>
  <si>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</si>
  <si>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</si>
  <si>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</si>
  <si>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</si>
  <si>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</si>
  <si>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</si>
  <si>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</si>
  <si>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</si>
  <si>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</si>
  <si>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</si>
  <si>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</si>
  <si>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</si>
  <si>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</si>
  <si>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</si>
  <si>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</si>
  <si>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</si>
  <si>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</si>
  <si>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</si>
  <si>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</si>
  <si>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</si>
  <si>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</si>
  <si>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</si>
  <si>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</si>
  <si>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</si>
  <si>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</si>
  <si>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</si>
  <si>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</si>
  <si>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</si>
  <si>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</si>
  <si>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</si>
  <si>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</si>
  <si>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</si>
  <si>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</si>
  <si>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</si>
  <si>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</si>
  <si>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</si>
  <si>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</si>
  <si>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</si>
  <si>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</si>
  <si>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</si>
  <si>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</si>
  <si>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</si>
  <si>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</si>
  <si>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</si>
  <si>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</si>
  <si>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</si>
  <si>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</si>
  <si>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</si>
  <si>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</si>
  <si>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</si>
  <si>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</si>
  <si>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</si>
  <si>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</si>
  <si>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</si>
  <si>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</si>
  <si>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</si>
  <si>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</si>
  <si>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</si>
  <si>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</si>
  <si>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</si>
  <si>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</si>
  <si>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</si>
  <si>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</si>
  <si>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</si>
  <si>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</si>
  <si>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</si>
  <si>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</si>
  <si>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</si>
  <si>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</si>
  <si>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</si>
  <si>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</si>
  <si>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</si>
  <si>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</si>
  <si>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</si>
  <si>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</si>
  <si>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</si>
  <si>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</si>
  <si>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</si>
  <si>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</si>
  <si>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</si>
  <si>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</si>
  <si>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</si>
  <si>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</si>
  <si>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</si>
  <si>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</si>
  <si>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</si>
  <si>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</si>
  <si>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</si>
  <si>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</si>
  <si>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</si>
  <si>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</si>
  <si>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</si>
  <si>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</si>
  <si>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</si>
  <si>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</si>
  <si>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</si>
  <si>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</si>
  <si>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</si>
  <si>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</si>
  <si>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</si>
  <si>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</si>
  <si>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</si>
  <si>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</si>
  <si>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</si>
  <si>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</si>
  <si>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</si>
  <si>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</si>
  <si>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</si>
  <si>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</si>
  <si>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</si>
  <si>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</si>
  <si>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</si>
  <si>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</si>
  <si>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</si>
  <si>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</si>
  <si>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</si>
  <si>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</si>
  <si>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</si>
  <si>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</si>
  <si>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</si>
  <si>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</si>
  <si>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</si>
  <si>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</si>
  <si>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</si>
  <si>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</si>
  <si>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</si>
  <si>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</si>
  <si>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</si>
  <si>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</si>
  <si>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</si>
  <si>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</si>
  <si>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</si>
  <si>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</si>
  <si>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</si>
  <si>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</si>
  <si>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</si>
  <si>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</si>
  <si>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</si>
  <si>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</si>
  <si>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</si>
  <si>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</si>
  <si>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</si>
  <si>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</si>
  <si>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</si>
  <si>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</si>
  <si>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</si>
  <si>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</si>
  <si>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</si>
  <si>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</si>
  <si>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</si>
  <si>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</si>
  <si>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</si>
  <si>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</si>
  <si>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</si>
  <si>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</si>
  <si>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</si>
  <si>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</si>
  <si>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</si>
  <si>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</si>
  <si>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</si>
  <si>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</si>
  <si>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</si>
  <si>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</si>
  <si>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</si>
  <si>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</si>
  <si>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</si>
  <si>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</si>
  <si>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</si>
  <si>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</si>
  <si>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</si>
  <si>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</si>
  <si>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</si>
  <si>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</si>
  <si>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</si>
  <si>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</si>
  <si>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</si>
  <si>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</si>
  <si>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</si>
  <si>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</si>
  <si>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</si>
  <si>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</si>
  <si>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</si>
  <si>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</si>
  <si>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</si>
  <si>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</si>
  <si>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</si>
  <si>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</si>
  <si>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</si>
  <si>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</si>
  <si>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</si>
  <si>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</si>
  <si>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</si>
  <si>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</si>
  <si>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</si>
  <si>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</si>
  <si>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</si>
  <si>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</si>
  <si>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</si>
  <si>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</si>
  <si>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</si>
  <si>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</si>
  <si>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</si>
  <si>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</si>
  <si>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</si>
  <si>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</si>
  <si>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</si>
  <si>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</si>
  <si>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</si>
  <si>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</si>
  <si>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</si>
  <si>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</si>
  <si>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</si>
  <si>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</si>
  <si>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</si>
  <si>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</si>
  <si>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</si>
  <si>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</si>
  <si>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</si>
  <si>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</si>
  <si>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</si>
  <si>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</si>
  <si>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</si>
  <si>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</si>
  <si>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</si>
  <si>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</si>
  <si>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</si>
  <si>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</si>
  <si>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</si>
  <si>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</si>
  <si>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</si>
  <si>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</si>
  <si>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</si>
  <si>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</si>
  <si>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</si>
  <si>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</si>
  <si>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</si>
  <si>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</si>
  <si>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</si>
  <si>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</si>
  <si>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</si>
  <si>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</si>
  <si>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</si>
  <si>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</si>
  <si>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</si>
  <si>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</si>
  <si>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</si>
  <si>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</si>
  <si>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</si>
  <si>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</si>
  <si>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</si>
  <si>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</si>
  <si>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</si>
  <si>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</si>
  <si>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</si>
  <si>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</si>
  <si>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</si>
  <si>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</si>
  <si>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</si>
  <si>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</si>
  <si>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</si>
  <si>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</si>
  <si>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</si>
  <si>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</si>
  <si>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</si>
  <si>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</si>
  <si>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</si>
  <si>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</si>
  <si>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</si>
  <si>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</si>
  <si>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</si>
  <si>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</si>
  <si>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</si>
  <si>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</si>
  <si>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</si>
  <si>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</si>
  <si>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</si>
  <si>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</si>
  <si>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</si>
  <si>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</si>
  <si>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</si>
  <si>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</si>
  <si>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</si>
  <si>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</si>
  <si>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</si>
  <si>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</si>
  <si>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</si>
  <si>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</si>
  <si>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</si>
  <si>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</si>
  <si>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</si>
  <si>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</si>
  <si>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</si>
  <si>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</si>
  <si>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</si>
  <si>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</si>
  <si>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</si>
  <si>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</si>
  <si>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</si>
  <si>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</si>
  <si>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</si>
  <si>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</si>
  <si>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</si>
  <si>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</si>
  <si>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</si>
  <si>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</si>
  <si>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</si>
  <si>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</si>
  <si>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</si>
  <si>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</si>
  <si>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</si>
  <si>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</si>
  <si>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</si>
  <si>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</si>
  <si>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</si>
  <si>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</si>
  <si>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</si>
  <si>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</si>
  <si>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</si>
  <si>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</si>
  <si>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</si>
  <si>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</si>
  <si>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</si>
  <si>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</si>
  <si>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</si>
  <si>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</si>
  <si>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</si>
  <si>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</si>
  <si>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</si>
  <si>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</si>
  <si>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</si>
  <si>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</si>
  <si>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</si>
  <si>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</si>
  <si>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</si>
  <si>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</si>
  <si>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</si>
  <si>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</si>
  <si>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</si>
  <si>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</si>
  <si>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</si>
  <si>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</si>
  <si>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</si>
  <si>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</si>
  <si>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</si>
  <si>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</si>
  <si>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</si>
  <si>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</si>
  <si>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</si>
  <si>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</si>
  <si>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</si>
  <si>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</si>
  <si>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</si>
  <si>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</si>
  <si>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</si>
  <si>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</si>
  <si>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</si>
  <si>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</si>
  <si>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</si>
  <si>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</si>
  <si>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</si>
  <si>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</si>
  <si>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</si>
  <si>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</si>
  <si>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</si>
  <si>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</si>
  <si>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</si>
  <si>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</si>
  <si>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</si>
  <si>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</si>
  <si>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</si>
  <si>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</si>
  <si>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</si>
  <si>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</si>
  <si>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</si>
  <si>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</si>
  <si>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</si>
  <si>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</si>
  <si>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</si>
  <si>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</si>
  <si>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</si>
  <si>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</si>
  <si>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</si>
  <si>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</si>
  <si>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</si>
  <si>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</si>
  <si>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</si>
  <si>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</si>
  <si>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</si>
  <si>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</si>
  <si>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</si>
  <si>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</si>
  <si>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</si>
  <si>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</si>
  <si>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</si>
  <si>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</si>
  <si>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</si>
  <si>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</si>
  <si>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</si>
  <si>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</si>
  <si>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</si>
  <si>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</si>
  <si>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</si>
  <si>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</si>
  <si>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</si>
  <si>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</si>
  <si>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</si>
  <si>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</si>
  <si>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</si>
  <si>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</si>
  <si>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</si>
  <si>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</si>
  <si>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</si>
  <si>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</si>
  <si>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</si>
  <si>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</si>
  <si>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</si>
  <si>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</si>
  <si>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</si>
  <si>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</si>
  <si>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</si>
  <si>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</si>
  <si>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</si>
  <si>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</si>
  <si>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</si>
  <si>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</si>
  <si>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</si>
  <si>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</si>
  <si>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</si>
  <si>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</si>
  <si>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</si>
  <si>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</si>
  <si>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</si>
  <si>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</si>
  <si>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</si>
  <si>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</si>
  <si>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</si>
  <si>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</si>
  <si>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</si>
  <si>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</si>
  <si>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</si>
  <si>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</si>
  <si>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</si>
  <si>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</si>
  <si>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</si>
  <si>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</si>
  <si>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</si>
  <si>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</si>
  <si>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</si>
  <si>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</si>
  <si>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</si>
  <si>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</si>
  <si>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</si>
  <si>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</si>
  <si>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</si>
  <si>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</si>
  <si>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</si>
  <si>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</si>
  <si>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</si>
  <si>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</si>
  <si>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</si>
  <si>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</si>
  <si>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</si>
  <si>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</si>
  <si>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</si>
  <si>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</si>
  <si>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</si>
  <si>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</si>
  <si>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</si>
  <si>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</si>
  <si>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</si>
  <si>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</si>
  <si>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</si>
  <si>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</si>
  <si>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</si>
  <si>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</si>
  <si>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</si>
  <si>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</si>
  <si>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</si>
  <si>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</si>
  <si>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</si>
  <si>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</si>
  <si>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</si>
  <si>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</si>
  <si>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</si>
  <si>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</si>
  <si>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</si>
  <si>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</si>
  <si>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</si>
  <si>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</si>
  <si>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</si>
  <si>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</si>
  <si>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</si>
  <si>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</si>
  <si>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</si>
  <si>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</si>
  <si>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</si>
  <si>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</si>
  <si>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</si>
  <si>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</si>
  <si>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</si>
  <si>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</si>
  <si>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</si>
  <si>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</si>
  <si>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</si>
  <si>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</si>
  <si>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</si>
  <si>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</si>
  <si>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</si>
  <si>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</si>
  <si>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</si>
  <si>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</si>
  <si>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</si>
  <si>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</si>
  <si>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</si>
  <si>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</si>
  <si>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</si>
  <si>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</si>
  <si>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</si>
  <si>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</si>
  <si>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</si>
  <si>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</si>
  <si>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</si>
  <si>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</si>
  <si>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</si>
  <si>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</si>
  <si>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</si>
  <si>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</si>
  <si>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</si>
  <si>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</si>
  <si>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</si>
  <si>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</si>
  <si>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</si>
  <si>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</si>
  <si>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</si>
  <si>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</si>
  <si>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</si>
  <si>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</si>
  <si>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</si>
  <si>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</si>
  <si>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</si>
  <si>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</si>
  <si>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</si>
  <si>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</si>
  <si>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</si>
  <si>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</si>
  <si>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</si>
  <si>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</si>
  <si>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</si>
  <si>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</si>
  <si>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</si>
  <si>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</si>
  <si>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</si>
  <si>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</si>
  <si>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</si>
  <si>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</si>
  <si>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</si>
  <si>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</si>
  <si>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</si>
  <si>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</si>
  <si>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</si>
  <si>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</si>
  <si>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</si>
  <si>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</si>
  <si>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</si>
  <si>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</si>
  <si>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</si>
  <si>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</si>
  <si>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</si>
  <si>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</si>
  <si>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</si>
  <si>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</si>
  <si>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</si>
  <si>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</si>
  <si>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</si>
  <si>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</si>
  <si>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</si>
  <si>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</si>
  <si>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</si>
  <si>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</si>
  <si>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</si>
  <si>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</si>
  <si>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</si>
  <si>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</si>
  <si>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</si>
  <si>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</si>
  <si>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</si>
  <si>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</si>
  <si>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</si>
  <si>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</si>
  <si>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</si>
  <si>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</si>
  <si>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</si>
  <si>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</si>
  <si>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</si>
  <si>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</si>
  <si>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</si>
  <si>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</si>
  <si>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</si>
  <si>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</si>
  <si>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</si>
  <si>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</si>
  <si>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</si>
  <si>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</si>
  <si>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</si>
  <si>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</si>
  <si>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</si>
  <si>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</si>
  <si>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</si>
  <si>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</si>
  <si>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</si>
  <si>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</si>
  <si>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</si>
  <si>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</si>
  <si>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</si>
  <si>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</si>
  <si>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</si>
  <si>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</si>
  <si>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</si>
  <si>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</si>
  <si>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</si>
  <si>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</si>
  <si>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</si>
  <si>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</si>
  <si>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</si>
  <si>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</si>
  <si>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</si>
  <si>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</si>
  <si>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</si>
  <si>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</si>
  <si>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</si>
  <si>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</si>
  <si>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</si>
  <si>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</si>
  <si>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</si>
  <si>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</si>
  <si>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</si>
  <si>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</si>
  <si>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</si>
  <si>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</si>
  <si>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</si>
  <si>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</si>
  <si>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</si>
  <si>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</si>
  <si>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</si>
  <si>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</si>
  <si>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</si>
  <si>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</si>
  <si>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</si>
  <si>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</si>
  <si>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</si>
  <si>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</si>
  <si>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</si>
  <si>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</si>
  <si>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</si>
  <si>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</si>
  <si>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</si>
  <si>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</si>
  <si>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</si>
  <si>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</si>
  <si>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</si>
  <si>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</si>
  <si>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</si>
  <si>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</si>
  <si>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</si>
  <si>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</si>
  <si>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</si>
  <si>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</si>
  <si>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</si>
  <si>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</si>
  <si>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</si>
  <si>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</si>
  <si>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</si>
  <si>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</si>
  <si>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</si>
  <si>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</si>
  <si>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</si>
  <si>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</si>
  <si>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</si>
  <si>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</si>
  <si>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</si>
  <si>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</si>
  <si>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</si>
  <si>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</si>
  <si>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</si>
  <si>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</si>
  <si>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</si>
  <si>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</si>
  <si>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</si>
  <si>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</si>
  <si>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</si>
  <si>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</si>
  <si>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</si>
  <si>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</si>
  <si>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</si>
  <si>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</si>
  <si>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</si>
  <si>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</si>
  <si>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</si>
  <si>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</si>
  <si>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</si>
  <si>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</si>
  <si>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</si>
  <si>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</si>
  <si>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</si>
  <si>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</si>
  <si>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</si>
  <si>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</si>
  <si>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</si>
  <si>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</si>
  <si>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</si>
  <si>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</si>
  <si>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</si>
  <si>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</si>
  <si>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</si>
  <si>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</si>
  <si>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</si>
  <si>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</si>
  <si>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</si>
  <si>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</si>
  <si>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</si>
  <si>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</si>
  <si>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</si>
  <si>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</si>
  <si>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</si>
  <si>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</si>
  <si>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</si>
  <si>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</si>
  <si>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</si>
  <si>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</si>
  <si>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</si>
  <si>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</si>
  <si>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</si>
  <si>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</si>
  <si>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</si>
  <si>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</si>
  <si>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</si>
  <si>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</si>
  <si>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</si>
  <si>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</si>
  <si>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</si>
  <si>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</si>
  <si>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</si>
  <si>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</si>
  <si>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</si>
  <si>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</si>
  <si>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</si>
  <si>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</si>
  <si>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</si>
  <si>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</si>
  <si>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</si>
  <si>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</si>
  <si>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</si>
  <si>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</si>
  <si>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</si>
  <si>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</si>
  <si>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</si>
  <si>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</si>
  <si>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</si>
  <si>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</si>
  <si>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</si>
  <si>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</si>
  <si>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</si>
  <si>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</si>
  <si>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</si>
  <si>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</si>
  <si>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</si>
  <si>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</si>
  <si>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</si>
  <si>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</si>
  <si>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</si>
  <si>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</si>
  <si>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</si>
  <si>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</si>
  <si>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</si>
  <si>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</si>
  <si>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</si>
  <si>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</si>
  <si>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</si>
  <si>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</si>
  <si>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</si>
  <si>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</si>
  <si>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</si>
  <si>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</si>
  <si>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</si>
  <si>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</si>
  <si>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</si>
  <si>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</si>
  <si>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</si>
  <si>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</si>
  <si>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</si>
  <si>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</si>
  <si>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</si>
  <si>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</si>
  <si>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</si>
  <si>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</si>
  <si>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</si>
  <si>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</si>
  <si>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</si>
  <si>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</si>
  <si>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</si>
  <si>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</si>
  <si>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</si>
  <si>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</si>
  <si>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</si>
  <si>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</si>
  <si>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</si>
  <si>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</si>
  <si>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</si>
  <si>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</si>
  <si>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</si>
  <si>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</si>
  <si>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</si>
  <si>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</si>
  <si>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</si>
  <si>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</si>
  <si>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</si>
  <si>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</si>
  <si>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</si>
  <si>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</si>
  <si>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</si>
  <si>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</si>
  <si>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</si>
  <si>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</si>
  <si>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</si>
  <si>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</si>
  <si>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</si>
  <si>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</si>
  <si>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</si>
  <si>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</si>
  <si>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</si>
  <si>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</si>
  <si>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</si>
  <si>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</si>
  <si>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</si>
  <si>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</si>
  <si>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</si>
  <si>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</si>
  <si>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</si>
  <si>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</si>
  <si>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</si>
  <si>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</si>
  <si>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</si>
  <si>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</si>
  <si>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</si>
  <si>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</si>
  <si>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</si>
  <si>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</si>
  <si>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</si>
  <si>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</si>
  <si>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</si>
  <si>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</si>
  <si>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</si>
  <si>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</si>
  <si>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</si>
  <si>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</si>
  <si>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</si>
  <si>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</si>
  <si>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</si>
  <si>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</si>
  <si>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</si>
  <si>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</si>
  <si>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</si>
  <si>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</si>
  <si>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</si>
  <si>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</si>
  <si>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</si>
  <si>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</si>
  <si>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</si>
  <si>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</si>
  <si>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</si>
  <si>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</si>
  <si>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</si>
  <si>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</si>
  <si>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</si>
  <si>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</si>
  <si>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</si>
  <si>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</si>
  <si>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</si>
  <si>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</si>
  <si>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</si>
  <si>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</si>
  <si>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</si>
  <si>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</si>
  <si>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</si>
  <si>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</si>
  <si>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</si>
  <si>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</si>
  <si>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</si>
  <si>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</si>
  <si>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</si>
  <si>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</si>
  <si>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</si>
  <si>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</si>
  <si>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</si>
  <si>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</si>
  <si>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</si>
  <si>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</si>
  <si>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</si>
  <si>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</si>
  <si>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</si>
  <si>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</si>
  <si>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</si>
  <si>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</si>
  <si>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</si>
  <si>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</si>
  <si>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</si>
  <si>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</si>
  <si>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</si>
  <si>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</si>
  <si>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</si>
  <si>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</si>
  <si>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</si>
  <si>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</si>
  <si>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</si>
  <si>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</si>
  <si>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</si>
  <si>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</si>
  <si>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</si>
  <si>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</si>
  <si>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</si>
  <si>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</si>
  <si>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</si>
  <si>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</si>
  <si>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</si>
  <si>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</si>
  <si>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</si>
  <si>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</si>
  <si>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</si>
  <si>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</si>
  <si>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</si>
  <si>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</si>
  <si>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</si>
  <si>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</si>
  <si>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</si>
  <si>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</si>
  <si>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</si>
  <si>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</si>
  <si>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</si>
  <si>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</si>
  <si>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</si>
  <si>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</si>
  <si>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</si>
  <si>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</si>
  <si>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</si>
  <si>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</si>
  <si>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</si>
  <si>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</si>
  <si>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</si>
  <si>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</si>
  <si>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</si>
  <si>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</si>
  <si>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</si>
  <si>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</si>
  <si>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</si>
  <si>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</si>
  <si>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</si>
  <si>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</si>
  <si>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</si>
  <si>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</si>
  <si>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</si>
  <si>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</si>
  <si>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</si>
  <si>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</si>
  <si>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</si>
  <si>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</si>
  <si>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</si>
  <si>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</si>
  <si>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</si>
  <si>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</si>
  <si>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</si>
  <si>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</si>
  <si>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</si>
  <si>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</si>
  <si>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</si>
  <si>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</si>
  <si>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</si>
  <si>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</si>
  <si>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</si>
  <si>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</si>
  <si>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</si>
  <si>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</si>
  <si>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</si>
  <si>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</si>
  <si>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</si>
  <si>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</si>
  <si>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</si>
  <si>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</si>
  <si>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</si>
  <si>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</si>
  <si>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</si>
  <si>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</si>
  <si>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</si>
  <si>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</si>
  <si>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</si>
  <si>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</si>
  <si>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</si>
  <si>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</si>
  <si>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</si>
  <si>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</si>
  <si>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</si>
  <si>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</si>
  <si>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</si>
  <si>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</si>
  <si>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</si>
  <si>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</si>
  <si>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</si>
  <si>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</si>
  <si>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</si>
  <si>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</si>
  <si>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</si>
  <si>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</si>
  <si>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</si>
  <si>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</si>
  <si>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</si>
  <si>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</si>
  <si>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</si>
  <si>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</si>
  <si>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</si>
  <si>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</si>
  <si>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</si>
  <si>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</si>
  <si>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</si>
  <si>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</si>
  <si>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</si>
  <si>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</si>
  <si>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</si>
  <si>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</si>
  <si>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</si>
  <si>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</si>
  <si>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</si>
  <si>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</si>
  <si>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</si>
  <si>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</si>
  <si>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</si>
  <si>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</si>
  <si>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</si>
  <si>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</si>
  <si>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</si>
  <si>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</si>
  <si>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</si>
  <si>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</si>
  <si>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</si>
  <si>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</si>
  <si>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</si>
  <si>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</si>
  <si>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</si>
  <si>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</si>
  <si>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</si>
  <si>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</si>
  <si>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</si>
  <si>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</si>
  <si>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</si>
  <si>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</si>
  <si>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</si>
  <si>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</si>
  <si>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</si>
  <si>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</si>
  <si>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</si>
  <si>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</si>
  <si>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</si>
  <si>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</si>
  <si>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</si>
  <si>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</si>
  <si>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</si>
  <si>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</si>
  <si>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</si>
  <si>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</si>
  <si>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</si>
  <si>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</si>
  <si>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</si>
  <si>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</si>
  <si>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</si>
  <si>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</si>
  <si>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</si>
  <si>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</si>
  <si>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</si>
  <si>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</si>
  <si>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</si>
  <si>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</si>
  <si>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</si>
  <si>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</si>
  <si>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</si>
  <si>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</si>
  <si>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</si>
  <si>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</si>
  <si>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</si>
  <si>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</si>
  <si>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</si>
  <si>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</si>
  <si>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</si>
  <si>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</si>
  <si>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</si>
  <si>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</si>
  <si>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</si>
  <si>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</si>
  <si>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</si>
  <si>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</si>
  <si>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</si>
  <si>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</si>
  <si>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</si>
  <si>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</si>
  <si>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</si>
  <si>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</si>
  <si>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</si>
  <si>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</si>
  <si>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</si>
  <si>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</si>
  <si>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</si>
  <si>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</si>
  <si>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</si>
  <si>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</si>
  <si>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</si>
  <si>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</si>
  <si>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</si>
  <si>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</si>
  <si>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</si>
  <si>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</si>
  <si>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</si>
  <si>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</si>
  <si>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</si>
  <si>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</si>
  <si>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</si>
  <si>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</si>
  <si>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</si>
  <si>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</si>
  <si>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</si>
  <si>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</si>
  <si>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</si>
  <si>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</si>
  <si>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</si>
  <si>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</si>
  <si>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</si>
  <si>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</si>
  <si>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</si>
  <si>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</si>
  <si>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</si>
  <si>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</si>
  <si>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</si>
  <si>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</si>
  <si>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</si>
  <si>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</si>
  <si>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</si>
  <si>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</si>
  <si>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</si>
  <si>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</si>
  <si>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</si>
  <si>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</si>
  <si>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</si>
  <si>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</si>
  <si>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</si>
  <si>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</si>
  <si>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</si>
  <si>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</si>
  <si>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</si>
  <si>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</si>
  <si>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</si>
  <si>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</si>
  <si>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</si>
  <si>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</si>
  <si>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</si>
  <si>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</si>
  <si>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</si>
  <si>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</si>
  <si>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</si>
  <si>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</si>
  <si>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</si>
  <si>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</si>
  <si>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</si>
  <si>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</si>
  <si>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</si>
  <si>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</si>
  <si>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</si>
  <si>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</si>
  <si>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</si>
  <si>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</si>
  <si>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</si>
  <si>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</si>
  <si>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</si>
  <si>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</si>
  <si>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</si>
  <si>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</si>
  <si>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</si>
  <si>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</si>
  <si>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</si>
  <si>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</si>
  <si>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</si>
  <si>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</si>
  <si>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</si>
  <si>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</si>
  <si>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</si>
  <si>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</si>
  <si>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</si>
  <si>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</si>
  <si>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</si>
  <si>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</si>
  <si>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</si>
  <si>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</si>
  <si>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</si>
  <si>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</si>
  <si>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</si>
  <si>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</si>
  <si>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</si>
  <si>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</si>
  <si>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</si>
  <si>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</si>
  <si>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</si>
  <si>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</si>
  <si>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</si>
  <si>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</si>
  <si>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</si>
  <si>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</si>
  <si>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</si>
  <si>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</si>
  <si>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</si>
  <si>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</si>
  <si>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</si>
  <si>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</si>
  <si>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</si>
  <si>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</si>
  <si>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</si>
  <si>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</si>
  <si>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</si>
  <si>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</si>
  <si>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</si>
  <si>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</si>
  <si>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</si>
  <si>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</si>
  <si>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</si>
  <si>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</si>
  <si>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</si>
  <si>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</si>
  <si>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</si>
  <si>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</si>
  <si>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</si>
  <si>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</si>
  <si>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</si>
  <si>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</si>
  <si>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</si>
  <si>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</si>
  <si>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</si>
  <si>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</si>
  <si>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</si>
  <si>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</si>
  <si>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</si>
  <si>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</si>
  <si>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</si>
  <si>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</si>
  <si>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</si>
  <si>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</si>
  <si>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</si>
  <si>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</si>
  <si>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</si>
  <si>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</si>
  <si>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</si>
  <si>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</si>
  <si>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</si>
  <si>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</si>
  <si>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</si>
  <si>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</si>
  <si>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</si>
  <si>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</si>
  <si>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</si>
  <si>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</si>
  <si>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</si>
  <si>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</si>
  <si>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</si>
  <si>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</si>
  <si>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</si>
  <si>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</si>
  <si>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</si>
  <si>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</si>
  <si>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</si>
  <si>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</si>
  <si>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</si>
  <si>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</si>
  <si>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</si>
  <si>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</si>
  <si>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</si>
  <si>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</si>
  <si>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</si>
  <si>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</si>
  <si>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</si>
  <si>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</si>
  <si>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</si>
  <si>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</si>
  <si>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</si>
  <si>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</si>
  <si>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</si>
  <si>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</si>
  <si>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</si>
  <si>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</si>
  <si>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</si>
  <si>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</si>
  <si>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</si>
  <si>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</si>
  <si>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</si>
  <si>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</si>
  <si>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</si>
  <si>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</si>
  <si>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</si>
  <si>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</si>
  <si>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</si>
  <si>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</si>
  <si>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</si>
  <si>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</si>
  <si>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</si>
  <si>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</si>
  <si>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</si>
  <si>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</si>
  <si>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</si>
  <si>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</si>
  <si>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</si>
  <si>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</si>
  <si>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</si>
  <si>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</si>
  <si>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</si>
  <si>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</si>
  <si>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</si>
  <si>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</si>
  <si>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</si>
  <si>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</si>
  <si>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</si>
  <si>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</si>
  <si>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</si>
  <si>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</si>
  <si>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</si>
  <si>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</si>
  <si>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</si>
  <si>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</si>
  <si>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</si>
  <si>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</si>
  <si>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</si>
  <si>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</si>
  <si>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</si>
  <si>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</si>
  <si>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</si>
  <si>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</si>
  <si>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</si>
  <si>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</si>
  <si>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</si>
  <si>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</si>
  <si>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</si>
  <si>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</si>
  <si>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</si>
  <si>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</si>
  <si>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</si>
  <si>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</si>
  <si>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</si>
  <si>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</si>
  <si>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</si>
  <si>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</si>
  <si>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</si>
  <si>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</si>
  <si>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</si>
  <si>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</si>
  <si>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</si>
  <si>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</si>
  <si>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</si>
  <si>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</si>
  <si>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</si>
  <si>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</si>
  <si>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</si>
  <si>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</si>
  <si>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</si>
  <si>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</si>
  <si>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</si>
  <si>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</si>
  <si>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</si>
  <si>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</si>
  <si>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</si>
  <si>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</si>
  <si>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</si>
  <si>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</si>
  <si>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</si>
  <si>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</si>
  <si>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</si>
  <si>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</si>
  <si>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</si>
  <si>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</si>
  <si>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</si>
  <si>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</si>
  <si>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</si>
  <si>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</si>
  <si>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</si>
  <si>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</si>
  <si>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</si>
  <si>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</si>
  <si>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</si>
  <si>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</si>
  <si>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</si>
  <si>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</si>
  <si>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</si>
  <si>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</si>
  <si>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</si>
  <si>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</si>
  <si>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</si>
  <si>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</si>
  <si>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</si>
  <si>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</si>
  <si>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</si>
  <si>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</si>
  <si>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</si>
  <si>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</si>
  <si>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</si>
  <si>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</si>
  <si>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</si>
  <si>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</si>
  <si>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</si>
  <si>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</si>
  <si>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</si>
  <si>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</si>
  <si>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</si>
  <si>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</si>
  <si>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</si>
  <si>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</si>
  <si>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</si>
  <si>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</si>
  <si>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</si>
  <si>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</si>
  <si>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</si>
  <si>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</si>
  <si>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</si>
  <si>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</si>
  <si>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</si>
  <si>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</si>
  <si>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</si>
  <si>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</si>
  <si>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</si>
  <si>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</si>
  <si>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</si>
  <si>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</si>
  <si>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</si>
  <si>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</si>
  <si>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</si>
  <si>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</si>
  <si>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</si>
  <si>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</si>
  <si>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</si>
  <si>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</si>
  <si>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</si>
  <si>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</si>
  <si>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</si>
  <si>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</si>
  <si>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</si>
  <si>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</si>
  <si>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</si>
  <si>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</si>
  <si>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</si>
  <si>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</si>
  <si>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</si>
  <si>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</si>
  <si>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</si>
  <si>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</si>
  <si>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</si>
  <si>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</si>
  <si>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</si>
  <si>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</si>
  <si>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</si>
  <si>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</si>
  <si>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</si>
  <si>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</si>
  <si>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</si>
  <si>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</si>
  <si>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</si>
  <si>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</si>
  <si>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</si>
  <si>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</si>
  <si>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</si>
  <si>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</si>
  <si>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</si>
  <si>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</si>
  <si>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</si>
  <si>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</si>
  <si>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</si>
  <si>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</si>
  <si>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</si>
  <si>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</si>
  <si>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</si>
  <si>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</si>
  <si>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</si>
  <si>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</si>
  <si>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</si>
  <si>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</si>
  <si>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</si>
  <si>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</si>
  <si>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</si>
  <si>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</si>
  <si>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</si>
  <si>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</si>
  <si>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</si>
  <si>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</si>
  <si>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</si>
  <si>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</si>
  <si>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</si>
  <si>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</si>
  <si>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</si>
  <si>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</si>
  <si>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</si>
  <si>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</si>
  <si>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</si>
  <si>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</si>
  <si>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</si>
  <si>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</si>
  <si>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</si>
  <si>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</si>
  <si>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</si>
  <si>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</si>
  <si>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</si>
  <si>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</si>
  <si>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</si>
  <si>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</si>
  <si>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</si>
  <si>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</si>
  <si>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</si>
  <si>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</si>
  <si>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</si>
  <si>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</si>
  <si>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</si>
  <si>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</si>
  <si>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</si>
  <si>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</si>
  <si>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</si>
  <si>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</si>
  <si>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</si>
  <si>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</si>
  <si>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</si>
  <si>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</si>
  <si>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</si>
  <si>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</si>
  <si>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</si>
  <si>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</si>
  <si>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</si>
  <si>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</si>
  <si>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</si>
  <si>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</si>
  <si>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</si>
  <si>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</si>
  <si>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</si>
  <si>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</si>
  <si>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</si>
  <si>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</si>
  <si>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</si>
  <si>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</si>
  <si>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</si>
  <si>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</si>
  <si>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</si>
  <si>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</si>
  <si>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</si>
  <si>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</si>
  <si>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</si>
  <si>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</si>
  <si>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</si>
  <si>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</si>
  <si>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</si>
  <si>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</si>
  <si>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</si>
  <si>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</si>
  <si>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</si>
  <si>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</si>
  <si>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</si>
  <si>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</si>
  <si>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</si>
  <si>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</si>
  <si>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</si>
  <si>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</si>
  <si>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</si>
  <si>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</si>
  <si>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</si>
  <si>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</si>
  <si>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</si>
  <si>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</si>
  <si>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</si>
  <si>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</si>
  <si>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</si>
  <si>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</si>
  <si>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</si>
  <si>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</si>
  <si>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</si>
  <si>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</si>
  <si>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</si>
  <si>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</si>
  <si>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</si>
  <si>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</si>
  <si>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</si>
  <si>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</si>
  <si>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</si>
  <si>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</si>
  <si>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</si>
  <si>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</si>
  <si>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</si>
  <si>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</si>
  <si>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</si>
  <si>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</si>
  <si>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</si>
  <si>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</si>
  <si>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</si>
  <si>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</si>
  <si>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</si>
  <si>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</si>
  <si>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</si>
  <si>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</si>
  <si>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</si>
  <si>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</si>
  <si>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</si>
  <si>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</si>
  <si>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</si>
  <si>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</si>
  <si>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</si>
  <si>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</si>
  <si>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</si>
  <si>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</si>
  <si>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</si>
  <si>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</si>
  <si>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</si>
  <si>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</si>
  <si>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</si>
  <si>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</si>
  <si>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</si>
  <si>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</si>
  <si>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</si>
  <si>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</si>
  <si>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</si>
  <si>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</si>
  <si>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</si>
  <si>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</si>
  <si>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</si>
  <si>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</si>
  <si>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</si>
  <si>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</si>
  <si>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</si>
  <si>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</si>
  <si>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</si>
  <si>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</si>
  <si>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</si>
  <si>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</si>
  <si>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</si>
  <si>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</si>
  <si>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</si>
  <si>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</si>
  <si>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</si>
  <si>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</si>
  <si>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</si>
  <si>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</si>
  <si>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</si>
  <si>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</si>
  <si>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</si>
  <si>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</si>
  <si>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</si>
  <si>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</si>
  <si>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</si>
  <si>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</si>
  <si>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</si>
  <si>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</si>
  <si>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</si>
  <si>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</si>
  <si>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</si>
  <si>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</si>
  <si>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</si>
  <si>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</si>
  <si>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</si>
  <si>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</si>
  <si>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</si>
  <si>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</si>
  <si>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</si>
  <si>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</si>
  <si>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</si>
  <si>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</si>
  <si>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</si>
  <si>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</si>
  <si>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</si>
  <si>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</si>
  <si>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</si>
  <si>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</si>
  <si>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</si>
  <si>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</si>
  <si>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</si>
  <si>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</si>
  <si>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</si>
  <si>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</si>
  <si>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</si>
  <si>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</si>
  <si>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</si>
  <si>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</si>
  <si>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</si>
  <si>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</si>
  <si>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</si>
  <si>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</si>
  <si>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</si>
  <si>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</si>
  <si>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</si>
  <si>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</si>
  <si>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</si>
  <si>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</si>
  <si>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</si>
  <si>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</si>
  <si>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</si>
  <si>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</si>
  <si>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</si>
  <si>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</si>
  <si>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</si>
  <si>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</si>
  <si>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</si>
  <si>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</si>
  <si>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</si>
  <si>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</si>
  <si>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</si>
  <si>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</si>
  <si>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</si>
  <si>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</si>
  <si>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</si>
  <si>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</si>
  <si>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</si>
  <si>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</si>
  <si>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</si>
  <si>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</si>
  <si>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</si>
  <si>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</si>
  <si>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</si>
  <si>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</si>
  <si>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</si>
  <si>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</si>
  <si>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</si>
  <si>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</si>
  <si>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</si>
  <si>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</si>
  <si>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</si>
  <si>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</si>
  <si>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</si>
  <si>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</si>
  <si>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</si>
  <si>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</si>
  <si>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</si>
  <si>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</si>
  <si>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</si>
  <si>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</si>
  <si>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</si>
  <si>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</si>
  <si>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</si>
  <si>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</si>
  <si>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</si>
  <si>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</si>
  <si>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</si>
  <si>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</si>
  <si>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</si>
  <si>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</si>
  <si>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</si>
  <si>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</si>
  <si>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</si>
  <si>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</si>
  <si>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</si>
  <si>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</si>
  <si>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</si>
  <si>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</si>
  <si>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</si>
  <si>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</si>
  <si>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</si>
  <si>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</si>
  <si>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</si>
  <si>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</si>
  <si>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</si>
  <si>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</si>
  <si>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</si>
  <si>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</si>
  <si>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</si>
  <si>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</si>
  <si>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</si>
  <si>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</si>
  <si>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</si>
  <si>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</si>
  <si>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</si>
  <si>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</si>
  <si>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</si>
  <si>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</si>
  <si>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</si>
  <si>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</si>
  <si>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</si>
  <si>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</si>
  <si>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</si>
  <si>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</si>
  <si>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</si>
  <si>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</si>
  <si>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</si>
  <si>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</si>
  <si>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</si>
  <si>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</si>
  <si>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</si>
  <si>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</si>
  <si>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</si>
  <si>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</si>
  <si>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</si>
  <si>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</si>
  <si>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</si>
  <si>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</si>
  <si>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</si>
  <si>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</si>
  <si>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</si>
  <si>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</si>
  <si>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</si>
  <si>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</si>
  <si>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</si>
  <si>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</si>
  <si>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</si>
  <si>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</si>
  <si>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</si>
  <si>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</si>
  <si>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</si>
  <si>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</si>
  <si>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</si>
  <si>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</si>
  <si>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</si>
  <si>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</si>
  <si>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</si>
  <si>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</si>
  <si>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</si>
  <si>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</si>
  <si>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</si>
  <si>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</si>
  <si>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</si>
  <si>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</si>
  <si>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</si>
  <si>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</si>
  <si>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</si>
  <si>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</si>
  <si>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</si>
  <si>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</si>
  <si>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</si>
  <si>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</si>
  <si>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</si>
  <si>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</si>
  <si>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</si>
  <si>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</si>
  <si>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</si>
  <si>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</si>
  <si>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</si>
  <si>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</si>
  <si>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</si>
  <si>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</si>
  <si>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</si>
  <si>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</si>
  <si>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</si>
  <si>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</si>
  <si>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</si>
  <si>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</si>
  <si>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</si>
  <si>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</si>
  <si>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</si>
  <si>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</si>
  <si>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</si>
  <si>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</si>
  <si>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</si>
  <si>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</si>
  <si>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</si>
  <si>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</si>
  <si>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</si>
  <si>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</si>
  <si>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</si>
  <si>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</si>
  <si>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</si>
  <si>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</si>
  <si>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</si>
  <si>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</si>
  <si>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</si>
  <si>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</si>
  <si>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</si>
  <si>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</si>
  <si>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</si>
  <si>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</si>
  <si>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</si>
  <si>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</si>
  <si>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</si>
  <si>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</si>
  <si>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</si>
  <si>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</si>
  <si>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</si>
  <si>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</si>
  <si>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</si>
  <si>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</si>
  <si>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</si>
  <si>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</si>
  <si>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</si>
  <si>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</si>
  <si>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</si>
  <si>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</si>
  <si>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</si>
  <si>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</si>
  <si>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</si>
  <si>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</si>
  <si>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</si>
  <si>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</si>
  <si>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</si>
  <si>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</si>
  <si>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</si>
  <si>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</si>
  <si>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</si>
  <si>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</si>
  <si>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</si>
  <si>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</si>
  <si>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</si>
  <si>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</si>
  <si>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</si>
  <si>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</si>
  <si>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</si>
  <si>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</si>
  <si>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</si>
  <si>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</si>
  <si>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</si>
  <si>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</si>
  <si>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</si>
  <si>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</si>
  <si>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</si>
  <si>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</si>
  <si>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</si>
  <si>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</si>
  <si>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</si>
  <si>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</si>
  <si>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</si>
  <si>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</si>
  <si>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</si>
  <si>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</si>
  <si>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</si>
  <si>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</si>
  <si>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</si>
  <si>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</si>
  <si>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</si>
  <si>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</si>
  <si>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</si>
  <si>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</si>
  <si>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</si>
  <si>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</si>
  <si>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</si>
  <si>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</si>
  <si>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</si>
  <si>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</si>
  <si>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</si>
  <si>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</si>
  <si>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</si>
  <si>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</si>
  <si>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</si>
  <si>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</si>
  <si>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</si>
  <si>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</si>
  <si>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</si>
  <si>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</si>
  <si>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</si>
  <si>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</si>
  <si>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</si>
  <si>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</si>
  <si>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</si>
  <si>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</si>
  <si>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</si>
  <si>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</si>
  <si>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</si>
  <si>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</si>
  <si>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</si>
  <si>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</si>
  <si>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</si>
  <si>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</si>
  <si>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</si>
  <si>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</si>
  <si>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</si>
  <si>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</si>
  <si>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</si>
  <si>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</si>
  <si>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</si>
  <si>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</si>
  <si>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</si>
  <si>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</si>
  <si>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</si>
  <si>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</si>
  <si>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</si>
  <si>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</si>
  <si>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</si>
  <si>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</si>
  <si>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</si>
  <si>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</si>
  <si>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</si>
  <si>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</si>
  <si>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</si>
  <si>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</si>
  <si>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</si>
  <si>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</si>
  <si>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</si>
  <si>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</si>
  <si>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</si>
  <si>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</si>
  <si>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</si>
  <si>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</si>
  <si>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</si>
  <si>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</si>
  <si>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</si>
  <si>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</si>
  <si>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</si>
  <si>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</si>
  <si>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</si>
  <si>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</si>
  <si>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</si>
  <si>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</si>
  <si>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</si>
  <si>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</si>
  <si>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</si>
  <si>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</si>
  <si>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</si>
  <si>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</si>
  <si>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</si>
  <si>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</si>
  <si>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</si>
  <si>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</si>
  <si>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</si>
  <si>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</si>
  <si>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</si>
  <si>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</si>
  <si>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</si>
  <si>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</si>
  <si>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</si>
  <si>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</si>
  <si>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</si>
  <si>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</si>
  <si>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</si>
  <si>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</si>
  <si>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</si>
  <si>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</si>
  <si>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</si>
  <si>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</si>
  <si>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</si>
  <si>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</si>
  <si>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</si>
  <si>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</si>
  <si>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</si>
  <si>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</si>
  <si>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</si>
  <si>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</si>
  <si>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</si>
  <si>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</si>
  <si>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</si>
  <si>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</si>
  <si>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</si>
  <si>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</si>
  <si>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</si>
  <si>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</si>
  <si>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</si>
  <si>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</si>
  <si>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</si>
  <si>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</si>
  <si>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</si>
  <si>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</si>
  <si>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</si>
  <si>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</si>
  <si>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</si>
  <si>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</si>
  <si>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</si>
  <si>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</si>
  <si>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</si>
  <si>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</si>
  <si>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</si>
  <si>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</si>
  <si>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</si>
  <si>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</si>
  <si>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</si>
  <si>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</si>
  <si>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</si>
  <si>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</si>
  <si>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</si>
  <si>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</si>
  <si>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</si>
  <si>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</si>
  <si>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</si>
  <si>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</si>
  <si>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</si>
  <si>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</si>
  <si>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</si>
  <si>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</si>
  <si>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</si>
  <si>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</si>
  <si>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</si>
  <si>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</si>
  <si>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</si>
  <si>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</si>
  <si>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</si>
  <si>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</si>
  <si>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</si>
  <si>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</si>
  <si>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</si>
  <si>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</si>
  <si>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</si>
  <si>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</si>
  <si>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</si>
  <si>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</si>
  <si>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</si>
  <si>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</si>
  <si>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</si>
  <si>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</si>
  <si>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</si>
  <si>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</si>
  <si>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</si>
  <si>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</si>
  <si>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</si>
  <si>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</si>
  <si>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</si>
  <si>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</si>
  <si>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</si>
  <si>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</si>
  <si>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</si>
  <si>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</si>
  <si>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</si>
  <si>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</si>
  <si>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</si>
  <si>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</si>
  <si>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</si>
  <si>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</si>
  <si>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</si>
  <si>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</si>
  <si>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</si>
  <si>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</si>
  <si>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</si>
  <si>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</si>
  <si>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</si>
  <si>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</si>
  <si>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</si>
  <si>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</si>
  <si>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</si>
  <si>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</si>
  <si>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</si>
  <si>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</si>
  <si>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</si>
  <si>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</si>
  <si>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</si>
  <si>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</si>
  <si>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</si>
  <si>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</si>
  <si>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</si>
  <si>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</si>
  <si>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</si>
  <si>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</si>
  <si>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</si>
  <si>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</si>
  <si>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</si>
  <si>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</si>
  <si>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</si>
  <si>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</si>
  <si>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</si>
  <si>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</si>
  <si>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</si>
  <si>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</si>
  <si>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</si>
  <si>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</si>
  <si>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</si>
  <si>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</si>
  <si>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</si>
  <si>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</si>
  <si>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</si>
  <si>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</si>
  <si>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</si>
  <si>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</si>
  <si>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</si>
  <si>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</si>
  <si>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</si>
  <si>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</si>
  <si>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</si>
  <si>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</si>
  <si>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</si>
  <si>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</si>
  <si>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</si>
  <si>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</si>
  <si>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</si>
  <si>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</si>
  <si>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</si>
  <si>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</si>
  <si>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</si>
  <si>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</si>
  <si>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</si>
  <si>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</si>
  <si>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</si>
  <si>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</si>
  <si>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</si>
  <si>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</si>
  <si>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</si>
  <si>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</si>
  <si>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</si>
  <si>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</si>
  <si>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</si>
  <si>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</si>
  <si>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</si>
  <si>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</si>
  <si>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</si>
  <si>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</si>
  <si>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</si>
  <si>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</si>
  <si>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</si>
  <si>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</si>
  <si>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</si>
  <si>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</si>
  <si>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</si>
  <si>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</si>
  <si>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</si>
  <si>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</si>
  <si>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</si>
  <si>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</si>
  <si>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</si>
  <si>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</si>
  <si>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</si>
  <si>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</si>
  <si>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</si>
  <si>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</si>
  <si>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</si>
  <si>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</si>
  <si>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</si>
  <si>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</si>
  <si>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</si>
  <si>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</si>
  <si>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</si>
  <si>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</si>
  <si>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</si>
  <si>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</si>
  <si>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</si>
  <si>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</si>
  <si>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</si>
  <si>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</si>
  <si>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</si>
  <si>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</si>
  <si>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</si>
  <si>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</si>
  <si>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</si>
  <si>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</si>
  <si>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</si>
  <si>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</si>
  <si>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</si>
  <si>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</si>
  <si>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</si>
  <si>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</si>
  <si>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</si>
  <si>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</si>
  <si>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</si>
  <si>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</si>
  <si>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</si>
  <si>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</si>
  <si>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</si>
  <si>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</si>
  <si>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</si>
  <si>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</si>
  <si>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</si>
  <si>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</si>
  <si>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</si>
  <si>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</si>
  <si>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</si>
  <si>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</si>
  <si>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</si>
  <si>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</si>
  <si>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</si>
  <si>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</si>
  <si>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</si>
  <si>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</si>
  <si>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</si>
  <si>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</si>
  <si>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</si>
  <si>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</si>
  <si>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</si>
  <si>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</si>
  <si>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</si>
  <si>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</si>
  <si>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</si>
  <si>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</si>
  <si>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</si>
  <si>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</si>
  <si>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</si>
  <si>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</si>
  <si>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</si>
  <si>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</si>
  <si>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</si>
  <si>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</si>
  <si>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</si>
  <si>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</si>
  <si>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</si>
  <si>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</si>
  <si>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</si>
  <si>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</si>
  <si>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</si>
  <si>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</si>
  <si>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</si>
  <si>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</si>
  <si>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</si>
  <si>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</si>
  <si>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</si>
  <si>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</si>
  <si>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</si>
  <si>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</si>
  <si>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</si>
  <si>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</si>
  <si>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</si>
  <si>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</si>
  <si>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</si>
  <si>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</si>
  <si>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</si>
  <si>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</si>
  <si>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</si>
  <si>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</si>
  <si>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</si>
  <si>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</si>
  <si>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</si>
  <si>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</si>
  <si>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</si>
  <si>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</si>
  <si>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</si>
  <si>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</si>
  <si>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</si>
  <si>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</si>
  <si>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</si>
  <si>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</si>
  <si>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</si>
  <si>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</si>
  <si>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</si>
  <si>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</si>
  <si>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</si>
  <si>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</si>
  <si>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</si>
  <si>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</si>
  <si>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</si>
  <si>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</si>
  <si>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</si>
  <si>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</si>
  <si>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</si>
  <si>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</si>
  <si>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</si>
  <si>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</si>
  <si>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</si>
  <si>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</si>
  <si>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</si>
  <si>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</si>
  <si>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</si>
  <si>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</si>
  <si>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</si>
  <si>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</si>
  <si>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</si>
  <si>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</si>
  <si>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</si>
  <si>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</si>
  <si>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</si>
  <si>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</si>
  <si>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</si>
  <si>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</si>
  <si>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</si>
  <si>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</si>
  <si>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</si>
  <si>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</si>
  <si>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</si>
  <si>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</si>
  <si>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</si>
  <si>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</si>
  <si>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</si>
  <si>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</si>
  <si>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</si>
  <si>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</si>
  <si>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</si>
  <si>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</si>
  <si>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</si>
  <si>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</si>
  <si>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</si>
  <si>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</si>
  <si>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</si>
  <si>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</si>
  <si>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</si>
  <si>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</si>
  <si>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</si>
  <si>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</si>
  <si>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</si>
  <si>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</si>
  <si>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</si>
  <si>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</si>
  <si>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</si>
  <si>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</si>
  <si>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</si>
  <si>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</si>
  <si>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</si>
  <si>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</si>
  <si>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</si>
  <si>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</si>
  <si>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</si>
  <si>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</si>
  <si>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</si>
  <si>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</si>
  <si>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</si>
  <si>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</si>
  <si>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</si>
  <si>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</si>
  <si>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</si>
  <si>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</si>
  <si>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</si>
  <si>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</si>
  <si>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</si>
  <si>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</si>
  <si>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</si>
  <si>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</si>
  <si>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</si>
  <si>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</si>
  <si>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</si>
  <si>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</si>
  <si>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</si>
  <si>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</si>
  <si>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</si>
  <si>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</si>
  <si>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</si>
  <si>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</si>
  <si>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</si>
  <si>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</si>
  <si>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</si>
  <si>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</si>
  <si>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</si>
  <si>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</si>
  <si>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</si>
  <si>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</si>
  <si>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</si>
  <si>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</si>
  <si>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</si>
  <si>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</si>
  <si>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</si>
  <si>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</si>
  <si>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</si>
  <si>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</si>
  <si>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</si>
  <si>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</si>
  <si>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</si>
  <si>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</si>
  <si>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</si>
  <si>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</si>
  <si>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</si>
  <si>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</si>
  <si>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</si>
  <si>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</si>
  <si>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</si>
  <si>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</si>
  <si>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</si>
  <si>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</si>
  <si>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</si>
  <si>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</si>
  <si>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</si>
  <si>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</si>
  <si>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</si>
  <si>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</si>
  <si>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</si>
  <si>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</si>
  <si>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</si>
  <si>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</si>
  <si>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</si>
  <si>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</si>
  <si>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</si>
  <si>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</si>
  <si>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</si>
  <si>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</si>
  <si>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</si>
  <si>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</si>
  <si>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</si>
  <si>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</si>
  <si>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</si>
  <si>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</si>
  <si>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</si>
  <si>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</si>
  <si>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</si>
  <si>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</si>
  <si>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</si>
  <si>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</si>
  <si>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</si>
  <si>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</si>
  <si>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</si>
  <si>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</si>
  <si>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</si>
  <si>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</si>
  <si>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</si>
  <si>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</si>
  <si>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</si>
  <si>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</si>
  <si>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</si>
  <si>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</si>
  <si>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</si>
  <si>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</si>
  <si>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</si>
  <si>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</si>
  <si>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</si>
  <si>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</si>
  <si>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</si>
  <si>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</si>
  <si>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</si>
  <si>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</si>
  <si>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</si>
  <si>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</si>
  <si>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</si>
  <si>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</si>
  <si>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</si>
  <si>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</si>
  <si>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</si>
  <si>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</si>
  <si>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</si>
  <si>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</si>
  <si>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</si>
  <si>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</si>
  <si>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</si>
  <si>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</si>
  <si>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</si>
  <si>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</si>
  <si>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</si>
  <si>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</si>
  <si>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</si>
  <si>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</si>
  <si>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</si>
  <si>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</si>
  <si>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</si>
  <si>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</si>
  <si>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</si>
  <si>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</si>
  <si>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</si>
  <si>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</si>
  <si>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</si>
  <si>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</si>
  <si>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</si>
  <si>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</si>
  <si>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</si>
  <si>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</si>
  <si>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</si>
  <si>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</si>
  <si>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</si>
  <si>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</si>
  <si>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</si>
  <si>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</si>
  <si>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</si>
  <si>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</si>
  <si>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</si>
  <si>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</si>
  <si>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</si>
  <si>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</si>
  <si>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</si>
  <si>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</si>
  <si>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</si>
  <si>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</si>
  <si>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</si>
  <si>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</si>
  <si>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</si>
  <si>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</si>
  <si>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</si>
  <si>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</si>
  <si>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</si>
  <si>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</si>
  <si>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</si>
  <si>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</si>
  <si>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</si>
  <si>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</si>
  <si>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</si>
  <si>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</si>
  <si>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</si>
  <si>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</si>
  <si>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</si>
  <si>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</si>
  <si>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</si>
  <si>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</si>
  <si>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</si>
  <si>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</si>
  <si>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</si>
  <si>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</si>
  <si>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</si>
  <si>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</si>
  <si>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</si>
  <si>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</si>
  <si>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</si>
  <si>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</si>
  <si>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</si>
  <si>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</si>
  <si>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</si>
  <si>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</si>
  <si>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</si>
  <si>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</si>
  <si>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</si>
  <si>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</si>
  <si>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</si>
  <si>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</si>
  <si>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</si>
  <si>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</si>
  <si>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</si>
  <si>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</si>
  <si>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</si>
  <si>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</si>
  <si>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</si>
  <si>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</si>
  <si>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</si>
  <si>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</si>
  <si>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</si>
  <si>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</si>
  <si>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</si>
  <si>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</si>
  <si>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</si>
  <si>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</si>
  <si>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</si>
  <si>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</si>
  <si>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</si>
  <si>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</si>
  <si>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</si>
  <si>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</si>
  <si>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</si>
  <si>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</si>
  <si>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</si>
  <si>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</si>
  <si>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</si>
  <si>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</si>
  <si>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</si>
  <si>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</si>
  <si>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</si>
  <si>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</si>
  <si>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</si>
  <si>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</si>
  <si>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</si>
  <si>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</si>
  <si>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</si>
  <si>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</si>
  <si>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</si>
  <si>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</si>
  <si>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</si>
  <si>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</si>
  <si>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</si>
  <si>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</si>
  <si>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</si>
  <si>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</si>
  <si>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</si>
  <si>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</si>
  <si>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</si>
  <si>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</si>
  <si>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</si>
  <si>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</si>
  <si>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</si>
  <si>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</si>
  <si>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</si>
  <si>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</si>
  <si>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</si>
  <si>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</si>
  <si>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</si>
  <si>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</si>
  <si>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</si>
  <si>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</si>
  <si>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</si>
  <si>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</si>
  <si>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</si>
  <si>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</si>
  <si>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</si>
  <si>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</si>
  <si>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</si>
  <si>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</si>
  <si>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</si>
  <si>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</si>
  <si>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</si>
  <si>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</si>
  <si>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</si>
  <si>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</si>
  <si>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</si>
  <si>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</si>
  <si>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</si>
  <si>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</si>
  <si>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</si>
  <si>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</si>
  <si>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</si>
  <si>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</si>
  <si>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</si>
  <si>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</si>
  <si>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</si>
  <si>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</si>
  <si>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</si>
  <si>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</si>
  <si>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</si>
  <si>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</si>
  <si>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</si>
  <si>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</si>
  <si>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</si>
  <si>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</si>
  <si>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</si>
  <si>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</si>
  <si>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</si>
  <si>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</si>
  <si>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</si>
  <si>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</si>
  <si>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</si>
  <si>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</si>
  <si>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</si>
  <si>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</si>
  <si>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</si>
  <si>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</si>
  <si>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</si>
  <si>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</si>
  <si>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</si>
  <si>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</si>
  <si>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</si>
  <si>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</si>
  <si>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</si>
  <si>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</si>
  <si>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</si>
  <si>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</si>
  <si>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</si>
  <si>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</si>
  <si>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</si>
  <si>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</si>
  <si>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</si>
  <si>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</si>
  <si>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</si>
  <si>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</si>
  <si>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</si>
  <si>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</si>
  <si>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</si>
  <si>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</si>
  <si>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</si>
  <si>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</si>
  <si>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</si>
  <si>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</si>
  <si>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</si>
  <si>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</si>
  <si>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</si>
  <si>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</si>
  <si>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</si>
  <si>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</si>
  <si>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</si>
  <si>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</si>
  <si>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</si>
  <si>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</si>
  <si>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</si>
  <si>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</si>
  <si>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</si>
  <si>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</si>
  <si>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</si>
  <si>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</si>
  <si>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</si>
  <si>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</si>
  <si>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</si>
  <si>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</si>
  <si>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</si>
  <si>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</si>
  <si>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</si>
  <si>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</si>
  <si>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</si>
  <si>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</si>
  <si>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</si>
  <si>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</si>
  <si>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</si>
  <si>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</si>
  <si>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</si>
  <si>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</si>
  <si>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</si>
  <si>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</si>
  <si>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</si>
  <si>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</si>
  <si>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</si>
  <si>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</si>
  <si>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</si>
  <si>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</si>
  <si>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</si>
  <si>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</si>
  <si>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</si>
  <si>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</si>
  <si>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</si>
  <si>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</si>
  <si>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</si>
  <si>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</si>
  <si>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</si>
  <si>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</si>
  <si>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</si>
  <si>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</si>
  <si>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</si>
  <si>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</si>
  <si>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</si>
  <si>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</si>
  <si>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</si>
  <si>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</si>
  <si>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</si>
  <si>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</si>
  <si>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</si>
  <si>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</si>
  <si>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</si>
  <si>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</si>
  <si>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</si>
  <si>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</si>
  <si>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</si>
  <si>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</si>
  <si>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</si>
  <si>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</si>
  <si>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</si>
  <si>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</si>
  <si>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</si>
  <si>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</si>
  <si>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</si>
  <si>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</si>
  <si>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</si>
  <si>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</si>
  <si>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</si>
  <si>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</si>
  <si>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</si>
  <si>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</si>
  <si>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</si>
  <si>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</si>
  <si>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</si>
  <si>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</si>
  <si>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</si>
  <si>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</si>
  <si>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</si>
  <si>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</si>
  <si>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</si>
  <si>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</si>
  <si>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</si>
  <si>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</si>
  <si>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</si>
  <si>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</si>
  <si>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</si>
  <si>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</si>
  <si>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</si>
  <si>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</si>
  <si>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</si>
  <si>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</si>
  <si>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</si>
  <si>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</si>
  <si>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</si>
  <si>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</si>
  <si>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</si>
  <si>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</si>
  <si>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</si>
  <si>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</si>
  <si>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</si>
  <si>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</si>
  <si>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</si>
  <si>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</si>
  <si>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</si>
  <si>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</si>
  <si>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</si>
  <si>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</si>
  <si>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</si>
  <si>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</si>
  <si>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</si>
  <si>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</si>
  <si>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</si>
  <si>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</si>
  <si>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</si>
  <si>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</si>
  <si>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</si>
  <si>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</si>
  <si>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</si>
  <si>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</si>
  <si>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</si>
  <si>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</si>
  <si>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</si>
  <si>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</si>
  <si>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</si>
  <si>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</si>
  <si>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</si>
  <si>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</si>
  <si>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</si>
  <si>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</si>
  <si>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</si>
  <si>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</si>
  <si>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</si>
  <si>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</si>
  <si>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</si>
  <si>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</si>
  <si>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</si>
  <si>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</si>
  <si>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</si>
  <si>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</si>
  <si>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</si>
  <si>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</si>
  <si>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</si>
  <si>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</si>
  <si>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</si>
  <si>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</si>
  <si>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</si>
  <si>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</si>
  <si>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</si>
  <si>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</si>
  <si>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</si>
  <si>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</si>
  <si>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</si>
  <si>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</si>
  <si>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</si>
  <si>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</si>
  <si>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</si>
  <si>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</si>
  <si>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</si>
  <si>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</si>
  <si>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</si>
  <si>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</si>
  <si>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</si>
  <si>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</si>
  <si>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</si>
  <si>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</si>
  <si>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</si>
  <si>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</si>
  <si>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</si>
  <si>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</si>
  <si>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</si>
  <si>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</si>
  <si>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</si>
  <si>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</si>
  <si>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</si>
  <si>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</si>
  <si>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</si>
  <si>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</si>
  <si>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</si>
  <si>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</si>
  <si>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</si>
  <si>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</si>
  <si>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</si>
  <si>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</si>
  <si>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</si>
  <si>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</si>
  <si>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</si>
  <si>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</si>
  <si>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</si>
  <si>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</si>
  <si>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</si>
  <si>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</si>
  <si>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</si>
  <si>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</si>
  <si>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</si>
  <si>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</si>
  <si>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</si>
  <si>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</si>
  <si>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</si>
  <si>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</si>
  <si>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</si>
  <si>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</si>
  <si>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</si>
  <si>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</si>
  <si>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</si>
  <si>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</si>
  <si>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</si>
  <si>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</si>
  <si>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</si>
  <si>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</si>
  <si>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</si>
  <si>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</si>
  <si>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</si>
  <si>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</si>
  <si>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</si>
  <si>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</si>
  <si>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</si>
  <si>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</si>
  <si>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</si>
  <si>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</si>
  <si>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</si>
  <si>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</si>
  <si>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</si>
  <si>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</si>
  <si>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</si>
  <si>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</si>
  <si>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</si>
  <si>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</si>
  <si>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</si>
  <si>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</si>
  <si>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</si>
  <si>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</si>
  <si>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</si>
  <si>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</si>
  <si>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</si>
  <si>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</si>
  <si>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</si>
  <si>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</si>
  <si>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</si>
  <si>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</si>
  <si>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</si>
  <si>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</si>
  <si>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</si>
  <si>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</si>
  <si>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</si>
  <si>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</si>
  <si>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</si>
  <si>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</si>
  <si>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</si>
  <si>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</si>
  <si>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</si>
  <si>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</si>
  <si>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</si>
  <si>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</si>
  <si>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</si>
  <si>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</si>
  <si>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</si>
  <si>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</si>
  <si>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</si>
  <si>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</si>
  <si>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</si>
  <si>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</si>
  <si>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</si>
  <si>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</si>
  <si>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</si>
  <si>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</si>
  <si>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</si>
  <si>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</si>
  <si>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</si>
  <si>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</si>
  <si>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</si>
  <si>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</si>
  <si>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</si>
  <si>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</si>
  <si>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</si>
  <si>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</si>
  <si>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</si>
  <si>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</si>
  <si>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</si>
  <si>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</si>
  <si>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</si>
  <si>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</si>
  <si>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</si>
  <si>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</si>
  <si>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</si>
  <si>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</si>
  <si>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</si>
  <si>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</si>
  <si>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</si>
  <si>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</si>
  <si>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</si>
  <si>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</si>
  <si>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</si>
  <si>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</si>
  <si>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</si>
  <si>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</si>
  <si>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</si>
  <si>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</si>
  <si>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</si>
  <si>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</si>
  <si>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</si>
  <si>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</si>
  <si>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</si>
  <si>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</si>
  <si>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</si>
  <si>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</si>
  <si>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</si>
  <si>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</si>
  <si>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</si>
  <si>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</si>
  <si>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</si>
  <si>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</si>
  <si>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</si>
  <si>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</si>
  <si>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</si>
  <si>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</si>
  <si>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</si>
  <si>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</si>
  <si>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</si>
  <si>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</si>
  <si>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</si>
  <si>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</si>
  <si>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</si>
  <si>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</si>
  <si>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</si>
  <si>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</si>
  <si>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</si>
  <si>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</si>
  <si>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</si>
  <si>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</si>
  <si>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</si>
  <si>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</si>
  <si>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</si>
  <si>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</si>
  <si>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</si>
  <si>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</si>
  <si>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</si>
  <si>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</si>
  <si>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</si>
  <si>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</si>
  <si>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</si>
  <si>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</si>
  <si>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</si>
  <si>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</si>
  <si>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</si>
  <si>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</si>
  <si>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</si>
  <si>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</si>
  <si>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</si>
  <si>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</si>
  <si>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</si>
  <si>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</si>
  <si>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</si>
  <si>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</si>
  <si>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</si>
  <si>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</si>
  <si>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</si>
  <si>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</si>
  <si>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</si>
  <si>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</si>
  <si>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</si>
  <si>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</si>
  <si>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</si>
  <si>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</si>
  <si>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</si>
  <si>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</si>
  <si>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</si>
  <si>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</si>
  <si>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</si>
  <si>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</si>
  <si>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</si>
  <si>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</si>
  <si>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</si>
  <si>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</si>
  <si>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</si>
  <si>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</si>
  <si>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</si>
  <si>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</si>
  <si>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</si>
  <si>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</si>
  <si>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</si>
  <si>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</si>
  <si>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</si>
  <si>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</si>
  <si>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</si>
  <si>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</si>
  <si>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</si>
  <si>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</si>
  <si>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</si>
  <si>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</si>
  <si>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</si>
  <si>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</si>
  <si>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</si>
  <si>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</si>
  <si>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</si>
  <si>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</si>
  <si>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</si>
  <si>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</si>
  <si>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</si>
  <si>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</si>
  <si>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</si>
  <si>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</si>
  <si>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</si>
  <si>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</si>
  <si>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</si>
  <si>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</si>
  <si>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</si>
  <si>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</si>
  <si>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</si>
  <si>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</si>
  <si>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</si>
  <si>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</si>
  <si>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</si>
  <si>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</si>
  <si>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</si>
  <si>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</si>
  <si>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</si>
  <si>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</si>
  <si>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</si>
  <si>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</si>
  <si>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</si>
  <si>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</si>
  <si>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</si>
  <si>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</si>
  <si>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</si>
  <si>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</si>
  <si>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</si>
  <si>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</si>
  <si>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</si>
  <si>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</si>
  <si>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</si>
  <si>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</si>
  <si>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</si>
  <si>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</si>
  <si>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</si>
  <si>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</si>
  <si>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</si>
  <si>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</si>
  <si>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</si>
  <si>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</si>
  <si>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</si>
  <si>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</si>
  <si>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</si>
  <si>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</si>
  <si>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</si>
  <si>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</si>
  <si>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</si>
  <si>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</si>
  <si>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</si>
  <si>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</si>
  <si>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</si>
  <si>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</si>
  <si>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</si>
  <si>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</si>
  <si>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</si>
  <si>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</si>
  <si>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</si>
  <si>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</si>
  <si>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</si>
  <si>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</si>
  <si>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</si>
  <si>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</si>
  <si>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</si>
  <si>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</si>
  <si>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</si>
  <si>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</si>
  <si>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</si>
  <si>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</si>
  <si>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</si>
  <si>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</si>
  <si>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</si>
  <si>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</si>
  <si>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</si>
  <si>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</si>
  <si>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</si>
  <si>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</si>
  <si>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</si>
  <si>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</si>
  <si>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</si>
  <si>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</si>
  <si>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</si>
  <si>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</si>
  <si>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</si>
  <si>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</si>
  <si>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</si>
  <si>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</si>
  <si>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</si>
  <si>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</si>
  <si>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</si>
  <si>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</si>
  <si>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</si>
  <si>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</si>
  <si>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</si>
  <si>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</si>
  <si>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</si>
  <si>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</si>
  <si>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</si>
  <si>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</si>
  <si>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</si>
  <si>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</si>
  <si>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</si>
  <si>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</si>
  <si>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</si>
  <si>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</si>
  <si>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</si>
  <si>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</si>
  <si>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</si>
  <si>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</si>
  <si>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</si>
  <si>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</si>
  <si>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</si>
  <si>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</si>
  <si>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</si>
  <si>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</si>
  <si>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</si>
  <si>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</si>
  <si>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</si>
  <si>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</si>
  <si>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</si>
  <si>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</si>
  <si>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</si>
  <si>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</si>
  <si>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</si>
  <si>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</si>
  <si>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</si>
  <si>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</si>
  <si>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</si>
  <si>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</si>
  <si>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</si>
  <si>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</si>
  <si>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</si>
  <si>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</si>
  <si>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</si>
  <si>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</si>
  <si>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</si>
  <si>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</si>
  <si>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</si>
  <si>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</si>
  <si>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</si>
  <si>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</si>
  <si>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</si>
  <si>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</si>
  <si>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</si>
  <si>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</si>
  <si>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</si>
  <si>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</si>
  <si>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</si>
  <si>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</si>
  <si>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</si>
  <si>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</si>
  <si>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</si>
  <si>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</si>
  <si>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</si>
  <si>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</si>
  <si>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</si>
  <si>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</si>
  <si>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</si>
  <si>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</si>
  <si>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</si>
  <si>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</si>
  <si>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</si>
  <si>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</si>
  <si>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</si>
  <si>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</si>
  <si>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</si>
  <si>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</si>
  <si>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</si>
  <si>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</si>
  <si>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</si>
  <si>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</si>
  <si>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</si>
  <si>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</si>
  <si>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</si>
  <si>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</si>
  <si>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</si>
  <si>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</si>
  <si>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</si>
  <si>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</si>
  <si>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</si>
  <si>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</si>
  <si>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</si>
  <si>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</si>
  <si>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</si>
  <si>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</si>
  <si>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</si>
  <si>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</si>
  <si>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</si>
  <si>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</si>
  <si>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</si>
  <si>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</si>
  <si>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</si>
  <si>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</si>
  <si>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</si>
  <si>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</si>
  <si>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</si>
  <si>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</si>
  <si>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</si>
  <si>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</si>
  <si>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</si>
  <si>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</si>
  <si>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</si>
  <si>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</si>
  <si>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</si>
  <si>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</si>
  <si>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</si>
  <si>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</si>
  <si>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</si>
  <si>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</si>
  <si>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</si>
  <si>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</si>
  <si>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</si>
  <si>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</si>
  <si>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</si>
  <si>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</si>
  <si>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</si>
  <si>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</si>
  <si>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</si>
  <si>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</si>
  <si>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</si>
  <si>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</si>
  <si>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</si>
  <si>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</si>
  <si>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</si>
  <si>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</si>
  <si>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</si>
  <si>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</si>
  <si>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</si>
  <si>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</si>
  <si>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</si>
  <si>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</si>
  <si>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</si>
  <si>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</si>
  <si>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</si>
  <si>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</si>
  <si>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</si>
  <si>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</si>
  <si>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</si>
  <si>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</si>
  <si>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</si>
  <si>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</si>
  <si>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</si>
  <si>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</si>
  <si>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</si>
  <si>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</si>
  <si>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</si>
  <si>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</si>
  <si>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</si>
  <si>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</si>
  <si>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</si>
  <si>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</si>
  <si>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</si>
  <si>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</si>
  <si>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</si>
  <si>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</si>
  <si>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</si>
  <si>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</si>
  <si>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</si>
  <si>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</si>
  <si>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</si>
  <si>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</si>
  <si>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</si>
  <si>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</si>
  <si>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</si>
  <si>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</si>
  <si>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</si>
  <si>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</si>
  <si>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</si>
  <si>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</si>
  <si>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</si>
  <si>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</si>
  <si>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</si>
  <si>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</si>
  <si>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</si>
  <si>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</si>
  <si>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</si>
  <si>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</si>
  <si>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</si>
  <si>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</si>
  <si>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</si>
  <si>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</si>
  <si>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</si>
  <si>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</si>
  <si>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</si>
  <si>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</si>
  <si>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</si>
  <si>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</si>
  <si>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</si>
  <si>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</si>
  <si>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</si>
  <si>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</si>
  <si>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</si>
  <si>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</si>
  <si>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</si>
  <si>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</si>
  <si>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</si>
  <si>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</si>
  <si>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</si>
  <si>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</si>
  <si>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</si>
  <si>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</si>
  <si>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</si>
  <si>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</si>
  <si>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</si>
  <si>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</si>
  <si>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</si>
  <si>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</si>
  <si>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</si>
  <si>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</si>
  <si>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</si>
  <si>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</si>
  <si>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</si>
  <si>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</si>
  <si>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</si>
  <si>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</si>
  <si>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</si>
  <si>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</si>
  <si>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</si>
  <si>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</si>
  <si>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</si>
  <si>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</si>
  <si>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</si>
  <si>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</si>
  <si>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</si>
  <si>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</si>
  <si>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</si>
  <si>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</si>
  <si>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</si>
  <si>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</si>
  <si>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</si>
  <si>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</si>
  <si>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</si>
  <si>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</si>
  <si>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</si>
  <si>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</si>
  <si>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</si>
  <si>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</si>
  <si>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</si>
  <si>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</si>
  <si>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</si>
  <si>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</si>
  <si>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</si>
  <si>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</si>
  <si>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</si>
  <si>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</si>
  <si>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</si>
  <si>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</si>
  <si>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</si>
  <si>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</si>
  <si>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</si>
  <si>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</si>
  <si>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</si>
  <si>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</si>
  <si>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</si>
  <si>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</si>
  <si>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</si>
  <si>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</si>
  <si>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</si>
  <si>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</si>
  <si>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</si>
  <si>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</si>
  <si>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</si>
  <si>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</si>
  <si>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</si>
  <si>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</si>
  <si>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</si>
  <si>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</si>
  <si>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</si>
  <si>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</si>
  <si>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</si>
  <si>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</si>
  <si>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</si>
  <si>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</si>
  <si>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</si>
  <si>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</si>
  <si>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</si>
  <si>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</si>
  <si>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</si>
  <si>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</si>
  <si>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</si>
  <si>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</si>
  <si>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</si>
  <si>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</si>
  <si>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</si>
  <si>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</si>
  <si>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</si>
  <si>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</si>
  <si>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</si>
  <si>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</si>
  <si>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</si>
  <si>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</si>
  <si>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</si>
  <si>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</si>
  <si>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</si>
  <si>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</si>
  <si>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</si>
  <si>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</si>
  <si>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</si>
  <si>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</si>
  <si>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</si>
  <si>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</si>
  <si>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</si>
  <si>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</si>
  <si>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</si>
  <si>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</si>
  <si>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</si>
  <si>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</si>
  <si>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</si>
  <si>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</si>
  <si>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</si>
  <si>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</si>
  <si>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</si>
  <si>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</si>
  <si>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</si>
  <si>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</si>
  <si>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</si>
  <si>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</si>
  <si>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</si>
  <si>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</si>
  <si>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</si>
  <si>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</si>
  <si>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</si>
  <si>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</si>
  <si>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</si>
  <si>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</si>
  <si>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</si>
  <si>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</si>
  <si>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</si>
  <si>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</si>
  <si>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</si>
  <si>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</si>
  <si>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</si>
  <si>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</si>
  <si>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</si>
  <si>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</si>
  <si>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</si>
  <si>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</si>
  <si>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</si>
  <si>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</si>
  <si>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</si>
  <si>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</si>
  <si>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</si>
  <si>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</si>
  <si>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</si>
  <si>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</si>
  <si>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</si>
  <si>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</si>
  <si>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</si>
  <si>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</si>
  <si>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</si>
  <si>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</si>
  <si>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</si>
  <si>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</si>
  <si>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</si>
  <si>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</si>
  <si>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</si>
  <si>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</si>
  <si>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</si>
  <si>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</si>
  <si>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</si>
  <si>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</si>
  <si>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</si>
  <si>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</si>
  <si>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</si>
  <si>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</si>
  <si>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</si>
  <si>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</si>
  <si>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</si>
  <si>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</si>
  <si>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</si>
  <si>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</si>
  <si>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</si>
  <si>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</si>
  <si>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</si>
  <si>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</si>
  <si>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</si>
  <si>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</si>
  <si>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</si>
  <si>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</si>
  <si>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</si>
  <si>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</si>
  <si>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</si>
  <si>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</si>
  <si>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</si>
  <si>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</si>
  <si>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</si>
  <si>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</si>
  <si>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</si>
  <si>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</si>
  <si>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</si>
  <si>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</si>
  <si>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</si>
  <si>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</si>
  <si>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</si>
  <si>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</si>
  <si>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</si>
  <si>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</si>
  <si>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</si>
  <si>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</si>
  <si>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</si>
  <si>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</si>
  <si>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</si>
  <si>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</si>
  <si>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</si>
  <si>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</si>
  <si>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</si>
  <si>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</si>
  <si>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</si>
  <si>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</si>
  <si>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</si>
  <si>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</si>
  <si>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</si>
  <si>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</si>
  <si>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</si>
  <si>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</si>
  <si>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</si>
  <si>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</si>
  <si>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</si>
  <si>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</si>
  <si>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</si>
  <si>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</si>
  <si>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</si>
  <si>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</si>
  <si>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</si>
  <si>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</si>
  <si>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</si>
  <si>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</si>
  <si>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</si>
  <si>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</si>
  <si>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</si>
  <si>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</si>
  <si>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</si>
  <si>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</si>
  <si>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</si>
  <si>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</si>
  <si>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</si>
  <si>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</si>
  <si>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</si>
  <si>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</si>
  <si>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</si>
  <si>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</si>
  <si>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</si>
  <si>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</si>
  <si>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</si>
  <si>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</si>
  <si>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</si>
  <si>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</si>
  <si>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</si>
  <si>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</si>
  <si>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</si>
  <si>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</si>
  <si>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</si>
  <si>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</si>
  <si>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</si>
  <si>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</si>
  <si>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</si>
  <si>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</si>
  <si>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</si>
  <si>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</si>
  <si>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</si>
  <si>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</si>
  <si>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</si>
  <si>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</si>
  <si>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</si>
  <si>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</si>
  <si>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</si>
  <si>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</si>
  <si>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</si>
  <si>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</si>
  <si>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</si>
  <si>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</si>
  <si>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</si>
  <si>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</si>
  <si>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</si>
  <si>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</si>
  <si>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</si>
  <si>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</si>
  <si>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</si>
  <si>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</si>
  <si>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</si>
  <si>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</si>
  <si>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</si>
  <si>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</si>
  <si>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</si>
  <si>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</si>
  <si>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</si>
  <si>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</si>
  <si>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</si>
  <si>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</si>
  <si>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</si>
  <si>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</si>
  <si>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</si>
  <si>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</si>
  <si>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</si>
  <si>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</si>
  <si>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</si>
  <si>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</si>
  <si>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</si>
  <si>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</si>
  <si>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</si>
  <si>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</si>
  <si>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</si>
  <si>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</si>
  <si>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</si>
  <si>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</si>
  <si>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</si>
  <si>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</si>
  <si>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</si>
  <si>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</si>
  <si>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</si>
  <si>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</si>
  <si>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</si>
  <si>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</si>
  <si>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</si>
  <si>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</si>
  <si>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</si>
  <si>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</si>
  <si>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</si>
  <si>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</si>
  <si>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</si>
  <si>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</si>
  <si>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</si>
  <si>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</si>
  <si>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</si>
  <si>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</si>
  <si>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</si>
  <si>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</si>
  <si>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</si>
  <si>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</si>
  <si>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</si>
  <si>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</si>
  <si>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</si>
  <si>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</si>
  <si>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</si>
  <si>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</si>
  <si>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</si>
  <si>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</si>
  <si>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</si>
  <si>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</si>
  <si>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</si>
  <si>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</si>
  <si>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</si>
  <si>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</si>
  <si>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</si>
  <si>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</si>
  <si>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</si>
  <si>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</si>
  <si>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</si>
  <si>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</si>
  <si>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</si>
  <si>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</si>
  <si>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</si>
  <si>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</si>
  <si>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</si>
  <si>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</si>
  <si>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</si>
  <si>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</si>
  <si>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</si>
  <si>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</si>
  <si>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</si>
  <si>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</si>
  <si>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</si>
  <si>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</si>
  <si>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</si>
  <si>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</si>
  <si>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</si>
  <si>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</si>
  <si>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</si>
  <si>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</si>
  <si>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</si>
  <si>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</si>
  <si>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</si>
  <si>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</si>
  <si>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</si>
  <si>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</si>
  <si>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</si>
  <si>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</si>
  <si>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</si>
  <si>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</si>
  <si>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</si>
  <si>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</si>
  <si>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</si>
  <si>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</si>
  <si>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</si>
  <si>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</si>
  <si>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</si>
  <si>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</si>
  <si>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</si>
  <si>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</si>
  <si>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</si>
  <si>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</si>
  <si>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</si>
  <si>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</si>
  <si>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</si>
  <si>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</si>
  <si>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</si>
  <si>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</si>
  <si>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</si>
  <si>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</si>
  <si>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</si>
  <si>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</si>
  <si>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</si>
  <si>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</si>
  <si>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</si>
  <si>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</si>
  <si>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</si>
  <si>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</si>
  <si>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</si>
  <si>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</si>
  <si>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</si>
  <si>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</si>
  <si>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</si>
  <si>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</si>
  <si>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</si>
  <si>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</si>
  <si>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</si>
  <si>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</si>
  <si>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</si>
  <si>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</si>
  <si>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</si>
  <si>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</si>
  <si>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</si>
  <si>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</si>
  <si>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</si>
  <si>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</si>
  <si>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</si>
  <si>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</si>
  <si>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</si>
  <si>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</si>
  <si>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</si>
  <si>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</si>
  <si>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</si>
  <si>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</si>
  <si>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</si>
  <si>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</si>
  <si>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</si>
  <si>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</si>
  <si>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</si>
  <si>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</si>
  <si>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</si>
  <si>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</si>
  <si>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</si>
  <si>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</si>
  <si>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</si>
  <si>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</si>
  <si>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&gt;=50000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</si>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</sst>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4" fillId="0" borderId="0" xfId="1" applyNumberFormat="1" applyFont="1" applyAlignment="1">
      <alignment horizontal="center"/>
    </xf>
    <xf numFmtId="0" fontId="2" fillId="0" borderId="0" xfId="0" applyFont="1" applyAlignment="1">
      <alignment wrapText="1"/>
    </xf>
    <xf numFmtId="164" fontId="5" fillId="0" borderId="0" xfId="1" applyNumberFormat="1" applyFont="1"/>
    <xf numFmtId="8" fontId="2" fillId="0" borderId="0" xfId="0" applyNumberFormat="1" applyFont="1"/>
    <xf numFmtId="14" fontId="2" fillId="0" borderId="0" xfId="0" applyNumberFormat="1" applyFont="1" applyAlignment="1">
      <alignment wrapText="1"/>
    </xf>
    <xf numFmtId="0" fontId="3" fillId="0" borderId="0" xfId="0" applyFont="1"/>
    <xf numFmtId="14" fontId="2" fillId="0" borderId="0" xfId="0" applyNumberFormat="1" applyFont="1"/>
    <xf numFmtId="9" fontId="0" fillId="0" borderId="0" xfId="1" applyFont="1"/>
    <xf numFmtId="9" fontId="2" fillId="0" borderId="0" xfId="1" applyFont="1"/>
  </cellXfs>
  <cellStyles count="2">
    <cellStyle name="Normal" xfId="0" builtinId="0"/>
    <cellStyle name="Percent" xfId="1" builtinId="5"/>
  </cellStyles>
  <dxfs count="3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B-4A75-98F6-B2D7935AB2F1}"/>
            </c:ext>
          </c:extLst>
        </c:ser>
        <c:ser>
          <c:idx val="1"/>
          <c:order val="1"/>
          <c:tx>
            <c:strRef>
              <c:f>Cat!$C$5:$C$6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B-4A75-98F6-B2D7935AB2F1}"/>
            </c:ext>
          </c:extLst>
        </c:ser>
        <c:ser>
          <c:idx val="2"/>
          <c:order val="2"/>
          <c:tx>
            <c:strRef>
              <c:f>Cat!$D$5:$D$6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B-4A75-98F6-B2D7935AB2F1}"/>
            </c:ext>
          </c:extLst>
        </c:ser>
        <c:ser>
          <c:idx val="3"/>
          <c:order val="3"/>
          <c:tx>
            <c:strRef>
              <c:f>Cat!$E$5:$E$6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9B-4A75-98F6-B2D7935AB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602936"/>
        <c:axId val="511604536"/>
      </c:barChart>
      <c:catAx>
        <c:axId val="511602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04536"/>
        <c:crosses val="autoZero"/>
        <c:auto val="1"/>
        <c:lblAlgn val="ctr"/>
        <c:lblOffset val="100"/>
        <c:noMultiLvlLbl val="0"/>
      </c:catAx>
      <c:valAx>
        <c:axId val="51160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0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Sub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6-458B-8623-2E7232A0EF2C}"/>
            </c:ext>
          </c:extLst>
        </c:ser>
        <c:ser>
          <c:idx val="1"/>
          <c:order val="1"/>
          <c:tx>
            <c:strRef>
              <c:f>'Sub 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6-458B-8623-2E7232A0EF2C}"/>
            </c:ext>
          </c:extLst>
        </c:ser>
        <c:ser>
          <c:idx val="2"/>
          <c:order val="2"/>
          <c:tx>
            <c:strRef>
              <c:f>'Sub Cat'!$D$5:$D$6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6-458B-8623-2E7232A0EF2C}"/>
            </c:ext>
          </c:extLst>
        </c:ser>
        <c:ser>
          <c:idx val="3"/>
          <c:order val="3"/>
          <c:tx>
            <c:strRef>
              <c:f>'Sub Cat'!$E$5:$E$6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6-458B-8623-2E7232A0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653040"/>
        <c:axId val="462654000"/>
      </c:barChart>
      <c:catAx>
        <c:axId val="46265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54000"/>
        <c:crosses val="autoZero"/>
        <c:auto val="1"/>
        <c:lblAlgn val="ctr"/>
        <c:lblOffset val="100"/>
        <c:noMultiLvlLbl val="0"/>
      </c:catAx>
      <c:valAx>
        <c:axId val="462654000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5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Date'!$B$8:$B$20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D-4E3F-8D6F-0723363565E8}"/>
            </c:ext>
          </c:extLst>
        </c:ser>
        <c:ser>
          <c:idx val="1"/>
          <c:order val="1"/>
          <c:tx>
            <c:strRef>
              <c:f>'Launch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D-4E3F-8D6F-0723363565E8}"/>
            </c:ext>
          </c:extLst>
        </c:ser>
        <c:ser>
          <c:idx val="2"/>
          <c:order val="2"/>
          <c:tx>
            <c:strRef>
              <c:f>'Launch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Date'!$D$8:$D$20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D-4E3F-8D6F-0723363565E8}"/>
            </c:ext>
          </c:extLst>
        </c:ser>
        <c:ser>
          <c:idx val="3"/>
          <c:order val="3"/>
          <c:tx>
            <c:strRef>
              <c:f>'Launch Date'!$E$6:$E$7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Date'!$E$8:$E$20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D-4E3F-8D6F-072336356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595896"/>
        <c:axId val="511598456"/>
      </c:lineChart>
      <c:catAx>
        <c:axId val="511595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Start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98456"/>
        <c:crosses val="autoZero"/>
        <c:auto val="1"/>
        <c:lblAlgn val="ctr"/>
        <c:lblOffset val="100"/>
        <c:noMultiLvlLbl val="0"/>
      </c:catAx>
      <c:valAx>
        <c:axId val="51159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  <a:r>
                  <a:rPr lang="en-US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9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Outcome % Based On Funded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27-4875-B630-01E7CC065F0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27-4875-B630-01E7CC065F0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27-4875-B630-01E7CC065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080696"/>
        <c:axId val="526084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27-4875-B630-01E7CC065F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727-4875-B630-01E7CC065F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727-4875-B630-01E7CC065F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27-4875-B630-01E7CC065F06}"/>
                  </c:ext>
                </c:extLst>
              </c15:ser>
            </c15:filteredLineSeries>
          </c:ext>
        </c:extLst>
      </c:lineChart>
      <c:catAx>
        <c:axId val="526080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Funded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84856"/>
        <c:crosses val="autoZero"/>
        <c:auto val="1"/>
        <c:lblAlgn val="ctr"/>
        <c:lblOffset val="100"/>
        <c:noMultiLvlLbl val="0"/>
      </c:catAx>
      <c:valAx>
        <c:axId val="5260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8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146684</xdr:rowOff>
    </xdr:from>
    <xdr:to>
      <xdr:col>20</xdr:col>
      <xdr:colOff>19050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8C25A-EF79-432F-BDA3-E041F55F5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5</xdr:row>
      <xdr:rowOff>147637</xdr:rowOff>
    </xdr:from>
    <xdr:to>
      <xdr:col>30</xdr:col>
      <xdr:colOff>0</xdr:colOff>
      <xdr:row>43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6A87E-BF21-4058-B377-C8079EA84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3</xdr:row>
      <xdr:rowOff>171449</xdr:rowOff>
    </xdr:from>
    <xdr:to>
      <xdr:col>19</xdr:col>
      <xdr:colOff>19049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2C471-A141-4A02-A444-7C97B0DE8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146684</xdr:colOff>
      <xdr:row>14</xdr:row>
      <xdr:rowOff>165735</xdr:rowOff>
    </xdr:from>
    <xdr:to>
      <xdr:col>7</xdr:col>
      <xdr:colOff>952499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88BC04-14F6-4882-B7F6-37BC42540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bse" refreshedDate="43519.36684826389" createdVersion="6" refreshedVersion="6" minRefreshableVersion="3" recordCount="4114" xr:uid="{0113C38A-DEBE-4870-88BF-058587BCE75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bse" refreshedDate="43520.894152314817" createdVersion="6" refreshedVersion="6" minRefreshableVersion="3" recordCount="4114" xr:uid="{D61B4767-C556-4EF9-9350-70725773D13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A8242-42FE-4741-9500-D85B3A50BE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5:F1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8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6" type="button" dataOnly="0" labelOnly="1" outline="0" axis="axisRow" fieldPosition="0"/>
    </format>
    <format dxfId="6">
      <pivotArea dataOnly="0" labelOnly="1" fieldPosition="0">
        <references count="1">
          <reference field="16" count="0"/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1131E-6B64-4C6E-B7B2-91DE446466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0D76D-A5C2-48E1-BE89-6428A0A6DBA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6:F20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164" outline="0" showAll="0"/>
    <pivotField compact="0" numFmtId="8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dataOnly="0" labelOnly="1" outline="0" axis="axisValues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9" style="2" bestFit="1" customWidth="1"/>
    <col min="2" max="2" width="38.44140625" style="7" customWidth="1"/>
    <col min="3" max="3" width="40.33203125" style="7" customWidth="1"/>
    <col min="4" max="4" width="10" style="2" bestFit="1" customWidth="1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17.88671875" style="2" customWidth="1"/>
    <col min="11" max="11" width="15.44140625" style="2" customWidth="1"/>
    <col min="12" max="12" width="24.5546875" style="2" customWidth="1"/>
    <col min="13" max="13" width="36.44140625" style="2" customWidth="1"/>
    <col min="14" max="14" width="41.109375" style="2" customWidth="1"/>
    <col min="15" max="15" width="20" style="8" bestFit="1" customWidth="1"/>
    <col min="16" max="16" width="16.44140625" style="2" bestFit="1" customWidth="1"/>
    <col min="17" max="17" width="12.21875" style="2" bestFit="1" customWidth="1"/>
    <col min="18" max="18" width="12" style="2" bestFit="1" customWidth="1"/>
    <col min="19" max="19" width="20.88671875" style="2" bestFit="1" customWidth="1"/>
    <col min="20" max="20" width="20.5546875" style="2" bestFit="1" customWidth="1"/>
    <col min="21" max="16384" width="8.88671875" style="2"/>
  </cols>
  <sheetData>
    <row r="1" spans="1:20" x14ac:dyDescent="0.3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4" t="s">
        <v>8307</v>
      </c>
      <c r="Q1" s="4" t="s">
        <v>8308</v>
      </c>
      <c r="R1" s="4" t="s">
        <v>8309</v>
      </c>
      <c r="S1" s="11" t="s">
        <v>8365</v>
      </c>
      <c r="T1" s="11" t="s">
        <v>8379</v>
      </c>
    </row>
    <row r="2" spans="1:20" ht="41.4" x14ac:dyDescent="0.3">
      <c r="A2" s="2">
        <v>0</v>
      </c>
      <c r="B2" s="7" t="s">
        <v>2</v>
      </c>
      <c r="C2" s="7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8">
        <f>E2/D2</f>
        <v>1.3685882352941177</v>
      </c>
      <c r="P2" s="9">
        <f>IFERROR(E2/L2,0)</f>
        <v>63.917582417582416</v>
      </c>
      <c r="Q2" s="2" t="str">
        <f>LEFT(N2,FIND("/",N2,1)-1)</f>
        <v>film &amp; video</v>
      </c>
      <c r="R2" s="2" t="str">
        <f>RIGHT(N2,LEN(N2)-FIND("/",N2))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27.6" x14ac:dyDescent="0.3">
      <c r="A3" s="2">
        <v>1</v>
      </c>
      <c r="B3" s="7" t="s">
        <v>3</v>
      </c>
      <c r="C3" s="7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8">
        <f t="shared" ref="O3:O66" si="0">E3/D3</f>
        <v>1.4260827250608272</v>
      </c>
      <c r="P3" s="9">
        <f t="shared" ref="P3:P66" si="1">IFERROR(E3/L3,0)</f>
        <v>185.48101265822785</v>
      </c>
      <c r="Q3" s="2" t="str">
        <f t="shared" ref="Q3:Q66" si="2">LEFT(N3,FIND("/",N3,1)-1)</f>
        <v>film &amp; video</v>
      </c>
      <c r="R3" s="2" t="str">
        <f t="shared" ref="R3:R66" si="3">RIGHT(N3,LEN(N3)-FIND("/",N3))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</row>
    <row r="4" spans="1:20" ht="41.4" x14ac:dyDescent="0.3">
      <c r="A4" s="2">
        <v>2</v>
      </c>
      <c r="B4" s="7" t="s">
        <v>4</v>
      </c>
      <c r="C4" s="7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8">
        <f t="shared" si="0"/>
        <v>1.05</v>
      </c>
      <c r="P4" s="9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0" ht="27.6" x14ac:dyDescent="0.3">
      <c r="A5" s="2">
        <v>3</v>
      </c>
      <c r="B5" s="7" t="s">
        <v>5</v>
      </c>
      <c r="C5" s="7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8">
        <f t="shared" si="0"/>
        <v>1.0389999999999999</v>
      </c>
      <c r="P5" s="9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0" ht="55.2" x14ac:dyDescent="0.3">
      <c r="A6" s="2">
        <v>4</v>
      </c>
      <c r="B6" s="7" t="s">
        <v>6</v>
      </c>
      <c r="C6" s="7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8">
        <f t="shared" si="0"/>
        <v>1.2299154545454545</v>
      </c>
      <c r="P6" s="9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0" ht="41.4" x14ac:dyDescent="0.3">
      <c r="A7" s="2">
        <v>5</v>
      </c>
      <c r="B7" s="7" t="s">
        <v>7</v>
      </c>
      <c r="C7" s="7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8">
        <f t="shared" si="0"/>
        <v>1.0977744436109027</v>
      </c>
      <c r="P7" s="9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0" ht="41.4" x14ac:dyDescent="0.3">
      <c r="A8" s="2">
        <v>6</v>
      </c>
      <c r="B8" s="7" t="s">
        <v>8</v>
      </c>
      <c r="C8" s="7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8">
        <f t="shared" si="0"/>
        <v>1.064875</v>
      </c>
      <c r="P8" s="9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0" ht="41.4" x14ac:dyDescent="0.3">
      <c r="A9" s="2">
        <v>7</v>
      </c>
      <c r="B9" s="7" t="s">
        <v>9</v>
      </c>
      <c r="C9" s="7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8">
        <f t="shared" si="0"/>
        <v>1.0122222222222221</v>
      </c>
      <c r="P9" s="9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</row>
    <row r="10" spans="1:20" x14ac:dyDescent="0.3">
      <c r="A10" s="2">
        <v>8</v>
      </c>
      <c r="B10" s="7" t="s">
        <v>10</v>
      </c>
      <c r="C10" s="7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8">
        <f t="shared" si="0"/>
        <v>1.0004342857142856</v>
      </c>
      <c r="P10" s="9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0" ht="41.4" x14ac:dyDescent="0.3">
      <c r="A11" s="2">
        <v>9</v>
      </c>
      <c r="B11" s="7" t="s">
        <v>11</v>
      </c>
      <c r="C11" s="7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8">
        <f t="shared" si="0"/>
        <v>1.2599800000000001</v>
      </c>
      <c r="P11" s="9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0" ht="41.4" x14ac:dyDescent="0.3">
      <c r="A12" s="2">
        <v>10</v>
      </c>
      <c r="B12" s="7" t="s">
        <v>12</v>
      </c>
      <c r="C12" s="7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8">
        <f t="shared" si="0"/>
        <v>1.0049999999999999</v>
      </c>
      <c r="P12" s="9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0" ht="41.4" x14ac:dyDescent="0.3">
      <c r="A13" s="2">
        <v>11</v>
      </c>
      <c r="B13" s="7" t="s">
        <v>13</v>
      </c>
      <c r="C13" s="7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8">
        <f t="shared" si="0"/>
        <v>1.2050000000000001</v>
      </c>
      <c r="P13" s="9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0" ht="41.4" x14ac:dyDescent="0.3">
      <c r="A14" s="2">
        <v>12</v>
      </c>
      <c r="B14" s="7" t="s">
        <v>14</v>
      </c>
      <c r="C14" s="7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8">
        <f t="shared" si="0"/>
        <v>1.6529333333333334</v>
      </c>
      <c r="P14" s="9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0" ht="27.6" x14ac:dyDescent="0.3">
      <c r="A15" s="2">
        <v>13</v>
      </c>
      <c r="B15" s="7" t="s">
        <v>15</v>
      </c>
      <c r="C15" s="7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8">
        <f t="shared" si="0"/>
        <v>1.5997142857142856</v>
      </c>
      <c r="P15" s="9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0" ht="27.6" x14ac:dyDescent="0.3">
      <c r="A16" s="2">
        <v>14</v>
      </c>
      <c r="B16" s="7" t="s">
        <v>16</v>
      </c>
      <c r="C16" s="7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8">
        <f t="shared" si="0"/>
        <v>1.0093333333333334</v>
      </c>
      <c r="P16" s="9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41.4" x14ac:dyDescent="0.3">
      <c r="A17" s="2">
        <v>15</v>
      </c>
      <c r="B17" s="7" t="s">
        <v>17</v>
      </c>
      <c r="C17" s="7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8">
        <f t="shared" si="0"/>
        <v>1.0660000000000001</v>
      </c>
      <c r="P17" s="9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41.4" x14ac:dyDescent="0.3">
      <c r="A18" s="2">
        <v>16</v>
      </c>
      <c r="B18" s="7" t="s">
        <v>18</v>
      </c>
      <c r="C18" s="7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8">
        <f t="shared" si="0"/>
        <v>1.0024166666666667</v>
      </c>
      <c r="P18" s="9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41.4" x14ac:dyDescent="0.3">
      <c r="A19" s="2">
        <v>17</v>
      </c>
      <c r="B19" s="7" t="s">
        <v>19</v>
      </c>
      <c r="C19" s="7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8">
        <f t="shared" si="0"/>
        <v>1.0066666666666666</v>
      </c>
      <c r="P19" s="9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41.4" x14ac:dyDescent="0.3">
      <c r="A20" s="2">
        <v>18</v>
      </c>
      <c r="B20" s="7" t="s">
        <v>20</v>
      </c>
      <c r="C20" s="7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8">
        <f t="shared" si="0"/>
        <v>1.0632110000000001</v>
      </c>
      <c r="P20" s="9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</row>
    <row r="21" spans="1:20" ht="41.4" x14ac:dyDescent="0.3">
      <c r="A21" s="2">
        <v>19</v>
      </c>
      <c r="B21" s="7" t="s">
        <v>21</v>
      </c>
      <c r="C21" s="7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8">
        <f t="shared" si="0"/>
        <v>1.4529411764705882</v>
      </c>
      <c r="P21" s="9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41.4" x14ac:dyDescent="0.3">
      <c r="A22" s="2">
        <v>20</v>
      </c>
      <c r="B22" s="7" t="s">
        <v>22</v>
      </c>
      <c r="C22" s="7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8">
        <f t="shared" si="0"/>
        <v>1.002</v>
      </c>
      <c r="P22" s="9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</row>
    <row r="23" spans="1:20" ht="41.4" x14ac:dyDescent="0.3">
      <c r="A23" s="2">
        <v>21</v>
      </c>
      <c r="B23" s="7" t="s">
        <v>23</v>
      </c>
      <c r="C23" s="7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8">
        <f t="shared" si="0"/>
        <v>1.0913513513513513</v>
      </c>
      <c r="P23" s="9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27.6" x14ac:dyDescent="0.3">
      <c r="A24" s="2">
        <v>22</v>
      </c>
      <c r="B24" s="7" t="s">
        <v>24</v>
      </c>
      <c r="C24" s="7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8">
        <f t="shared" si="0"/>
        <v>1.1714285714285715</v>
      </c>
      <c r="P24" s="9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41.4" x14ac:dyDescent="0.3">
      <c r="A25" s="2">
        <v>23</v>
      </c>
      <c r="B25" s="7" t="s">
        <v>25</v>
      </c>
      <c r="C25" s="7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8">
        <f t="shared" si="0"/>
        <v>1.1850000000000001</v>
      </c>
      <c r="P25" s="9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ht="27.6" x14ac:dyDescent="0.3">
      <c r="A26" s="2">
        <v>24</v>
      </c>
      <c r="B26" s="7" t="s">
        <v>26</v>
      </c>
      <c r="C26" s="7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8">
        <f t="shared" si="0"/>
        <v>1.0880768571428572</v>
      </c>
      <c r="P26" s="9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</row>
    <row r="27" spans="1:20" ht="41.4" x14ac:dyDescent="0.3">
      <c r="A27" s="2">
        <v>25</v>
      </c>
      <c r="B27" s="7" t="s">
        <v>27</v>
      </c>
      <c r="C27" s="7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8">
        <f t="shared" si="0"/>
        <v>1.3333333333333333</v>
      </c>
      <c r="P27" s="9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41.4" x14ac:dyDescent="0.3">
      <c r="A28" s="2">
        <v>26</v>
      </c>
      <c r="B28" s="7" t="s">
        <v>28</v>
      </c>
      <c r="C28" s="7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8">
        <f t="shared" si="0"/>
        <v>1.552</v>
      </c>
      <c r="P28" s="9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41.4" x14ac:dyDescent="0.3">
      <c r="A29" s="2">
        <v>27</v>
      </c>
      <c r="B29" s="7" t="s">
        <v>29</v>
      </c>
      <c r="C29" s="7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8">
        <f t="shared" si="0"/>
        <v>1.1172500000000001</v>
      </c>
      <c r="P29" s="9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ht="27.6" x14ac:dyDescent="0.3">
      <c r="A30" s="2">
        <v>28</v>
      </c>
      <c r="B30" s="7" t="s">
        <v>30</v>
      </c>
      <c r="C30" s="7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8">
        <f t="shared" si="0"/>
        <v>1.0035000000000001</v>
      </c>
      <c r="P30" s="9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41.4" x14ac:dyDescent="0.3">
      <c r="A31" s="2">
        <v>29</v>
      </c>
      <c r="B31" s="7" t="s">
        <v>31</v>
      </c>
      <c r="C31" s="7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8">
        <f t="shared" si="0"/>
        <v>1.2333333333333334</v>
      </c>
      <c r="P31" s="9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41.4" x14ac:dyDescent="0.3">
      <c r="A32" s="2">
        <v>30</v>
      </c>
      <c r="B32" s="7" t="s">
        <v>32</v>
      </c>
      <c r="C32" s="7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8">
        <f t="shared" si="0"/>
        <v>1.0129975</v>
      </c>
      <c r="P32" s="9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41.4" x14ac:dyDescent="0.3">
      <c r="A33" s="2">
        <v>31</v>
      </c>
      <c r="B33" s="7" t="s">
        <v>33</v>
      </c>
      <c r="C33" s="7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8">
        <f t="shared" si="0"/>
        <v>1</v>
      </c>
      <c r="P33" s="9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41.4" x14ac:dyDescent="0.3">
      <c r="A34" s="2">
        <v>32</v>
      </c>
      <c r="B34" s="7" t="s">
        <v>34</v>
      </c>
      <c r="C34" s="7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8">
        <f t="shared" si="0"/>
        <v>1.0024604569420035</v>
      </c>
      <c r="P34" s="9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41.4" x14ac:dyDescent="0.3">
      <c r="A35" s="2">
        <v>33</v>
      </c>
      <c r="B35" s="7" t="s">
        <v>35</v>
      </c>
      <c r="C35" s="7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8">
        <f t="shared" si="0"/>
        <v>1.0209523809523811</v>
      </c>
      <c r="P35" s="9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</row>
    <row r="36" spans="1:20" ht="41.4" x14ac:dyDescent="0.3">
      <c r="A36" s="2">
        <v>34</v>
      </c>
      <c r="B36" s="7" t="s">
        <v>36</v>
      </c>
      <c r="C36" s="7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8">
        <f t="shared" si="0"/>
        <v>1.3046153846153845</v>
      </c>
      <c r="P36" s="9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41.4" x14ac:dyDescent="0.3">
      <c r="A37" s="2">
        <v>35</v>
      </c>
      <c r="B37" s="7" t="s">
        <v>37</v>
      </c>
      <c r="C37" s="7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8">
        <f t="shared" si="0"/>
        <v>1.665</v>
      </c>
      <c r="P37" s="9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ht="27.6" x14ac:dyDescent="0.3">
      <c r="A38" s="2">
        <v>36</v>
      </c>
      <c r="B38" s="7" t="s">
        <v>38</v>
      </c>
      <c r="C38" s="7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8">
        <f t="shared" si="0"/>
        <v>1.4215</v>
      </c>
      <c r="P38" s="9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41.4" x14ac:dyDescent="0.3">
      <c r="A39" s="2">
        <v>37</v>
      </c>
      <c r="B39" s="7" t="s">
        <v>39</v>
      </c>
      <c r="C39" s="7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8">
        <f t="shared" si="0"/>
        <v>1.8344090909090909</v>
      </c>
      <c r="P39" s="9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41.4" x14ac:dyDescent="0.3">
      <c r="A40" s="2">
        <v>38</v>
      </c>
      <c r="B40" s="7" t="s">
        <v>40</v>
      </c>
      <c r="C40" s="7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8">
        <f t="shared" si="0"/>
        <v>1.1004</v>
      </c>
      <c r="P40" s="9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</row>
    <row r="41" spans="1:20" ht="41.4" x14ac:dyDescent="0.3">
      <c r="A41" s="2">
        <v>39</v>
      </c>
      <c r="B41" s="7" t="s">
        <v>41</v>
      </c>
      <c r="C41" s="7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8">
        <f t="shared" si="0"/>
        <v>1.3098000000000001</v>
      </c>
      <c r="P41" s="9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41.4" x14ac:dyDescent="0.3">
      <c r="A42" s="2">
        <v>40</v>
      </c>
      <c r="B42" s="7" t="s">
        <v>42</v>
      </c>
      <c r="C42" s="7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8">
        <f t="shared" si="0"/>
        <v>1.0135000000000001</v>
      </c>
      <c r="P42" s="9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41.4" x14ac:dyDescent="0.3">
      <c r="A43" s="2">
        <v>41</v>
      </c>
      <c r="B43" s="7" t="s">
        <v>43</v>
      </c>
      <c r="C43" s="7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8">
        <f t="shared" si="0"/>
        <v>1</v>
      </c>
      <c r="P43" s="9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41.4" x14ac:dyDescent="0.3">
      <c r="A44" s="2">
        <v>42</v>
      </c>
      <c r="B44" s="7" t="s">
        <v>44</v>
      </c>
      <c r="C44" s="7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8">
        <f t="shared" si="0"/>
        <v>1.4185714285714286</v>
      </c>
      <c r="P44" s="9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41.4" x14ac:dyDescent="0.3">
      <c r="A45" s="2">
        <v>43</v>
      </c>
      <c r="B45" s="7" t="s">
        <v>45</v>
      </c>
      <c r="C45" s="7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8">
        <f t="shared" si="0"/>
        <v>3.0865999999999998</v>
      </c>
      <c r="P45" s="9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41.4" x14ac:dyDescent="0.3">
      <c r="A46" s="2">
        <v>44</v>
      </c>
      <c r="B46" s="7" t="s">
        <v>46</v>
      </c>
      <c r="C46" s="7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8">
        <f t="shared" si="0"/>
        <v>1</v>
      </c>
      <c r="P46" s="9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</row>
    <row r="47" spans="1:20" ht="41.4" x14ac:dyDescent="0.3">
      <c r="A47" s="2">
        <v>45</v>
      </c>
      <c r="B47" s="7" t="s">
        <v>47</v>
      </c>
      <c r="C47" s="7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8">
        <f t="shared" si="0"/>
        <v>1.2</v>
      </c>
      <c r="P47" s="9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41.4" x14ac:dyDescent="0.3">
      <c r="A48" s="2">
        <v>46</v>
      </c>
      <c r="B48" s="7" t="s">
        <v>48</v>
      </c>
      <c r="C48" s="7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8">
        <f t="shared" si="0"/>
        <v>1.0416666666666667</v>
      </c>
      <c r="P48" s="9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</row>
    <row r="49" spans="1:20" ht="41.4" x14ac:dyDescent="0.3">
      <c r="A49" s="2">
        <v>47</v>
      </c>
      <c r="B49" s="7" t="s">
        <v>49</v>
      </c>
      <c r="C49" s="7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8">
        <f t="shared" si="0"/>
        <v>1.0761100000000001</v>
      </c>
      <c r="P49" s="9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41.4" x14ac:dyDescent="0.3">
      <c r="A50" s="2">
        <v>48</v>
      </c>
      <c r="B50" s="7" t="s">
        <v>50</v>
      </c>
      <c r="C50" s="7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8">
        <f t="shared" si="0"/>
        <v>1.0794999999999999</v>
      </c>
      <c r="P50" s="9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3">
      <c r="A51" s="2">
        <v>49</v>
      </c>
      <c r="B51" s="7" t="s">
        <v>51</v>
      </c>
      <c r="C51" s="7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8">
        <f t="shared" si="0"/>
        <v>1</v>
      </c>
      <c r="P51" s="9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41.4" x14ac:dyDescent="0.3">
      <c r="A52" s="2">
        <v>50</v>
      </c>
      <c r="B52" s="7" t="s">
        <v>52</v>
      </c>
      <c r="C52" s="7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8">
        <f t="shared" si="0"/>
        <v>1</v>
      </c>
      <c r="P52" s="9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41.4" x14ac:dyDescent="0.3">
      <c r="A53" s="2">
        <v>51</v>
      </c>
      <c r="B53" s="7" t="s">
        <v>53</v>
      </c>
      <c r="C53" s="7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8">
        <f t="shared" si="0"/>
        <v>1.2801818181818181</v>
      </c>
      <c r="P53" s="9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</row>
    <row r="54" spans="1:20" ht="41.4" x14ac:dyDescent="0.3">
      <c r="A54" s="2">
        <v>52</v>
      </c>
      <c r="B54" s="7" t="s">
        <v>54</v>
      </c>
      <c r="C54" s="7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8">
        <f t="shared" si="0"/>
        <v>1.1620999999999999</v>
      </c>
      <c r="P54" s="9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ht="27.6" x14ac:dyDescent="0.3">
      <c r="A55" s="2">
        <v>53</v>
      </c>
      <c r="B55" s="7" t="s">
        <v>55</v>
      </c>
      <c r="C55" s="7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8">
        <f t="shared" si="0"/>
        <v>1.0963333333333334</v>
      </c>
      <c r="P55" s="9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41.4" x14ac:dyDescent="0.3">
      <c r="A56" s="2">
        <v>54</v>
      </c>
      <c r="B56" s="7" t="s">
        <v>56</v>
      </c>
      <c r="C56" s="7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8">
        <f t="shared" si="0"/>
        <v>1.01</v>
      </c>
      <c r="P56" s="9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41.4" x14ac:dyDescent="0.3">
      <c r="A57" s="2">
        <v>55</v>
      </c>
      <c r="B57" s="7" t="s">
        <v>57</v>
      </c>
      <c r="C57" s="7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8">
        <f t="shared" si="0"/>
        <v>1.2895348837209302</v>
      </c>
      <c r="P57" s="9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27.6" x14ac:dyDescent="0.3">
      <c r="A58" s="2">
        <v>56</v>
      </c>
      <c r="B58" s="7" t="s">
        <v>58</v>
      </c>
      <c r="C58" s="7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8">
        <f t="shared" si="0"/>
        <v>1.0726249999999999</v>
      </c>
      <c r="P58" s="9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</row>
    <row r="59" spans="1:20" ht="41.4" x14ac:dyDescent="0.3">
      <c r="A59" s="2">
        <v>57</v>
      </c>
      <c r="B59" s="7" t="s">
        <v>59</v>
      </c>
      <c r="C59" s="7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8">
        <f t="shared" si="0"/>
        <v>1.0189999999999999</v>
      </c>
      <c r="P59" s="9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41.4" x14ac:dyDescent="0.3">
      <c r="A60" s="2">
        <v>58</v>
      </c>
      <c r="B60" s="7" t="s">
        <v>60</v>
      </c>
      <c r="C60" s="7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8">
        <f t="shared" si="0"/>
        <v>1.0290999999999999</v>
      </c>
      <c r="P60" s="9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41.4" x14ac:dyDescent="0.3">
      <c r="A61" s="2">
        <v>59</v>
      </c>
      <c r="B61" s="7" t="s">
        <v>61</v>
      </c>
      <c r="C61" s="7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8">
        <f t="shared" si="0"/>
        <v>1.0012570000000001</v>
      </c>
      <c r="P61" s="9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2">
        <f t="shared" si="4"/>
        <v>42229.98583333334</v>
      </c>
      <c r="T61" s="12">
        <f t="shared" si="5"/>
        <v>42261.625</v>
      </c>
    </row>
    <row r="62" spans="1:20" ht="41.4" x14ac:dyDescent="0.3">
      <c r="A62" s="2">
        <v>60</v>
      </c>
      <c r="B62" s="7" t="s">
        <v>62</v>
      </c>
      <c r="C62" s="7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8">
        <f t="shared" si="0"/>
        <v>1.0329622222222221</v>
      </c>
      <c r="P62" s="9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2">
        <f t="shared" si="4"/>
        <v>41701.651817129627</v>
      </c>
      <c r="T62" s="12">
        <f t="shared" si="5"/>
        <v>41720.75</v>
      </c>
    </row>
    <row r="63" spans="1:20" ht="41.4" x14ac:dyDescent="0.3">
      <c r="A63" s="2">
        <v>61</v>
      </c>
      <c r="B63" s="7" t="s">
        <v>63</v>
      </c>
      <c r="C63" s="7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8">
        <f t="shared" si="0"/>
        <v>1.4830000000000001</v>
      </c>
      <c r="P63" s="9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</row>
    <row r="64" spans="1:20" ht="41.4" x14ac:dyDescent="0.3">
      <c r="A64" s="2">
        <v>62</v>
      </c>
      <c r="B64" s="7" t="s">
        <v>64</v>
      </c>
      <c r="C64" s="7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8">
        <f t="shared" si="0"/>
        <v>1.5473333333333332</v>
      </c>
      <c r="P64" s="9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41.4" x14ac:dyDescent="0.3">
      <c r="A65" s="2">
        <v>63</v>
      </c>
      <c r="B65" s="7" t="s">
        <v>65</v>
      </c>
      <c r="C65" s="7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8">
        <f t="shared" si="0"/>
        <v>1.1351849999999999</v>
      </c>
      <c r="P65" s="9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41.4" x14ac:dyDescent="0.3">
      <c r="A66" s="2">
        <v>64</v>
      </c>
      <c r="B66" s="7" t="s">
        <v>66</v>
      </c>
      <c r="C66" s="7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8">
        <f t="shared" si="0"/>
        <v>1.7333333333333334</v>
      </c>
      <c r="P66" s="9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41.4" x14ac:dyDescent="0.3">
      <c r="A67" s="2">
        <v>65</v>
      </c>
      <c r="B67" s="7" t="s">
        <v>67</v>
      </c>
      <c r="C67" s="7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8">
        <f t="shared" ref="O67:O130" si="6">E67/D67</f>
        <v>1.0752857142857142</v>
      </c>
      <c r="P67" s="9">
        <f t="shared" ref="P67:P130" si="7">IFERROR(E67/L67,0)</f>
        <v>132.05263157894737</v>
      </c>
      <c r="Q67" s="2" t="str">
        <f t="shared" ref="Q67:Q130" si="8">LEFT(N67,FIND("/",N67,1)-1)</f>
        <v>film &amp; video</v>
      </c>
      <c r="R67" s="2" t="str">
        <f t="shared" ref="R67:R130" si="9">RIGHT(N67,LEN(N67)-FIND("/",N67))</f>
        <v>shorts</v>
      </c>
      <c r="S67" s="12">
        <f t="shared" ref="S67:S130" si="10">(((J67/60)/60)/24)+DATE(1970,1,1)+(-6/24)</f>
        <v>41835.571226851855</v>
      </c>
      <c r="T67" s="12">
        <f t="shared" ref="T67:T130" si="11">(((I67/60)/60)/24)+DATE(1970,1,1)+(-6/24)</f>
        <v>41861.999305555553</v>
      </c>
    </row>
    <row r="68" spans="1:20" ht="27.6" x14ac:dyDescent="0.3">
      <c r="A68" s="2">
        <v>66</v>
      </c>
      <c r="B68" s="7" t="s">
        <v>68</v>
      </c>
      <c r="C68" s="7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8">
        <f t="shared" si="6"/>
        <v>1.1859999999999999</v>
      </c>
      <c r="P68" s="9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41.4" x14ac:dyDescent="0.3">
      <c r="A69" s="2">
        <v>67</v>
      </c>
      <c r="B69" s="7" t="s">
        <v>69</v>
      </c>
      <c r="C69" s="7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8">
        <f t="shared" si="6"/>
        <v>1.1625000000000001</v>
      </c>
      <c r="P69" s="9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55.2" x14ac:dyDescent="0.3">
      <c r="A70" s="2">
        <v>68</v>
      </c>
      <c r="B70" s="7" t="s">
        <v>70</v>
      </c>
      <c r="C70" s="7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8">
        <f t="shared" si="6"/>
        <v>1.2716666666666667</v>
      </c>
      <c r="P70" s="9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41.4" x14ac:dyDescent="0.3">
      <c r="A71" s="2">
        <v>69</v>
      </c>
      <c r="B71" s="7" t="s">
        <v>71</v>
      </c>
      <c r="C71" s="7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8">
        <f t="shared" si="6"/>
        <v>1.109423</v>
      </c>
      <c r="P71" s="9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41.4" x14ac:dyDescent="0.3">
      <c r="A72" s="2">
        <v>70</v>
      </c>
      <c r="B72" s="7" t="s">
        <v>72</v>
      </c>
      <c r="C72" s="7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8">
        <f t="shared" si="6"/>
        <v>1.272</v>
      </c>
      <c r="P72" s="9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41.4" x14ac:dyDescent="0.3">
      <c r="A73" s="2">
        <v>71</v>
      </c>
      <c r="B73" s="7" t="s">
        <v>73</v>
      </c>
      <c r="C73" s="7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8">
        <f t="shared" si="6"/>
        <v>1.2394444444444443</v>
      </c>
      <c r="P73" s="9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41.4" x14ac:dyDescent="0.3">
      <c r="A74" s="2">
        <v>72</v>
      </c>
      <c r="B74" s="7" t="s">
        <v>74</v>
      </c>
      <c r="C74" s="7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8">
        <f t="shared" si="6"/>
        <v>1.084090909090909</v>
      </c>
      <c r="P74" s="9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2">
        <f t="shared" si="10"/>
        <v>41207.760196759256</v>
      </c>
      <c r="T74" s="12">
        <f t="shared" si="11"/>
        <v>41227.75</v>
      </c>
    </row>
    <row r="75" spans="1:20" ht="41.4" x14ac:dyDescent="0.3">
      <c r="A75" s="2">
        <v>73</v>
      </c>
      <c r="B75" s="7" t="s">
        <v>75</v>
      </c>
      <c r="C75" s="7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8">
        <f t="shared" si="6"/>
        <v>1</v>
      </c>
      <c r="P75" s="9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41.4" x14ac:dyDescent="0.3">
      <c r="A76" s="2">
        <v>74</v>
      </c>
      <c r="B76" s="7" t="s">
        <v>76</v>
      </c>
      <c r="C76" s="7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8">
        <f t="shared" si="6"/>
        <v>1.1293199999999999</v>
      </c>
      <c r="P76" s="9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41.4" x14ac:dyDescent="0.3">
      <c r="A77" s="2">
        <v>75</v>
      </c>
      <c r="B77" s="7" t="s">
        <v>77</v>
      </c>
      <c r="C77" s="7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8">
        <f t="shared" si="6"/>
        <v>1.1542857142857144</v>
      </c>
      <c r="P77" s="9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41.4" x14ac:dyDescent="0.3">
      <c r="A78" s="2">
        <v>76</v>
      </c>
      <c r="B78" s="7" t="s">
        <v>78</v>
      </c>
      <c r="C78" s="7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8">
        <f t="shared" si="6"/>
        <v>1.5333333333333334</v>
      </c>
      <c r="P78" s="9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41.4" x14ac:dyDescent="0.3">
      <c r="A79" s="2">
        <v>77</v>
      </c>
      <c r="B79" s="7" t="s">
        <v>79</v>
      </c>
      <c r="C79" s="7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8">
        <f t="shared" si="6"/>
        <v>3.9249999999999998</v>
      </c>
      <c r="P79" s="9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2">
        <f t="shared" si="10"/>
        <v>40996.894872685189</v>
      </c>
      <c r="T79" s="12">
        <f t="shared" si="11"/>
        <v>41049.874305555553</v>
      </c>
    </row>
    <row r="80" spans="1:20" ht="82.8" x14ac:dyDescent="0.3">
      <c r="A80" s="2">
        <v>78</v>
      </c>
      <c r="B80" s="7" t="s">
        <v>80</v>
      </c>
      <c r="C80" s="7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8">
        <f t="shared" si="6"/>
        <v>27.02</v>
      </c>
      <c r="P80" s="9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41.4" x14ac:dyDescent="0.3">
      <c r="A81" s="2">
        <v>79</v>
      </c>
      <c r="B81" s="7" t="s">
        <v>81</v>
      </c>
      <c r="C81" s="7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8">
        <f t="shared" si="6"/>
        <v>1.27</v>
      </c>
      <c r="P81" s="9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41.4" x14ac:dyDescent="0.3">
      <c r="A82" s="2">
        <v>80</v>
      </c>
      <c r="B82" s="7" t="s">
        <v>82</v>
      </c>
      <c r="C82" s="7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8">
        <f t="shared" si="6"/>
        <v>1.0725</v>
      </c>
      <c r="P82" s="9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41.4" x14ac:dyDescent="0.3">
      <c r="A83" s="2">
        <v>81</v>
      </c>
      <c r="B83" s="7" t="s">
        <v>83</v>
      </c>
      <c r="C83" s="7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8">
        <f t="shared" si="6"/>
        <v>1.98</v>
      </c>
      <c r="P83" s="9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2">
        <f t="shared" si="10"/>
        <v>41099.908877314818</v>
      </c>
      <c r="T83" s="12">
        <f t="shared" si="11"/>
        <v>41103.876388888886</v>
      </c>
    </row>
    <row r="84" spans="1:20" ht="41.4" x14ac:dyDescent="0.3">
      <c r="A84" s="2">
        <v>82</v>
      </c>
      <c r="B84" s="7" t="s">
        <v>84</v>
      </c>
      <c r="C84" s="7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8">
        <f t="shared" si="6"/>
        <v>1.0001249999999999</v>
      </c>
      <c r="P84" s="9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41.4" x14ac:dyDescent="0.3">
      <c r="A85" s="2">
        <v>83</v>
      </c>
      <c r="B85" s="7" t="s">
        <v>85</v>
      </c>
      <c r="C85" s="7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8">
        <f t="shared" si="6"/>
        <v>1.0249999999999999</v>
      </c>
      <c r="P85" s="9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41.4" x14ac:dyDescent="0.3">
      <c r="A86" s="2">
        <v>84</v>
      </c>
      <c r="B86" s="7" t="s">
        <v>86</v>
      </c>
      <c r="C86" s="7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8">
        <f t="shared" si="6"/>
        <v>1</v>
      </c>
      <c r="P86" s="9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41.4" x14ac:dyDescent="0.3">
      <c r="A87" s="2">
        <v>85</v>
      </c>
      <c r="B87" s="7" t="s">
        <v>87</v>
      </c>
      <c r="C87" s="7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8">
        <f t="shared" si="6"/>
        <v>1.2549999999999999</v>
      </c>
      <c r="P87" s="9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41.4" x14ac:dyDescent="0.3">
      <c r="A88" s="2">
        <v>86</v>
      </c>
      <c r="B88" s="7" t="s">
        <v>88</v>
      </c>
      <c r="C88" s="7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8">
        <f t="shared" si="6"/>
        <v>1.0646666666666667</v>
      </c>
      <c r="P88" s="9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41.4" x14ac:dyDescent="0.3">
      <c r="A89" s="2">
        <v>87</v>
      </c>
      <c r="B89" s="7" t="s">
        <v>89</v>
      </c>
      <c r="C89" s="7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8">
        <f t="shared" si="6"/>
        <v>1.046</v>
      </c>
      <c r="P89" s="9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2">
        <f t="shared" si="10"/>
        <v>40322.28938657407</v>
      </c>
      <c r="T89" s="12">
        <f t="shared" si="11"/>
        <v>40331.820138888892</v>
      </c>
    </row>
    <row r="90" spans="1:20" ht="41.4" x14ac:dyDescent="0.3">
      <c r="A90" s="2">
        <v>88</v>
      </c>
      <c r="B90" s="7" t="s">
        <v>90</v>
      </c>
      <c r="C90" s="7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8">
        <f t="shared" si="6"/>
        <v>1.0285714285714285</v>
      </c>
      <c r="P90" s="9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41.4" x14ac:dyDescent="0.3">
      <c r="A91" s="2">
        <v>89</v>
      </c>
      <c r="B91" s="7" t="s">
        <v>91</v>
      </c>
      <c r="C91" s="7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8">
        <f t="shared" si="6"/>
        <v>1.1506666666666667</v>
      </c>
      <c r="P91" s="9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2">
        <f t="shared" si="10"/>
        <v>41402.502222222225</v>
      </c>
      <c r="T91" s="12">
        <f t="shared" si="11"/>
        <v>41427.502222222225</v>
      </c>
    </row>
    <row r="92" spans="1:20" ht="27.6" x14ac:dyDescent="0.3">
      <c r="A92" s="2">
        <v>90</v>
      </c>
      <c r="B92" s="7" t="s">
        <v>92</v>
      </c>
      <c r="C92" s="7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8">
        <f t="shared" si="6"/>
        <v>1.004</v>
      </c>
      <c r="P92" s="9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41.4" x14ac:dyDescent="0.3">
      <c r="A93" s="2">
        <v>91</v>
      </c>
      <c r="B93" s="7" t="s">
        <v>93</v>
      </c>
      <c r="C93" s="7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8">
        <f t="shared" si="6"/>
        <v>1.2</v>
      </c>
      <c r="P93" s="9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41.4" x14ac:dyDescent="0.3">
      <c r="A94" s="2">
        <v>92</v>
      </c>
      <c r="B94" s="7" t="s">
        <v>94</v>
      </c>
      <c r="C94" s="7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8">
        <f t="shared" si="6"/>
        <v>1.052</v>
      </c>
      <c r="P94" s="9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55.2" x14ac:dyDescent="0.3">
      <c r="A95" s="2">
        <v>93</v>
      </c>
      <c r="B95" s="7" t="s">
        <v>95</v>
      </c>
      <c r="C95" s="7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8">
        <f t="shared" si="6"/>
        <v>1.1060000000000001</v>
      </c>
      <c r="P95" s="9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2">
        <f t="shared" si="10"/>
        <v>41065.608067129629</v>
      </c>
      <c r="T95" s="12">
        <f t="shared" si="11"/>
        <v>41093.625</v>
      </c>
    </row>
    <row r="96" spans="1:20" ht="41.4" x14ac:dyDescent="0.3">
      <c r="A96" s="2">
        <v>94</v>
      </c>
      <c r="B96" s="7" t="s">
        <v>96</v>
      </c>
      <c r="C96" s="7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8">
        <f t="shared" si="6"/>
        <v>1.04</v>
      </c>
      <c r="P96" s="9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41.4" x14ac:dyDescent="0.3">
      <c r="A97" s="2">
        <v>95</v>
      </c>
      <c r="B97" s="7" t="s">
        <v>97</v>
      </c>
      <c r="C97" s="7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8">
        <f t="shared" si="6"/>
        <v>1.3142857142857143</v>
      </c>
      <c r="P97" s="9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41.4" x14ac:dyDescent="0.3">
      <c r="A98" s="2">
        <v>96</v>
      </c>
      <c r="B98" s="7" t="s">
        <v>98</v>
      </c>
      <c r="C98" s="7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8">
        <f t="shared" si="6"/>
        <v>1.1466666666666667</v>
      </c>
      <c r="P98" s="9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2">
        <f t="shared" si="10"/>
        <v>40324.412511574075</v>
      </c>
      <c r="T98" s="12">
        <f t="shared" si="11"/>
        <v>40390.875</v>
      </c>
    </row>
    <row r="99" spans="1:20" ht="41.4" x14ac:dyDescent="0.3">
      <c r="A99" s="2">
        <v>97</v>
      </c>
      <c r="B99" s="7" t="s">
        <v>99</v>
      </c>
      <c r="C99" s="7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8">
        <f t="shared" si="6"/>
        <v>1.0625</v>
      </c>
      <c r="P99" s="9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41.4" x14ac:dyDescent="0.3">
      <c r="A100" s="2">
        <v>98</v>
      </c>
      <c r="B100" s="7" t="s">
        <v>100</v>
      </c>
      <c r="C100" s="7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8">
        <f t="shared" si="6"/>
        <v>1.0625</v>
      </c>
      <c r="P100" s="9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2">
        <f t="shared" si="10"/>
        <v>41214.54483796296</v>
      </c>
      <c r="T100" s="12">
        <f t="shared" si="11"/>
        <v>41250.729166666664</v>
      </c>
    </row>
    <row r="101" spans="1:20" ht="27.6" x14ac:dyDescent="0.3">
      <c r="A101" s="2">
        <v>99</v>
      </c>
      <c r="B101" s="7" t="s">
        <v>101</v>
      </c>
      <c r="C101" s="7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8">
        <f t="shared" si="6"/>
        <v>1.0601933333333333</v>
      </c>
      <c r="P101" s="9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41.4" x14ac:dyDescent="0.3">
      <c r="A102" s="2">
        <v>100</v>
      </c>
      <c r="B102" s="7" t="s">
        <v>102</v>
      </c>
      <c r="C102" s="7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8">
        <f t="shared" si="6"/>
        <v>1</v>
      </c>
      <c r="P102" s="9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41.4" x14ac:dyDescent="0.3">
      <c r="A103" s="2">
        <v>101</v>
      </c>
      <c r="B103" s="7" t="s">
        <v>103</v>
      </c>
      <c r="C103" s="7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8">
        <f t="shared" si="6"/>
        <v>1</v>
      </c>
      <c r="P103" s="9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41.4" x14ac:dyDescent="0.3">
      <c r="A104" s="2">
        <v>102</v>
      </c>
      <c r="B104" s="7" t="s">
        <v>104</v>
      </c>
      <c r="C104" s="7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8">
        <f t="shared" si="6"/>
        <v>1.2775000000000001</v>
      </c>
      <c r="P104" s="9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41.4" x14ac:dyDescent="0.3">
      <c r="A105" s="2">
        <v>103</v>
      </c>
      <c r="B105" s="7" t="s">
        <v>105</v>
      </c>
      <c r="C105" s="7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8">
        <f t="shared" si="6"/>
        <v>1.0515384615384615</v>
      </c>
      <c r="P105" s="9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ht="27.6" x14ac:dyDescent="0.3">
      <c r="A106" s="2">
        <v>104</v>
      </c>
      <c r="B106" s="7" t="s">
        <v>106</v>
      </c>
      <c r="C106" s="7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8">
        <f t="shared" si="6"/>
        <v>1.2</v>
      </c>
      <c r="P106" s="9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41.4" x14ac:dyDescent="0.3">
      <c r="A107" s="2">
        <v>105</v>
      </c>
      <c r="B107" s="7" t="s">
        <v>107</v>
      </c>
      <c r="C107" s="7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8">
        <f t="shared" si="6"/>
        <v>1.074090909090909</v>
      </c>
      <c r="P107" s="9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3">
      <c r="A108" s="2">
        <v>106</v>
      </c>
      <c r="B108" s="7" t="s">
        <v>108</v>
      </c>
      <c r="C108" s="7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8">
        <f t="shared" si="6"/>
        <v>1.0049999999999999</v>
      </c>
      <c r="P108" s="9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2">
        <f t="shared" si="10"/>
        <v>40987.526631944449</v>
      </c>
      <c r="T108" s="12">
        <f t="shared" si="11"/>
        <v>41001.526631944449</v>
      </c>
    </row>
    <row r="109" spans="1:20" ht="41.4" x14ac:dyDescent="0.3">
      <c r="A109" s="2">
        <v>107</v>
      </c>
      <c r="B109" s="7" t="s">
        <v>109</v>
      </c>
      <c r="C109" s="7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8">
        <f t="shared" si="6"/>
        <v>1.0246666666666666</v>
      </c>
      <c r="P109" s="9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41.4" x14ac:dyDescent="0.3">
      <c r="A110" s="2">
        <v>108</v>
      </c>
      <c r="B110" s="7" t="s">
        <v>110</v>
      </c>
      <c r="C110" s="7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8">
        <f t="shared" si="6"/>
        <v>2.4666666666666668</v>
      </c>
      <c r="P110" s="9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41.4" x14ac:dyDescent="0.3">
      <c r="A111" s="2">
        <v>109</v>
      </c>
      <c r="B111" s="7" t="s">
        <v>111</v>
      </c>
      <c r="C111" s="7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8">
        <f t="shared" si="6"/>
        <v>2.1949999999999998</v>
      </c>
      <c r="P111" s="9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41.4" x14ac:dyDescent="0.3">
      <c r="A112" s="2">
        <v>110</v>
      </c>
      <c r="B112" s="7" t="s">
        <v>112</v>
      </c>
      <c r="C112" s="7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8">
        <f t="shared" si="6"/>
        <v>1.3076923076923077</v>
      </c>
      <c r="P112" s="9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41.4" x14ac:dyDescent="0.3">
      <c r="A113" s="2">
        <v>111</v>
      </c>
      <c r="B113" s="7" t="s">
        <v>113</v>
      </c>
      <c r="C113" s="7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8">
        <f t="shared" si="6"/>
        <v>1.5457142857142858</v>
      </c>
      <c r="P113" s="9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41.4" x14ac:dyDescent="0.3">
      <c r="A114" s="2">
        <v>112</v>
      </c>
      <c r="B114" s="7" t="s">
        <v>114</v>
      </c>
      <c r="C114" s="7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8">
        <f t="shared" si="6"/>
        <v>1.04</v>
      </c>
      <c r="P114" s="9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2">
        <f t="shared" si="10"/>
        <v>41717.793032407404</v>
      </c>
      <c r="T114" s="12">
        <f t="shared" si="11"/>
        <v>41741.833333333336</v>
      </c>
    </row>
    <row r="115" spans="1:20" ht="27.6" x14ac:dyDescent="0.3">
      <c r="A115" s="2">
        <v>113</v>
      </c>
      <c r="B115" s="7" t="s">
        <v>115</v>
      </c>
      <c r="C115" s="7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8">
        <f t="shared" si="6"/>
        <v>1.41</v>
      </c>
      <c r="P115" s="9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2">
        <f t="shared" si="10"/>
        <v>40753.508425925924</v>
      </c>
      <c r="T115" s="12">
        <f t="shared" si="11"/>
        <v>40761.375</v>
      </c>
    </row>
    <row r="116" spans="1:20" ht="41.4" x14ac:dyDescent="0.3">
      <c r="A116" s="2">
        <v>114</v>
      </c>
      <c r="B116" s="7" t="s">
        <v>116</v>
      </c>
      <c r="C116" s="7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8">
        <f t="shared" si="6"/>
        <v>1.0333333333333334</v>
      </c>
      <c r="P116" s="9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3">
      <c r="A117" s="2">
        <v>115</v>
      </c>
      <c r="B117" s="7" t="s">
        <v>117</v>
      </c>
      <c r="C117" s="7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8">
        <f t="shared" si="6"/>
        <v>1.4044444444444444</v>
      </c>
      <c r="P117" s="9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2">
        <f t="shared" si="10"/>
        <v>40918.488935185182</v>
      </c>
      <c r="T117" s="12">
        <f t="shared" si="11"/>
        <v>40943.488935185182</v>
      </c>
    </row>
    <row r="118" spans="1:20" ht="41.4" x14ac:dyDescent="0.3">
      <c r="A118" s="2">
        <v>116</v>
      </c>
      <c r="B118" s="7" t="s">
        <v>118</v>
      </c>
      <c r="C118" s="7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8">
        <f t="shared" si="6"/>
        <v>1.1365714285714286</v>
      </c>
      <c r="P118" s="9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55.2" x14ac:dyDescent="0.3">
      <c r="A119" s="2">
        <v>117</v>
      </c>
      <c r="B119" s="7" t="s">
        <v>119</v>
      </c>
      <c r="C119" s="7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8">
        <f t="shared" si="6"/>
        <v>1.0049377777777779</v>
      </c>
      <c r="P119" s="9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27.6" x14ac:dyDescent="0.3">
      <c r="A120" s="2">
        <v>118</v>
      </c>
      <c r="B120" s="7" t="s">
        <v>120</v>
      </c>
      <c r="C120" s="7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8">
        <f t="shared" si="6"/>
        <v>1.1303159999999999</v>
      </c>
      <c r="P120" s="9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41.4" x14ac:dyDescent="0.3">
      <c r="A121" s="2">
        <v>119</v>
      </c>
      <c r="B121" s="7" t="s">
        <v>121</v>
      </c>
      <c r="C121" s="7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8">
        <f t="shared" si="6"/>
        <v>1.0455692307692308</v>
      </c>
      <c r="P121" s="9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41.4" x14ac:dyDescent="0.3">
      <c r="A122" s="2">
        <v>120</v>
      </c>
      <c r="B122" s="7" t="s">
        <v>122</v>
      </c>
      <c r="C122" s="7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8">
        <f t="shared" si="6"/>
        <v>1.4285714285714287E-4</v>
      </c>
      <c r="P122" s="9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41.4" x14ac:dyDescent="0.3">
      <c r="A123" s="2">
        <v>121</v>
      </c>
      <c r="B123" s="7" t="s">
        <v>123</v>
      </c>
      <c r="C123" s="7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8">
        <f t="shared" si="6"/>
        <v>3.3333333333333332E-4</v>
      </c>
      <c r="P123" s="9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27.6" x14ac:dyDescent="0.3">
      <c r="A124" s="2">
        <v>122</v>
      </c>
      <c r="B124" s="7" t="s">
        <v>124</v>
      </c>
      <c r="C124" s="7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8">
        <f t="shared" si="6"/>
        <v>0</v>
      </c>
      <c r="P124" s="9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41.4" x14ac:dyDescent="0.3">
      <c r="A125" s="2">
        <v>123</v>
      </c>
      <c r="B125" s="7" t="s">
        <v>125</v>
      </c>
      <c r="C125" s="7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8">
        <f t="shared" si="6"/>
        <v>2.7454545454545453E-3</v>
      </c>
      <c r="P125" s="9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41.4" x14ac:dyDescent="0.3">
      <c r="A126" s="2">
        <v>124</v>
      </c>
      <c r="B126" s="7" t="s">
        <v>126</v>
      </c>
      <c r="C126" s="7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8">
        <f t="shared" si="6"/>
        <v>0</v>
      </c>
      <c r="P126" s="9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41.4" x14ac:dyDescent="0.3">
      <c r="A127" s="2">
        <v>125</v>
      </c>
      <c r="B127" s="7" t="s">
        <v>127</v>
      </c>
      <c r="C127" s="7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8">
        <f t="shared" si="6"/>
        <v>0.14000000000000001</v>
      </c>
      <c r="P127" s="9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41.4" x14ac:dyDescent="0.3">
      <c r="A128" s="2">
        <v>126</v>
      </c>
      <c r="B128" s="7" t="s">
        <v>128</v>
      </c>
      <c r="C128" s="7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8">
        <f t="shared" si="6"/>
        <v>5.5480000000000002E-2</v>
      </c>
      <c r="P128" s="9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41.4" x14ac:dyDescent="0.3">
      <c r="A129" s="2">
        <v>127</v>
      </c>
      <c r="B129" s="7" t="s">
        <v>129</v>
      </c>
      <c r="C129" s="7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8">
        <f t="shared" si="6"/>
        <v>2.375E-2</v>
      </c>
      <c r="P129" s="9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ht="27.6" x14ac:dyDescent="0.3">
      <c r="A130" s="2">
        <v>128</v>
      </c>
      <c r="B130" s="7" t="s">
        <v>130</v>
      </c>
      <c r="C130" s="7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8">
        <f t="shared" si="6"/>
        <v>1.8669999999999999E-2</v>
      </c>
      <c r="P130" s="9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41.4" x14ac:dyDescent="0.3">
      <c r="A131" s="2">
        <v>129</v>
      </c>
      <c r="B131" s="7" t="s">
        <v>131</v>
      </c>
      <c r="C131" s="7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8">
        <f t="shared" ref="O131:O194" si="12">E131/D131</f>
        <v>0</v>
      </c>
      <c r="P131" s="9">
        <f t="shared" ref="P131:P194" si="13">IFERROR(E131/L131,0)</f>
        <v>0</v>
      </c>
      <c r="Q131" s="2" t="str">
        <f t="shared" ref="Q131:Q194" si="14">LEFT(N131,FIND("/",N131,1)-1)</f>
        <v>film &amp; video</v>
      </c>
      <c r="R131" s="2" t="str">
        <f t="shared" ref="R131:R194" si="15">RIGHT(N131,LEN(N131)-FIND("/",N131))</f>
        <v>science fiction</v>
      </c>
      <c r="S131" s="12">
        <f t="shared" ref="S131:S194" si="16">(((J131/60)/60)/24)+DATE(1970,1,1)+(-6/24)</f>
        <v>41882.687303240738</v>
      </c>
      <c r="T131" s="12">
        <f t="shared" ref="T131:T194" si="17">(((I131/60)/60)/24)+DATE(1970,1,1)+(-6/24)</f>
        <v>41942.687303240738</v>
      </c>
    </row>
    <row r="132" spans="1:20" ht="41.4" x14ac:dyDescent="0.3">
      <c r="A132" s="2">
        <v>130</v>
      </c>
      <c r="B132" s="7" t="s">
        <v>132</v>
      </c>
      <c r="C132" s="7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8">
        <f t="shared" si="12"/>
        <v>0</v>
      </c>
      <c r="P132" s="9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12">
        <f t="shared" si="16"/>
        <v>41778.665416666663</v>
      </c>
      <c r="T132" s="12">
        <f t="shared" si="17"/>
        <v>41806.594444444447</v>
      </c>
    </row>
    <row r="133" spans="1:20" x14ac:dyDescent="0.3">
      <c r="A133" s="2">
        <v>131</v>
      </c>
      <c r="B133" s="7" t="s">
        <v>133</v>
      </c>
      <c r="C133" s="7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8">
        <f t="shared" si="12"/>
        <v>0</v>
      </c>
      <c r="P133" s="9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41.4" x14ac:dyDescent="0.3">
      <c r="A134" s="2">
        <v>132</v>
      </c>
      <c r="B134" s="7" t="s">
        <v>134</v>
      </c>
      <c r="C134" s="7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8">
        <f t="shared" si="12"/>
        <v>9.5687499999999995E-2</v>
      </c>
      <c r="P134" s="9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27.6" x14ac:dyDescent="0.3">
      <c r="A135" s="2">
        <v>133</v>
      </c>
      <c r="B135" s="7" t="s">
        <v>135</v>
      </c>
      <c r="C135" s="7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8">
        <f t="shared" si="12"/>
        <v>0</v>
      </c>
      <c r="P135" s="9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ht="27.6" x14ac:dyDescent="0.3">
      <c r="A136" s="2">
        <v>134</v>
      </c>
      <c r="B136" s="7" t="s">
        <v>136</v>
      </c>
      <c r="C136" s="7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8">
        <f t="shared" si="12"/>
        <v>0</v>
      </c>
      <c r="P136" s="9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41.4" x14ac:dyDescent="0.3">
      <c r="A137" s="2">
        <v>135</v>
      </c>
      <c r="B137" s="7" t="s">
        <v>137</v>
      </c>
      <c r="C137" s="7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8">
        <f t="shared" si="12"/>
        <v>0.13433333333333333</v>
      </c>
      <c r="P137" s="9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41.4" x14ac:dyDescent="0.3">
      <c r="A138" s="2">
        <v>136</v>
      </c>
      <c r="B138" s="7" t="s">
        <v>138</v>
      </c>
      <c r="C138" s="7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8">
        <f t="shared" si="12"/>
        <v>0</v>
      </c>
      <c r="P138" s="9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41.4" x14ac:dyDescent="0.3">
      <c r="A139" s="2">
        <v>137</v>
      </c>
      <c r="B139" s="7" t="s">
        <v>139</v>
      </c>
      <c r="C139" s="7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8">
        <f t="shared" si="12"/>
        <v>0</v>
      </c>
      <c r="P139" s="9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41.4" x14ac:dyDescent="0.3">
      <c r="A140" s="2">
        <v>138</v>
      </c>
      <c r="B140" s="7" t="s">
        <v>140</v>
      </c>
      <c r="C140" s="7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8">
        <f t="shared" si="12"/>
        <v>3.1413333333333335E-2</v>
      </c>
      <c r="P140" s="9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41.4" x14ac:dyDescent="0.3">
      <c r="A141" s="2">
        <v>139</v>
      </c>
      <c r="B141" s="7" t="s">
        <v>141</v>
      </c>
      <c r="C141" s="7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8">
        <f t="shared" si="12"/>
        <v>1</v>
      </c>
      <c r="P141" s="9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41.4" x14ac:dyDescent="0.3">
      <c r="A142" s="2">
        <v>140</v>
      </c>
      <c r="B142" s="7" t="s">
        <v>142</v>
      </c>
      <c r="C142" s="7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8">
        <f t="shared" si="12"/>
        <v>0</v>
      </c>
      <c r="P142" s="9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41.4" x14ac:dyDescent="0.3">
      <c r="A143" s="2">
        <v>141</v>
      </c>
      <c r="B143" s="7" t="s">
        <v>143</v>
      </c>
      <c r="C143" s="7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8">
        <f t="shared" si="12"/>
        <v>0.10775</v>
      </c>
      <c r="P143" s="9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41.4" x14ac:dyDescent="0.3">
      <c r="A144" s="2">
        <v>142</v>
      </c>
      <c r="B144" s="7" t="s">
        <v>144</v>
      </c>
      <c r="C144" s="7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8">
        <f t="shared" si="12"/>
        <v>3.3333333333333335E-3</v>
      </c>
      <c r="P144" s="9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41.4" x14ac:dyDescent="0.3">
      <c r="A145" s="2">
        <v>143</v>
      </c>
      <c r="B145" s="7" t="s">
        <v>145</v>
      </c>
      <c r="C145" s="7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8">
        <f t="shared" si="12"/>
        <v>0</v>
      </c>
      <c r="P145" s="9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12">
        <f t="shared" si="16"/>
        <v>42558.814143518524</v>
      </c>
      <c r="T145" s="12">
        <f t="shared" si="17"/>
        <v>42615.996527777781</v>
      </c>
    </row>
    <row r="146" spans="1:20" ht="41.4" x14ac:dyDescent="0.3">
      <c r="A146" s="2">
        <v>144</v>
      </c>
      <c r="B146" s="7" t="s">
        <v>146</v>
      </c>
      <c r="C146" s="7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8">
        <f t="shared" si="12"/>
        <v>0.27600000000000002</v>
      </c>
      <c r="P146" s="9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41.4" x14ac:dyDescent="0.3">
      <c r="A147" s="2">
        <v>145</v>
      </c>
      <c r="B147" s="7" t="s">
        <v>147</v>
      </c>
      <c r="C147" s="7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8">
        <f t="shared" si="12"/>
        <v>7.5111111111111115E-2</v>
      </c>
      <c r="P147" s="9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41.4" x14ac:dyDescent="0.3">
      <c r="A148" s="2">
        <v>146</v>
      </c>
      <c r="B148" s="7" t="s">
        <v>148</v>
      </c>
      <c r="C148" s="7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8">
        <f t="shared" si="12"/>
        <v>5.7499999999999999E-3</v>
      </c>
      <c r="P148" s="9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ht="27.6" x14ac:dyDescent="0.3">
      <c r="A149" s="2">
        <v>147</v>
      </c>
      <c r="B149" s="7" t="s">
        <v>149</v>
      </c>
      <c r="C149" s="7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8">
        <f t="shared" si="12"/>
        <v>0</v>
      </c>
      <c r="P149" s="9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41.4" x14ac:dyDescent="0.3">
      <c r="A150" s="2">
        <v>148</v>
      </c>
      <c r="B150" s="7" t="s">
        <v>150</v>
      </c>
      <c r="C150" s="7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8">
        <f t="shared" si="12"/>
        <v>8.0000000000000004E-4</v>
      </c>
      <c r="P150" s="9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41.4" x14ac:dyDescent="0.3">
      <c r="A151" s="2">
        <v>149</v>
      </c>
      <c r="B151" s="7" t="s">
        <v>151</v>
      </c>
      <c r="C151" s="7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8">
        <f t="shared" si="12"/>
        <v>9.1999999999999998E-3</v>
      </c>
      <c r="P151" s="9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41.4" x14ac:dyDescent="0.3">
      <c r="A152" s="2">
        <v>150</v>
      </c>
      <c r="B152" s="7" t="s">
        <v>152</v>
      </c>
      <c r="C152" s="7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8">
        <f t="shared" si="12"/>
        <v>0.23163076923076922</v>
      </c>
      <c r="P152" s="9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41.4" x14ac:dyDescent="0.3">
      <c r="A153" s="2">
        <v>151</v>
      </c>
      <c r="B153" s="7" t="s">
        <v>153</v>
      </c>
      <c r="C153" s="7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8">
        <f t="shared" si="12"/>
        <v>5.5999999999999995E-4</v>
      </c>
      <c r="P153" s="9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ht="27.6" x14ac:dyDescent="0.3">
      <c r="A154" s="2">
        <v>152</v>
      </c>
      <c r="B154" s="7" t="s">
        <v>154</v>
      </c>
      <c r="C154" s="7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8">
        <f t="shared" si="12"/>
        <v>7.8947368421052633E-5</v>
      </c>
      <c r="P154" s="9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2">
        <f t="shared" si="16"/>
        <v>41874.827546296299</v>
      </c>
      <c r="T154" s="12">
        <f t="shared" si="17"/>
        <v>41904.827546296299</v>
      </c>
    </row>
    <row r="155" spans="1:20" ht="41.4" x14ac:dyDescent="0.3">
      <c r="A155" s="2">
        <v>153</v>
      </c>
      <c r="B155" s="7" t="s">
        <v>155</v>
      </c>
      <c r="C155" s="7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8">
        <f t="shared" si="12"/>
        <v>7.1799999999999998E-3</v>
      </c>
      <c r="P155" s="9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27.6" x14ac:dyDescent="0.3">
      <c r="A156" s="2">
        <v>154</v>
      </c>
      <c r="B156" s="7" t="s">
        <v>156</v>
      </c>
      <c r="C156" s="7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8">
        <f t="shared" si="12"/>
        <v>2.6666666666666668E-2</v>
      </c>
      <c r="P156" s="9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55.2" x14ac:dyDescent="0.3">
      <c r="A157" s="2">
        <v>155</v>
      </c>
      <c r="B157" s="7" t="s">
        <v>157</v>
      </c>
      <c r="C157" s="7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8">
        <f t="shared" si="12"/>
        <v>6.0000000000000002E-5</v>
      </c>
      <c r="P157" s="9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55.2" x14ac:dyDescent="0.3">
      <c r="A158" s="2">
        <v>156</v>
      </c>
      <c r="B158" s="7" t="s">
        <v>158</v>
      </c>
      <c r="C158" s="7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8">
        <f t="shared" si="12"/>
        <v>5.0999999999999997E-2</v>
      </c>
      <c r="P158" s="9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41.4" x14ac:dyDescent="0.3">
      <c r="A159" s="2">
        <v>157</v>
      </c>
      <c r="B159" s="7" t="s">
        <v>159</v>
      </c>
      <c r="C159" s="7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8">
        <f t="shared" si="12"/>
        <v>2.671118530884808E-3</v>
      </c>
      <c r="P159" s="9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41.4" x14ac:dyDescent="0.3">
      <c r="A160" s="2">
        <v>158</v>
      </c>
      <c r="B160" s="7" t="s">
        <v>160</v>
      </c>
      <c r="C160" s="7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8">
        <f t="shared" si="12"/>
        <v>0</v>
      </c>
      <c r="P160" s="9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1.4" x14ac:dyDescent="0.3">
      <c r="A161" s="2">
        <v>159</v>
      </c>
      <c r="B161" s="7" t="s">
        <v>161</v>
      </c>
      <c r="C161" s="7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8">
        <f t="shared" si="12"/>
        <v>2.0000000000000002E-5</v>
      </c>
      <c r="P161" s="9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41.4" x14ac:dyDescent="0.3">
      <c r="A162" s="2">
        <v>160</v>
      </c>
      <c r="B162" s="7" t="s">
        <v>162</v>
      </c>
      <c r="C162" s="7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8">
        <f t="shared" si="12"/>
        <v>0</v>
      </c>
      <c r="P162" s="9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12">
        <f t="shared" si="16"/>
        <v>42171.663090277783</v>
      </c>
      <c r="T162" s="12">
        <f t="shared" si="17"/>
        <v>42231.663090277783</v>
      </c>
    </row>
    <row r="163" spans="1:20" ht="41.4" x14ac:dyDescent="0.3">
      <c r="A163" s="2">
        <v>161</v>
      </c>
      <c r="B163" s="7" t="s">
        <v>163</v>
      </c>
      <c r="C163" s="7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8">
        <f t="shared" si="12"/>
        <v>1E-4</v>
      </c>
      <c r="P163" s="9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41.4" x14ac:dyDescent="0.3">
      <c r="A164" s="2">
        <v>162</v>
      </c>
      <c r="B164" s="7" t="s">
        <v>164</v>
      </c>
      <c r="C164" s="7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8">
        <f t="shared" si="12"/>
        <v>0.15535714285714286</v>
      </c>
      <c r="P164" s="9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55.2" x14ac:dyDescent="0.3">
      <c r="A165" s="2">
        <v>163</v>
      </c>
      <c r="B165" s="7" t="s">
        <v>165</v>
      </c>
      <c r="C165" s="7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8">
        <f t="shared" si="12"/>
        <v>0</v>
      </c>
      <c r="P165" s="9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12">
        <f t="shared" si="16"/>
        <v>42243.711273148147</v>
      </c>
      <c r="T165" s="12">
        <f t="shared" si="17"/>
        <v>42277.75</v>
      </c>
    </row>
    <row r="166" spans="1:20" ht="41.4" x14ac:dyDescent="0.3">
      <c r="A166" s="2">
        <v>164</v>
      </c>
      <c r="B166" s="7" t="s">
        <v>166</v>
      </c>
      <c r="C166" s="7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8">
        <f t="shared" si="12"/>
        <v>5.3333333333333332E-3</v>
      </c>
      <c r="P166" s="9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ht="27.6" x14ac:dyDescent="0.3">
      <c r="A167" s="2">
        <v>165</v>
      </c>
      <c r="B167" s="7" t="s">
        <v>167</v>
      </c>
      <c r="C167" s="7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8">
        <f t="shared" si="12"/>
        <v>0</v>
      </c>
      <c r="P167" s="9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41.4" x14ac:dyDescent="0.3">
      <c r="A168" s="2">
        <v>166</v>
      </c>
      <c r="B168" s="7" t="s">
        <v>168</v>
      </c>
      <c r="C168" s="7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8">
        <f t="shared" si="12"/>
        <v>0.6</v>
      </c>
      <c r="P168" s="9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41.4" x14ac:dyDescent="0.3">
      <c r="A169" s="2">
        <v>167</v>
      </c>
      <c r="B169" s="7" t="s">
        <v>169</v>
      </c>
      <c r="C169" s="7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8">
        <f t="shared" si="12"/>
        <v>1E-4</v>
      </c>
      <c r="P169" s="9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41.4" x14ac:dyDescent="0.3">
      <c r="A170" s="2">
        <v>168</v>
      </c>
      <c r="B170" s="7" t="s">
        <v>170</v>
      </c>
      <c r="C170" s="7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8">
        <f t="shared" si="12"/>
        <v>4.0625000000000001E-2</v>
      </c>
      <c r="P170" s="9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41.4" x14ac:dyDescent="0.3">
      <c r="A171" s="2">
        <v>169</v>
      </c>
      <c r="B171" s="7" t="s">
        <v>171</v>
      </c>
      <c r="C171" s="7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8">
        <f t="shared" si="12"/>
        <v>0.224</v>
      </c>
      <c r="P171" s="9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41.4" x14ac:dyDescent="0.3">
      <c r="A172" s="2">
        <v>170</v>
      </c>
      <c r="B172" s="7" t="s">
        <v>172</v>
      </c>
      <c r="C172" s="7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8">
        <f t="shared" si="12"/>
        <v>3.2500000000000001E-2</v>
      </c>
      <c r="P172" s="9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41.4" x14ac:dyDescent="0.3">
      <c r="A173" s="2">
        <v>171</v>
      </c>
      <c r="B173" s="7" t="s">
        <v>173</v>
      </c>
      <c r="C173" s="7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8">
        <f t="shared" si="12"/>
        <v>2.0000000000000002E-5</v>
      </c>
      <c r="P173" s="9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41.4" x14ac:dyDescent="0.3">
      <c r="A174" s="2">
        <v>172</v>
      </c>
      <c r="B174" s="7" t="s">
        <v>174</v>
      </c>
      <c r="C174" s="7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8">
        <f t="shared" si="12"/>
        <v>0</v>
      </c>
      <c r="P174" s="9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12">
        <f t="shared" si="16"/>
        <v>42047.144942129627</v>
      </c>
      <c r="T174" s="12">
        <f t="shared" si="17"/>
        <v>42082.103275462956</v>
      </c>
    </row>
    <row r="175" spans="1:20" ht="41.4" x14ac:dyDescent="0.3">
      <c r="A175" s="2">
        <v>173</v>
      </c>
      <c r="B175" s="7" t="s">
        <v>175</v>
      </c>
      <c r="C175" s="7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8">
        <f t="shared" si="12"/>
        <v>0</v>
      </c>
      <c r="P175" s="9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41.4" x14ac:dyDescent="0.3">
      <c r="A176" s="2">
        <v>174</v>
      </c>
      <c r="B176" s="7" t="s">
        <v>176</v>
      </c>
      <c r="C176" s="7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8">
        <f t="shared" si="12"/>
        <v>0</v>
      </c>
      <c r="P176" s="9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41.4" x14ac:dyDescent="0.3">
      <c r="A177" s="2">
        <v>175</v>
      </c>
      <c r="B177" s="7" t="s">
        <v>177</v>
      </c>
      <c r="C177" s="7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8">
        <f t="shared" si="12"/>
        <v>6.4850000000000005E-2</v>
      </c>
      <c r="P177" s="9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41.4" x14ac:dyDescent="0.3">
      <c r="A178" s="2">
        <v>176</v>
      </c>
      <c r="B178" s="7" t="s">
        <v>178</v>
      </c>
      <c r="C178" s="7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8">
        <f t="shared" si="12"/>
        <v>0</v>
      </c>
      <c r="P178" s="9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ht="27.6" x14ac:dyDescent="0.3">
      <c r="A179" s="2">
        <v>177</v>
      </c>
      <c r="B179" s="7" t="s">
        <v>179</v>
      </c>
      <c r="C179" s="7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8">
        <f t="shared" si="12"/>
        <v>0.4</v>
      </c>
      <c r="P179" s="9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27.6" x14ac:dyDescent="0.3">
      <c r="A180" s="2">
        <v>178</v>
      </c>
      <c r="B180" s="7" t="s">
        <v>180</v>
      </c>
      <c r="C180" s="7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8">
        <f t="shared" si="12"/>
        <v>0</v>
      </c>
      <c r="P180" s="9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ht="27.6" x14ac:dyDescent="0.3">
      <c r="A181" s="2">
        <v>179</v>
      </c>
      <c r="B181" s="7" t="s">
        <v>181</v>
      </c>
      <c r="C181" s="7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8">
        <f t="shared" si="12"/>
        <v>0.2</v>
      </c>
      <c r="P181" s="9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41.4" x14ac:dyDescent="0.3">
      <c r="A182" s="2">
        <v>180</v>
      </c>
      <c r="B182" s="7" t="s">
        <v>182</v>
      </c>
      <c r="C182" s="7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8">
        <f t="shared" si="12"/>
        <v>0.33416666666666667</v>
      </c>
      <c r="P182" s="9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41.4" x14ac:dyDescent="0.3">
      <c r="A183" s="2">
        <v>181</v>
      </c>
      <c r="B183" s="7" t="s">
        <v>183</v>
      </c>
      <c r="C183" s="7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8">
        <f t="shared" si="12"/>
        <v>0.21092608822670172</v>
      </c>
      <c r="P183" s="9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41.4" x14ac:dyDescent="0.3">
      <c r="A184" s="2">
        <v>182</v>
      </c>
      <c r="B184" s="7" t="s">
        <v>184</v>
      </c>
      <c r="C184" s="7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8">
        <f t="shared" si="12"/>
        <v>0</v>
      </c>
      <c r="P184" s="9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3">
      <c r="A185" s="2">
        <v>183</v>
      </c>
      <c r="B185" s="7" t="s">
        <v>185</v>
      </c>
      <c r="C185" s="7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8">
        <f t="shared" si="12"/>
        <v>0.35855999999999999</v>
      </c>
      <c r="P185" s="9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41.4" x14ac:dyDescent="0.3">
      <c r="A186" s="2">
        <v>184</v>
      </c>
      <c r="B186" s="7" t="s">
        <v>186</v>
      </c>
      <c r="C186" s="7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8">
        <f t="shared" si="12"/>
        <v>3.4000000000000002E-2</v>
      </c>
      <c r="P186" s="9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3">
      <c r="A187" s="2">
        <v>185</v>
      </c>
      <c r="B187" s="7" t="s">
        <v>187</v>
      </c>
      <c r="C187" s="7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8">
        <f t="shared" si="12"/>
        <v>5.5E-2</v>
      </c>
      <c r="P187" s="9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41.4" x14ac:dyDescent="0.3">
      <c r="A188" s="2">
        <v>186</v>
      </c>
      <c r="B188" s="7" t="s">
        <v>188</v>
      </c>
      <c r="C188" s="7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8">
        <f t="shared" si="12"/>
        <v>0</v>
      </c>
      <c r="P188" s="9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27.6" x14ac:dyDescent="0.3">
      <c r="A189" s="2">
        <v>187</v>
      </c>
      <c r="B189" s="7" t="s">
        <v>189</v>
      </c>
      <c r="C189" s="7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8">
        <f t="shared" si="12"/>
        <v>0.16</v>
      </c>
      <c r="P189" s="9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41.4" x14ac:dyDescent="0.3">
      <c r="A190" s="2">
        <v>188</v>
      </c>
      <c r="B190" s="7" t="s">
        <v>190</v>
      </c>
      <c r="C190" s="7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8">
        <f t="shared" si="12"/>
        <v>0</v>
      </c>
      <c r="P190" s="9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41.4" x14ac:dyDescent="0.3">
      <c r="A191" s="2">
        <v>189</v>
      </c>
      <c r="B191" s="7" t="s">
        <v>191</v>
      </c>
      <c r="C191" s="7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8">
        <f t="shared" si="12"/>
        <v>6.8999999999999997E-4</v>
      </c>
      <c r="P191" s="9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3">
      <c r="A192" s="2">
        <v>190</v>
      </c>
      <c r="B192" s="7" t="s">
        <v>192</v>
      </c>
      <c r="C192" s="7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8">
        <f t="shared" si="12"/>
        <v>4.1666666666666666E-3</v>
      </c>
      <c r="P192" s="9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41.4" x14ac:dyDescent="0.3">
      <c r="A193" s="2">
        <v>191</v>
      </c>
      <c r="B193" s="7" t="s">
        <v>193</v>
      </c>
      <c r="C193" s="7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8">
        <f t="shared" si="12"/>
        <v>0.05</v>
      </c>
      <c r="P193" s="9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41.4" x14ac:dyDescent="0.3">
      <c r="A194" s="2">
        <v>192</v>
      </c>
      <c r="B194" s="7" t="s">
        <v>194</v>
      </c>
      <c r="C194" s="7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8">
        <f t="shared" si="12"/>
        <v>1.7E-5</v>
      </c>
      <c r="P194" s="9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55.2" x14ac:dyDescent="0.3">
      <c r="A195" s="2">
        <v>193</v>
      </c>
      <c r="B195" s="7" t="s">
        <v>195</v>
      </c>
      <c r="C195" s="7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8">
        <f t="shared" ref="O195:O258" si="18">E195/D195</f>
        <v>0</v>
      </c>
      <c r="P195" s="9">
        <f t="shared" ref="P195:P258" si="19">IFERROR(E195/L195,0)</f>
        <v>0</v>
      </c>
      <c r="Q195" s="2" t="str">
        <f t="shared" ref="Q195:Q258" si="20">LEFT(N195,FIND("/",N195,1)-1)</f>
        <v>film &amp; video</v>
      </c>
      <c r="R195" s="2" t="str">
        <f t="shared" ref="R195:R258" si="21">RIGHT(N195,LEN(N195)-FIND("/",N195))</f>
        <v>drama</v>
      </c>
      <c r="S195" s="12">
        <f t="shared" ref="S195:S258" si="22">(((J195/60)/60)/24)+DATE(1970,1,1)+(-6/24)</f>
        <v>41911.684791666667</v>
      </c>
      <c r="T195" s="12">
        <f t="shared" ref="T195:T258" si="23">(((I195/60)/60)/24)+DATE(1970,1,1)+(-6/24)</f>
        <v>41971.726458333331</v>
      </c>
    </row>
    <row r="196" spans="1:20" ht="41.4" x14ac:dyDescent="0.3">
      <c r="A196" s="2">
        <v>194</v>
      </c>
      <c r="B196" s="7" t="s">
        <v>196</v>
      </c>
      <c r="C196" s="7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8">
        <f t="shared" si="18"/>
        <v>1.1999999999999999E-3</v>
      </c>
      <c r="P196" s="9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41.4" x14ac:dyDescent="0.3">
      <c r="A197" s="2">
        <v>195</v>
      </c>
      <c r="B197" s="7" t="s">
        <v>197</v>
      </c>
      <c r="C197" s="7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8">
        <f t="shared" si="18"/>
        <v>0</v>
      </c>
      <c r="P197" s="9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41.4" x14ac:dyDescent="0.3">
      <c r="A198" s="2">
        <v>196</v>
      </c>
      <c r="B198" s="7" t="s">
        <v>198</v>
      </c>
      <c r="C198" s="7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8">
        <f t="shared" si="18"/>
        <v>0.41857142857142859</v>
      </c>
      <c r="P198" s="9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2">
        <f t="shared" si="22"/>
        <v>42259.292800925927</v>
      </c>
      <c r="T198" s="12">
        <f t="shared" si="23"/>
        <v>42287.625</v>
      </c>
    </row>
    <row r="199" spans="1:20" ht="41.4" x14ac:dyDescent="0.3">
      <c r="A199" s="2">
        <v>197</v>
      </c>
      <c r="B199" s="7" t="s">
        <v>199</v>
      </c>
      <c r="C199" s="7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8">
        <f t="shared" si="18"/>
        <v>0.1048</v>
      </c>
      <c r="P199" s="9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2">
        <f t="shared" si="22"/>
        <v>42741.598379629635</v>
      </c>
      <c r="T199" s="12">
        <f t="shared" si="23"/>
        <v>42783.625</v>
      </c>
    </row>
    <row r="200" spans="1:20" ht="41.4" x14ac:dyDescent="0.3">
      <c r="A200" s="2">
        <v>198</v>
      </c>
      <c r="B200" s="7" t="s">
        <v>200</v>
      </c>
      <c r="C200" s="7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8">
        <f t="shared" si="18"/>
        <v>1.116E-2</v>
      </c>
      <c r="P200" s="9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41.4" x14ac:dyDescent="0.3">
      <c r="A201" s="2">
        <v>199</v>
      </c>
      <c r="B201" s="7" t="s">
        <v>201</v>
      </c>
      <c r="C201" s="7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8">
        <f t="shared" si="18"/>
        <v>0</v>
      </c>
      <c r="P201" s="9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27.6" x14ac:dyDescent="0.3">
      <c r="A202" s="2">
        <v>200</v>
      </c>
      <c r="B202" s="7" t="s">
        <v>202</v>
      </c>
      <c r="C202" s="7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8">
        <f t="shared" si="18"/>
        <v>0.26192500000000002</v>
      </c>
      <c r="P202" s="9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2">
        <f t="shared" si="22"/>
        <v>41866.833368055559</v>
      </c>
      <c r="T202" s="12">
        <f t="shared" si="23"/>
        <v>41896.833368055559</v>
      </c>
    </row>
    <row r="203" spans="1:20" ht="41.4" x14ac:dyDescent="0.3">
      <c r="A203" s="2">
        <v>201</v>
      </c>
      <c r="B203" s="7" t="s">
        <v>203</v>
      </c>
      <c r="C203" s="7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8">
        <f t="shared" si="18"/>
        <v>0.58461538461538465</v>
      </c>
      <c r="P203" s="9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3">
      <c r="A204" s="2">
        <v>202</v>
      </c>
      <c r="B204" s="7" t="s">
        <v>204</v>
      </c>
      <c r="C204" s="7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8">
        <f t="shared" si="18"/>
        <v>0</v>
      </c>
      <c r="P204" s="9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41.4" x14ac:dyDescent="0.3">
      <c r="A205" s="2">
        <v>203</v>
      </c>
      <c r="B205" s="7" t="s">
        <v>205</v>
      </c>
      <c r="C205" s="7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8">
        <f t="shared" si="18"/>
        <v>0.2984</v>
      </c>
      <c r="P205" s="9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41.4" x14ac:dyDescent="0.3">
      <c r="A206" s="2">
        <v>204</v>
      </c>
      <c r="B206" s="7" t="s">
        <v>206</v>
      </c>
      <c r="C206" s="7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8">
        <f t="shared" si="18"/>
        <v>0.50721666666666665</v>
      </c>
      <c r="P206" s="9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41.4" x14ac:dyDescent="0.3">
      <c r="A207" s="2">
        <v>205</v>
      </c>
      <c r="B207" s="7" t="s">
        <v>207</v>
      </c>
      <c r="C207" s="7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8">
        <f t="shared" si="18"/>
        <v>0.16250000000000001</v>
      </c>
      <c r="P207" s="9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41.4" x14ac:dyDescent="0.3">
      <c r="A208" s="2">
        <v>206</v>
      </c>
      <c r="B208" s="7" t="s">
        <v>208</v>
      </c>
      <c r="C208" s="7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8">
        <f t="shared" si="18"/>
        <v>0</v>
      </c>
      <c r="P208" s="9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41.4" x14ac:dyDescent="0.3">
      <c r="A209" s="2">
        <v>207</v>
      </c>
      <c r="B209" s="7" t="s">
        <v>209</v>
      </c>
      <c r="C209" s="7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8">
        <f t="shared" si="18"/>
        <v>0.15214285714285714</v>
      </c>
      <c r="P209" s="9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41.4" x14ac:dyDescent="0.3">
      <c r="A210" s="2">
        <v>208</v>
      </c>
      <c r="B210" s="7" t="s">
        <v>210</v>
      </c>
      <c r="C210" s="7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8">
        <f t="shared" si="18"/>
        <v>0</v>
      </c>
      <c r="P210" s="9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41.4" x14ac:dyDescent="0.3">
      <c r="A211" s="2">
        <v>209</v>
      </c>
      <c r="B211" s="7" t="s">
        <v>211</v>
      </c>
      <c r="C211" s="7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8">
        <f t="shared" si="18"/>
        <v>0</v>
      </c>
      <c r="P211" s="9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41.4" x14ac:dyDescent="0.3">
      <c r="A212" s="2">
        <v>210</v>
      </c>
      <c r="B212" s="7" t="s">
        <v>212</v>
      </c>
      <c r="C212" s="7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8">
        <f t="shared" si="18"/>
        <v>0.2525</v>
      </c>
      <c r="P212" s="9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41.4" x14ac:dyDescent="0.3">
      <c r="A213" s="2">
        <v>211</v>
      </c>
      <c r="B213" s="7" t="s">
        <v>213</v>
      </c>
      <c r="C213" s="7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8">
        <f t="shared" si="18"/>
        <v>0.44600000000000001</v>
      </c>
      <c r="P213" s="9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2">
        <f t="shared" si="22"/>
        <v>42235.909918981488</v>
      </c>
      <c r="T213" s="12">
        <f t="shared" si="23"/>
        <v>42265.909918981488</v>
      </c>
    </row>
    <row r="214" spans="1:20" ht="27.6" x14ac:dyDescent="0.3">
      <c r="A214" s="2">
        <v>212</v>
      </c>
      <c r="B214" s="7" t="s">
        <v>214</v>
      </c>
      <c r="C214" s="7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8">
        <f t="shared" si="18"/>
        <v>1.5873015873015873E-4</v>
      </c>
      <c r="P214" s="9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41.4" x14ac:dyDescent="0.3">
      <c r="A215" s="2">
        <v>213</v>
      </c>
      <c r="B215" s="7" t="s">
        <v>215</v>
      </c>
      <c r="C215" s="7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8">
        <f t="shared" si="18"/>
        <v>4.0000000000000002E-4</v>
      </c>
      <c r="P215" s="9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41.4" x14ac:dyDescent="0.3">
      <c r="A216" s="2">
        <v>214</v>
      </c>
      <c r="B216" s="7" t="s">
        <v>216</v>
      </c>
      <c r="C216" s="7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8">
        <f t="shared" si="18"/>
        <v>8.0000000000000007E-5</v>
      </c>
      <c r="P216" s="9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41.4" x14ac:dyDescent="0.3">
      <c r="A217" s="2">
        <v>215</v>
      </c>
      <c r="B217" s="7" t="s">
        <v>217</v>
      </c>
      <c r="C217" s="7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8">
        <f t="shared" si="18"/>
        <v>2.2727272727272726E-3</v>
      </c>
      <c r="P217" s="9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41.4" x14ac:dyDescent="0.3">
      <c r="A218" s="2">
        <v>216</v>
      </c>
      <c r="B218" s="7" t="s">
        <v>218</v>
      </c>
      <c r="C218" s="7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8">
        <f t="shared" si="18"/>
        <v>0.55698440000000005</v>
      </c>
      <c r="P218" s="9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3">
      <c r="A219" s="2">
        <v>217</v>
      </c>
      <c r="B219" s="7" t="s">
        <v>219</v>
      </c>
      <c r="C219" s="7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8">
        <f t="shared" si="18"/>
        <v>0.11942999999999999</v>
      </c>
      <c r="P219" s="9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41.4" x14ac:dyDescent="0.3">
      <c r="A220" s="2">
        <v>218</v>
      </c>
      <c r="B220" s="7" t="s">
        <v>220</v>
      </c>
      <c r="C220" s="7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8">
        <f t="shared" si="18"/>
        <v>0.02</v>
      </c>
      <c r="P220" s="9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27.6" x14ac:dyDescent="0.3">
      <c r="A221" s="2">
        <v>219</v>
      </c>
      <c r="B221" s="7" t="s">
        <v>221</v>
      </c>
      <c r="C221" s="7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8">
        <f t="shared" si="18"/>
        <v>0.17630000000000001</v>
      </c>
      <c r="P221" s="9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41.4" x14ac:dyDescent="0.3">
      <c r="A222" s="2">
        <v>220</v>
      </c>
      <c r="B222" s="7" t="s">
        <v>222</v>
      </c>
      <c r="C222" s="7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8">
        <f t="shared" si="18"/>
        <v>7.1999999999999998E-3</v>
      </c>
      <c r="P222" s="9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2">
        <f t="shared" si="22"/>
        <v>42195.393865740742</v>
      </c>
      <c r="T222" s="12">
        <f t="shared" si="23"/>
        <v>42236.587499999994</v>
      </c>
    </row>
    <row r="223" spans="1:20" x14ac:dyDescent="0.3">
      <c r="A223" s="2">
        <v>221</v>
      </c>
      <c r="B223" s="7" t="s">
        <v>223</v>
      </c>
      <c r="C223" s="7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8">
        <f t="shared" si="18"/>
        <v>0</v>
      </c>
      <c r="P223" s="9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41.4" x14ac:dyDescent="0.3">
      <c r="A224" s="2">
        <v>222</v>
      </c>
      <c r="B224" s="7" t="s">
        <v>224</v>
      </c>
      <c r="C224" s="7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8">
        <f t="shared" si="18"/>
        <v>0.13</v>
      </c>
      <c r="P224" s="9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41.4" x14ac:dyDescent="0.3">
      <c r="A225" s="2">
        <v>223</v>
      </c>
      <c r="B225" s="7" t="s">
        <v>225</v>
      </c>
      <c r="C225" s="7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8">
        <f t="shared" si="18"/>
        <v>0</v>
      </c>
      <c r="P225" s="9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41.4" x14ac:dyDescent="0.3">
      <c r="A226" s="2">
        <v>224</v>
      </c>
      <c r="B226" s="7" t="s">
        <v>226</v>
      </c>
      <c r="C226" s="7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8">
        <f t="shared" si="18"/>
        <v>0</v>
      </c>
      <c r="P226" s="9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41.4" x14ac:dyDescent="0.3">
      <c r="A227" s="2">
        <v>225</v>
      </c>
      <c r="B227" s="7" t="s">
        <v>227</v>
      </c>
      <c r="C227" s="7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8">
        <f t="shared" si="18"/>
        <v>0</v>
      </c>
      <c r="P227" s="9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41.4" x14ac:dyDescent="0.3">
      <c r="A228" s="2">
        <v>226</v>
      </c>
      <c r="B228" s="7" t="s">
        <v>228</v>
      </c>
      <c r="C228" s="7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8">
        <f t="shared" si="18"/>
        <v>8.6206896551724137E-3</v>
      </c>
      <c r="P228" s="9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41.4" x14ac:dyDescent="0.3">
      <c r="A229" s="2">
        <v>227</v>
      </c>
      <c r="B229" s="7" t="s">
        <v>229</v>
      </c>
      <c r="C229" s="7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8">
        <f t="shared" si="18"/>
        <v>0</v>
      </c>
      <c r="P229" s="9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ht="27.6" x14ac:dyDescent="0.3">
      <c r="A230" s="2">
        <v>228</v>
      </c>
      <c r="B230" s="7" t="s">
        <v>230</v>
      </c>
      <c r="C230" s="7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8">
        <f t="shared" si="18"/>
        <v>0</v>
      </c>
      <c r="P230" s="9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41.4" x14ac:dyDescent="0.3">
      <c r="A231" s="2">
        <v>229</v>
      </c>
      <c r="B231" s="7" t="s">
        <v>231</v>
      </c>
      <c r="C231" s="7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8">
        <f t="shared" si="18"/>
        <v>0</v>
      </c>
      <c r="P231" s="9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41.4" x14ac:dyDescent="0.3">
      <c r="A232" s="2">
        <v>230</v>
      </c>
      <c r="B232" s="7" t="s">
        <v>232</v>
      </c>
      <c r="C232" s="7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8">
        <f t="shared" si="18"/>
        <v>4.0000000000000001E-3</v>
      </c>
      <c r="P232" s="9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2">
        <f t="shared" si="22"/>
        <v>42129.527210648142</v>
      </c>
      <c r="T232" s="12">
        <f t="shared" si="23"/>
        <v>42159.527210648142</v>
      </c>
    </row>
    <row r="233" spans="1:20" ht="41.4" x14ac:dyDescent="0.3">
      <c r="A233" s="2">
        <v>231</v>
      </c>
      <c r="B233" s="7" t="s">
        <v>233</v>
      </c>
      <c r="C233" s="7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8">
        <f t="shared" si="18"/>
        <v>0</v>
      </c>
      <c r="P233" s="9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12">
        <f t="shared" si="22"/>
        <v>42341.708923611113</v>
      </c>
      <c r="T233" s="12">
        <f t="shared" si="23"/>
        <v>42371.708923611113</v>
      </c>
    </row>
    <row r="234" spans="1:20" ht="41.4" x14ac:dyDescent="0.3">
      <c r="A234" s="2">
        <v>232</v>
      </c>
      <c r="B234" s="7" t="s">
        <v>234</v>
      </c>
      <c r="C234" s="7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8">
        <f t="shared" si="18"/>
        <v>2.75E-2</v>
      </c>
      <c r="P234" s="9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41.4" x14ac:dyDescent="0.3">
      <c r="A235" s="2">
        <v>233</v>
      </c>
      <c r="B235" s="7" t="s">
        <v>235</v>
      </c>
      <c r="C235" s="7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8">
        <f t="shared" si="18"/>
        <v>0</v>
      </c>
      <c r="P235" s="9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41.4" x14ac:dyDescent="0.3">
      <c r="A236" s="2">
        <v>234</v>
      </c>
      <c r="B236" s="7" t="s">
        <v>236</v>
      </c>
      <c r="C236" s="7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8">
        <f t="shared" si="18"/>
        <v>0.40100000000000002</v>
      </c>
      <c r="P236" s="9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41.4" x14ac:dyDescent="0.3">
      <c r="A237" s="2">
        <v>235</v>
      </c>
      <c r="B237" s="7" t="s">
        <v>237</v>
      </c>
      <c r="C237" s="7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8">
        <f t="shared" si="18"/>
        <v>0</v>
      </c>
      <c r="P237" s="9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41.4" x14ac:dyDescent="0.3">
      <c r="A238" s="2">
        <v>236</v>
      </c>
      <c r="B238" s="7" t="s">
        <v>238</v>
      </c>
      <c r="C238" s="7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8">
        <f t="shared" si="18"/>
        <v>0</v>
      </c>
      <c r="P238" s="9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12">
        <f t="shared" si="22"/>
        <v>42320.83447916666</v>
      </c>
      <c r="T238" s="12">
        <f t="shared" si="23"/>
        <v>42373.75</v>
      </c>
    </row>
    <row r="239" spans="1:20" x14ac:dyDescent="0.3">
      <c r="A239" s="2">
        <v>237</v>
      </c>
      <c r="B239" s="7" t="s">
        <v>239</v>
      </c>
      <c r="C239" s="7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8">
        <f t="shared" si="18"/>
        <v>3.3333333333333335E-3</v>
      </c>
      <c r="P239" s="9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41.4" x14ac:dyDescent="0.3">
      <c r="A240" s="2">
        <v>238</v>
      </c>
      <c r="B240" s="7" t="s">
        <v>240</v>
      </c>
      <c r="C240" s="7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8">
        <f t="shared" si="18"/>
        <v>0</v>
      </c>
      <c r="P240" s="9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12">
        <f t="shared" si="22"/>
        <v>42713.712499999994</v>
      </c>
      <c r="T240" s="12">
        <f t="shared" si="23"/>
        <v>42734.125</v>
      </c>
    </row>
    <row r="241" spans="1:20" ht="41.4" x14ac:dyDescent="0.3">
      <c r="A241" s="2">
        <v>239</v>
      </c>
      <c r="B241" s="7" t="s">
        <v>241</v>
      </c>
      <c r="C241" s="7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8">
        <f t="shared" si="18"/>
        <v>0.25</v>
      </c>
      <c r="P241" s="9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2">
        <f t="shared" si="22"/>
        <v>42296.860300925924</v>
      </c>
      <c r="T241" s="12">
        <f t="shared" si="23"/>
        <v>42316.25</v>
      </c>
    </row>
    <row r="242" spans="1:20" ht="41.4" x14ac:dyDescent="0.3">
      <c r="A242" s="2">
        <v>240</v>
      </c>
      <c r="B242" s="7" t="s">
        <v>242</v>
      </c>
      <c r="C242" s="7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8">
        <f t="shared" si="18"/>
        <v>1.0763413333333334</v>
      </c>
      <c r="P242" s="9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41.4" x14ac:dyDescent="0.3">
      <c r="A243" s="2">
        <v>241</v>
      </c>
      <c r="B243" s="7" t="s">
        <v>243</v>
      </c>
      <c r="C243" s="7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8">
        <f t="shared" si="18"/>
        <v>1.1263736263736264</v>
      </c>
      <c r="P243" s="9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41.4" x14ac:dyDescent="0.3">
      <c r="A244" s="2">
        <v>242</v>
      </c>
      <c r="B244" s="7" t="s">
        <v>244</v>
      </c>
      <c r="C244" s="7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8">
        <f t="shared" si="18"/>
        <v>1.1346153846153846</v>
      </c>
      <c r="P244" s="9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41.4" x14ac:dyDescent="0.3">
      <c r="A245" s="2">
        <v>243</v>
      </c>
      <c r="B245" s="7" t="s">
        <v>245</v>
      </c>
      <c r="C245" s="7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8">
        <f t="shared" si="18"/>
        <v>1.0259199999999999</v>
      </c>
      <c r="P245" s="9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55.2" x14ac:dyDescent="0.3">
      <c r="A246" s="2">
        <v>244</v>
      </c>
      <c r="B246" s="10">
        <v>39756</v>
      </c>
      <c r="C246" s="7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8">
        <f t="shared" si="18"/>
        <v>1.1375714285714287</v>
      </c>
      <c r="P246" s="9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2">
        <f t="shared" si="22"/>
        <v>40213.073599537034</v>
      </c>
      <c r="T246" s="12">
        <f t="shared" si="23"/>
        <v>40253.04583333333</v>
      </c>
    </row>
    <row r="247" spans="1:20" ht="41.4" x14ac:dyDescent="0.3">
      <c r="A247" s="2">
        <v>245</v>
      </c>
      <c r="B247" s="7" t="s">
        <v>246</v>
      </c>
      <c r="C247" s="7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8">
        <f t="shared" si="18"/>
        <v>1.0371999999999999</v>
      </c>
      <c r="P247" s="9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41.4" x14ac:dyDescent="0.3">
      <c r="A248" s="2">
        <v>246</v>
      </c>
      <c r="B248" s="7" t="s">
        <v>247</v>
      </c>
      <c r="C248" s="7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8">
        <f t="shared" si="18"/>
        <v>3.0546000000000002</v>
      </c>
      <c r="P248" s="9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55.2" x14ac:dyDescent="0.3">
      <c r="A249" s="2">
        <v>247</v>
      </c>
      <c r="B249" s="7" t="s">
        <v>248</v>
      </c>
      <c r="C249" s="7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8">
        <f t="shared" si="18"/>
        <v>1.341</v>
      </c>
      <c r="P249" s="9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41.4" x14ac:dyDescent="0.3">
      <c r="A250" s="2">
        <v>248</v>
      </c>
      <c r="B250" s="7" t="s">
        <v>249</v>
      </c>
      <c r="C250" s="7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8">
        <f t="shared" si="18"/>
        <v>1.0133294117647058</v>
      </c>
      <c r="P250" s="9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55.2" x14ac:dyDescent="0.3">
      <c r="A251" s="2">
        <v>249</v>
      </c>
      <c r="B251" s="7" t="s">
        <v>250</v>
      </c>
      <c r="C251" s="7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8">
        <f t="shared" si="18"/>
        <v>1.1292</v>
      </c>
      <c r="P251" s="9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41.4" x14ac:dyDescent="0.3">
      <c r="A252" s="2">
        <v>250</v>
      </c>
      <c r="B252" s="7" t="s">
        <v>251</v>
      </c>
      <c r="C252" s="7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8">
        <f t="shared" si="18"/>
        <v>1.0558333333333334</v>
      </c>
      <c r="P252" s="9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41.4" x14ac:dyDescent="0.3">
      <c r="A253" s="2">
        <v>251</v>
      </c>
      <c r="B253" s="7" t="s">
        <v>252</v>
      </c>
      <c r="C253" s="7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8">
        <f t="shared" si="18"/>
        <v>1.2557142857142858</v>
      </c>
      <c r="P253" s="9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41.4" x14ac:dyDescent="0.3">
      <c r="A254" s="2">
        <v>252</v>
      </c>
      <c r="B254" s="7" t="s">
        <v>253</v>
      </c>
      <c r="C254" s="7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8">
        <f t="shared" si="18"/>
        <v>1.8455999999999999</v>
      </c>
      <c r="P254" s="9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2">
        <f t="shared" si="22"/>
        <v>40266.412708333337</v>
      </c>
      <c r="T254" s="12">
        <f t="shared" si="23"/>
        <v>40329.915972222225</v>
      </c>
    </row>
    <row r="255" spans="1:20" ht="41.4" x14ac:dyDescent="0.3">
      <c r="A255" s="2">
        <v>253</v>
      </c>
      <c r="B255" s="7" t="s">
        <v>254</v>
      </c>
      <c r="C255" s="7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8">
        <f t="shared" si="18"/>
        <v>1.0073333333333334</v>
      </c>
      <c r="P255" s="9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41.4" x14ac:dyDescent="0.3">
      <c r="A256" s="2">
        <v>254</v>
      </c>
      <c r="B256" s="7" t="s">
        <v>255</v>
      </c>
      <c r="C256" s="7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8">
        <f t="shared" si="18"/>
        <v>1.1694724999999999</v>
      </c>
      <c r="P256" s="9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2">
        <f t="shared" si="22"/>
        <v>42263.702662037031</v>
      </c>
      <c r="T256" s="12">
        <f t="shared" si="23"/>
        <v>42293.833333333328</v>
      </c>
    </row>
    <row r="257" spans="1:20" ht="27.6" x14ac:dyDescent="0.3">
      <c r="A257" s="2">
        <v>255</v>
      </c>
      <c r="B257" s="7" t="s">
        <v>256</v>
      </c>
      <c r="C257" s="7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8">
        <f t="shared" si="18"/>
        <v>1.0673325</v>
      </c>
      <c r="P257" s="9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41.4" x14ac:dyDescent="0.3">
      <c r="A258" s="2">
        <v>256</v>
      </c>
      <c r="B258" s="7" t="s">
        <v>257</v>
      </c>
      <c r="C258" s="7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8">
        <f t="shared" si="18"/>
        <v>1.391</v>
      </c>
      <c r="P258" s="9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41.4" x14ac:dyDescent="0.3">
      <c r="A259" s="2">
        <v>257</v>
      </c>
      <c r="B259" s="7" t="s">
        <v>258</v>
      </c>
      <c r="C259" s="7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8">
        <f t="shared" ref="O259:O322" si="24">E259/D259</f>
        <v>1.0672648571428571</v>
      </c>
      <c r="P259" s="9">
        <f t="shared" ref="P259:P322" si="25">IFERROR(E259/L259,0)</f>
        <v>66.70405357142856</v>
      </c>
      <c r="Q259" s="2" t="str">
        <f t="shared" ref="Q259:Q322" si="26">LEFT(N259,FIND("/",N259,1)-1)</f>
        <v>film &amp; video</v>
      </c>
      <c r="R259" s="2" t="str">
        <f t="shared" ref="R259:R322" si="27">RIGHT(N259,LEN(N259)-FIND("/",N259))</f>
        <v>documentary</v>
      </c>
      <c r="S259" s="12">
        <f t="shared" ref="S259:S322" si="28">(((J259/60)/60)/24)+DATE(1970,1,1)+(-6/24)</f>
        <v>42479.376875000002</v>
      </c>
      <c r="T259" s="12">
        <f t="shared" ref="T259:T322" si="29">(((I259/60)/60)/24)+DATE(1970,1,1)+(-6/24)</f>
        <v>42509.376875000002</v>
      </c>
    </row>
    <row r="260" spans="1:20" ht="41.4" x14ac:dyDescent="0.3">
      <c r="A260" s="2">
        <v>258</v>
      </c>
      <c r="B260" s="7" t="s">
        <v>259</v>
      </c>
      <c r="C260" s="7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8">
        <f t="shared" si="24"/>
        <v>1.9114</v>
      </c>
      <c r="P260" s="9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2">
        <f t="shared" si="28"/>
        <v>40681.801689814813</v>
      </c>
      <c r="T260" s="12">
        <f t="shared" si="29"/>
        <v>40711.801689814813</v>
      </c>
    </row>
    <row r="261" spans="1:20" ht="41.4" x14ac:dyDescent="0.3">
      <c r="A261" s="2">
        <v>259</v>
      </c>
      <c r="B261" s="7" t="s">
        <v>260</v>
      </c>
      <c r="C261" s="7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8">
        <f t="shared" si="24"/>
        <v>1.3193789333333332</v>
      </c>
      <c r="P261" s="9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2">
        <f t="shared" si="28"/>
        <v>42072.488067129627</v>
      </c>
      <c r="T261" s="12">
        <f t="shared" si="29"/>
        <v>42102.488067129627</v>
      </c>
    </row>
    <row r="262" spans="1:20" ht="41.4" x14ac:dyDescent="0.3">
      <c r="A262" s="2">
        <v>260</v>
      </c>
      <c r="B262" s="7" t="s">
        <v>261</v>
      </c>
      <c r="C262" s="7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8">
        <f t="shared" si="24"/>
        <v>1.0640000000000001</v>
      </c>
      <c r="P262" s="9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2">
        <f t="shared" si="28"/>
        <v>40330.505543981482</v>
      </c>
      <c r="T262" s="12">
        <f t="shared" si="29"/>
        <v>40376.165972222225</v>
      </c>
    </row>
    <row r="263" spans="1:20" ht="27.6" x14ac:dyDescent="0.3">
      <c r="A263" s="2">
        <v>261</v>
      </c>
      <c r="B263" s="7" t="s">
        <v>262</v>
      </c>
      <c r="C263" s="7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8">
        <f t="shared" si="24"/>
        <v>1.0740000000000001</v>
      </c>
      <c r="P263" s="9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2">
        <f t="shared" si="28"/>
        <v>41017.635462962964</v>
      </c>
      <c r="T263" s="12">
        <f t="shared" si="29"/>
        <v>41067.371527777781</v>
      </c>
    </row>
    <row r="264" spans="1:20" ht="27.6" x14ac:dyDescent="0.3">
      <c r="A264" s="2">
        <v>262</v>
      </c>
      <c r="B264" s="7" t="s">
        <v>263</v>
      </c>
      <c r="C264" s="7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8">
        <f t="shared" si="24"/>
        <v>2.4</v>
      </c>
      <c r="P264" s="9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2">
        <f t="shared" si="28"/>
        <v>40554.99800925926</v>
      </c>
      <c r="T264" s="12">
        <f t="shared" si="29"/>
        <v>40599.99800925926</v>
      </c>
    </row>
    <row r="265" spans="1:20" ht="55.2" x14ac:dyDescent="0.3">
      <c r="A265" s="2">
        <v>263</v>
      </c>
      <c r="B265" s="7" t="s">
        <v>264</v>
      </c>
      <c r="C265" s="7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8">
        <f t="shared" si="24"/>
        <v>1.1808107999999999</v>
      </c>
      <c r="P265" s="9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2">
        <f t="shared" si="28"/>
        <v>41149.704791666663</v>
      </c>
      <c r="T265" s="12">
        <f t="shared" si="29"/>
        <v>41179.704791666663</v>
      </c>
    </row>
    <row r="266" spans="1:20" ht="55.2" x14ac:dyDescent="0.3">
      <c r="A266" s="2">
        <v>264</v>
      </c>
      <c r="B266" s="7" t="s">
        <v>265</v>
      </c>
      <c r="C266" s="7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8">
        <f t="shared" si="24"/>
        <v>1.1819999999999999</v>
      </c>
      <c r="P266" s="9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2">
        <f t="shared" si="28"/>
        <v>41010.370312500003</v>
      </c>
      <c r="T266" s="12">
        <f t="shared" si="29"/>
        <v>41040.370312500003</v>
      </c>
    </row>
    <row r="267" spans="1:20" ht="55.2" x14ac:dyDescent="0.3">
      <c r="A267" s="2">
        <v>265</v>
      </c>
      <c r="B267" s="7" t="s">
        <v>266</v>
      </c>
      <c r="C267" s="7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8">
        <f t="shared" si="24"/>
        <v>1.111</v>
      </c>
      <c r="P267" s="9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2">
        <f t="shared" si="28"/>
        <v>40266.995717592588</v>
      </c>
      <c r="T267" s="12">
        <f t="shared" si="29"/>
        <v>40308.594444444447</v>
      </c>
    </row>
    <row r="268" spans="1:20" ht="55.2" x14ac:dyDescent="0.3">
      <c r="A268" s="2">
        <v>266</v>
      </c>
      <c r="B268" s="7" t="s">
        <v>267</v>
      </c>
      <c r="C268" s="7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8">
        <f t="shared" si="24"/>
        <v>1.4550000000000001</v>
      </c>
      <c r="P268" s="9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2">
        <f t="shared" si="28"/>
        <v>40204.924849537041</v>
      </c>
      <c r="T268" s="12">
        <f t="shared" si="29"/>
        <v>40290.910416666666</v>
      </c>
    </row>
    <row r="269" spans="1:20" ht="41.4" x14ac:dyDescent="0.3">
      <c r="A269" s="2">
        <v>267</v>
      </c>
      <c r="B269" s="7" t="s">
        <v>268</v>
      </c>
      <c r="C269" s="7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8">
        <f t="shared" si="24"/>
        <v>1.3162883248730965</v>
      </c>
      <c r="P269" s="9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2">
        <f t="shared" si="28"/>
        <v>41785.202534722222</v>
      </c>
      <c r="T269" s="12">
        <f t="shared" si="29"/>
        <v>41815.202534722222</v>
      </c>
    </row>
    <row r="270" spans="1:20" ht="41.4" x14ac:dyDescent="0.3">
      <c r="A270" s="2">
        <v>268</v>
      </c>
      <c r="B270" s="7" t="s">
        <v>269</v>
      </c>
      <c r="C270" s="7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8">
        <f t="shared" si="24"/>
        <v>1.1140000000000001</v>
      </c>
      <c r="P270" s="9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2">
        <f t="shared" si="28"/>
        <v>40808.90252314815</v>
      </c>
      <c r="T270" s="12">
        <f t="shared" si="29"/>
        <v>40853.944189814814</v>
      </c>
    </row>
    <row r="271" spans="1:20" ht="41.4" x14ac:dyDescent="0.3">
      <c r="A271" s="2">
        <v>269</v>
      </c>
      <c r="B271" s="7" t="s">
        <v>270</v>
      </c>
      <c r="C271" s="7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8">
        <f t="shared" si="24"/>
        <v>1.4723377</v>
      </c>
      <c r="P271" s="9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2">
        <f t="shared" si="28"/>
        <v>42757.947013888886</v>
      </c>
      <c r="T271" s="12">
        <f t="shared" si="29"/>
        <v>42787.947013888886</v>
      </c>
    </row>
    <row r="272" spans="1:20" ht="41.4" x14ac:dyDescent="0.3">
      <c r="A272" s="2">
        <v>270</v>
      </c>
      <c r="B272" s="7" t="s">
        <v>271</v>
      </c>
      <c r="C272" s="7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8">
        <f t="shared" si="24"/>
        <v>1.5260869565217392</v>
      </c>
      <c r="P272" s="9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2">
        <f t="shared" si="28"/>
        <v>40637.616550925923</v>
      </c>
      <c r="T272" s="12">
        <f t="shared" si="29"/>
        <v>40687.916666666664</v>
      </c>
    </row>
    <row r="273" spans="1:20" ht="41.4" x14ac:dyDescent="0.3">
      <c r="A273" s="2">
        <v>271</v>
      </c>
      <c r="B273" s="7" t="s">
        <v>272</v>
      </c>
      <c r="C273" s="7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8">
        <f t="shared" si="24"/>
        <v>1.0468</v>
      </c>
      <c r="P273" s="9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2">
        <f t="shared" si="28"/>
        <v>41611.85024305556</v>
      </c>
      <c r="T273" s="12">
        <f t="shared" si="29"/>
        <v>41641.083333333336</v>
      </c>
    </row>
    <row r="274" spans="1:20" ht="41.4" x14ac:dyDescent="0.3">
      <c r="A274" s="2">
        <v>272</v>
      </c>
      <c r="B274" s="7" t="s">
        <v>273</v>
      </c>
      <c r="C274" s="7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8">
        <f t="shared" si="24"/>
        <v>1.7743366666666667</v>
      </c>
      <c r="P274" s="9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2">
        <f t="shared" si="28"/>
        <v>40235.650358796294</v>
      </c>
      <c r="T274" s="12">
        <f t="shared" si="29"/>
        <v>40296.53402777778</v>
      </c>
    </row>
    <row r="275" spans="1:20" ht="41.4" x14ac:dyDescent="0.3">
      <c r="A275" s="2">
        <v>273</v>
      </c>
      <c r="B275" s="7" t="s">
        <v>274</v>
      </c>
      <c r="C275" s="7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8">
        <f t="shared" si="24"/>
        <v>1.077758</v>
      </c>
      <c r="P275" s="9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2">
        <f t="shared" si="28"/>
        <v>40697.248449074075</v>
      </c>
      <c r="T275" s="12">
        <f t="shared" si="29"/>
        <v>40727.248449074075</v>
      </c>
    </row>
    <row r="276" spans="1:20" ht="41.4" x14ac:dyDescent="0.3">
      <c r="A276" s="2">
        <v>274</v>
      </c>
      <c r="B276" s="7" t="s">
        <v>275</v>
      </c>
      <c r="C276" s="7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8">
        <f t="shared" si="24"/>
        <v>1.56</v>
      </c>
      <c r="P276" s="9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2">
        <f t="shared" si="28"/>
        <v>40969.662372685183</v>
      </c>
      <c r="T276" s="12">
        <f t="shared" si="29"/>
        <v>41004.040972222225</v>
      </c>
    </row>
    <row r="277" spans="1:20" ht="41.4" x14ac:dyDescent="0.3">
      <c r="A277" s="2">
        <v>275</v>
      </c>
      <c r="B277" s="7" t="s">
        <v>276</v>
      </c>
      <c r="C277" s="7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8">
        <f t="shared" si="24"/>
        <v>1.08395</v>
      </c>
      <c r="P277" s="9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2">
        <f t="shared" si="28"/>
        <v>41192.782013888893</v>
      </c>
      <c r="T277" s="12">
        <f t="shared" si="29"/>
        <v>41222.823680555557</v>
      </c>
    </row>
    <row r="278" spans="1:20" ht="41.4" x14ac:dyDescent="0.3">
      <c r="A278" s="2">
        <v>276</v>
      </c>
      <c r="B278" s="7" t="s">
        <v>277</v>
      </c>
      <c r="C278" s="7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8">
        <f t="shared" si="24"/>
        <v>1.476</v>
      </c>
      <c r="P278" s="9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2">
        <f t="shared" si="28"/>
        <v>40966.831874999996</v>
      </c>
      <c r="T278" s="12">
        <f t="shared" si="29"/>
        <v>41026.790208333332</v>
      </c>
    </row>
    <row r="279" spans="1:20" ht="41.4" x14ac:dyDescent="0.3">
      <c r="A279" s="2">
        <v>277</v>
      </c>
      <c r="B279" s="7" t="s">
        <v>278</v>
      </c>
      <c r="C279" s="7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8">
        <f t="shared" si="24"/>
        <v>1.1038153846153846</v>
      </c>
      <c r="P279" s="9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2">
        <f t="shared" si="28"/>
        <v>42117.641423611116</v>
      </c>
      <c r="T279" s="12">
        <f t="shared" si="29"/>
        <v>42147.641423611116</v>
      </c>
    </row>
    <row r="280" spans="1:20" ht="27.6" x14ac:dyDescent="0.3">
      <c r="A280" s="2">
        <v>278</v>
      </c>
      <c r="B280" s="7" t="s">
        <v>279</v>
      </c>
      <c r="C280" s="7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8">
        <f t="shared" si="24"/>
        <v>1.5034814814814814</v>
      </c>
      <c r="P280" s="9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2">
        <f t="shared" si="28"/>
        <v>41163.790960648148</v>
      </c>
      <c r="T280" s="12">
        <f t="shared" si="29"/>
        <v>41193.790960648148</v>
      </c>
    </row>
    <row r="281" spans="1:20" ht="41.4" x14ac:dyDescent="0.3">
      <c r="A281" s="2">
        <v>279</v>
      </c>
      <c r="B281" s="7" t="s">
        <v>280</v>
      </c>
      <c r="C281" s="7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8">
        <f t="shared" si="24"/>
        <v>1.5731829411764706</v>
      </c>
      <c r="P281" s="9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2">
        <f t="shared" si="28"/>
        <v>42758.994166666671</v>
      </c>
      <c r="T281" s="12">
        <f t="shared" si="29"/>
        <v>42792.834027777775</v>
      </c>
    </row>
    <row r="282" spans="1:20" ht="41.4" x14ac:dyDescent="0.3">
      <c r="A282" s="2">
        <v>280</v>
      </c>
      <c r="B282" s="7" t="s">
        <v>281</v>
      </c>
      <c r="C282" s="7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8">
        <f t="shared" si="24"/>
        <v>1.5614399999999999</v>
      </c>
      <c r="P282" s="9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2">
        <f t="shared" si="28"/>
        <v>41744.340682870366</v>
      </c>
      <c r="T282" s="12">
        <f t="shared" si="29"/>
        <v>41789.340682870366</v>
      </c>
    </row>
    <row r="283" spans="1:20" ht="41.4" x14ac:dyDescent="0.3">
      <c r="A283" s="2">
        <v>281</v>
      </c>
      <c r="B283" s="7" t="s">
        <v>282</v>
      </c>
      <c r="C283" s="7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8">
        <f t="shared" si="24"/>
        <v>1.2058763636363636</v>
      </c>
      <c r="P283" s="9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2">
        <f t="shared" si="28"/>
        <v>39949.913344907407</v>
      </c>
      <c r="T283" s="12">
        <f t="shared" si="29"/>
        <v>40035.55972222222</v>
      </c>
    </row>
    <row r="284" spans="1:20" ht="41.4" x14ac:dyDescent="0.3">
      <c r="A284" s="2">
        <v>282</v>
      </c>
      <c r="B284" s="7" t="s">
        <v>283</v>
      </c>
      <c r="C284" s="7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8">
        <f t="shared" si="24"/>
        <v>1.0118888888888888</v>
      </c>
      <c r="P284" s="9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2">
        <f t="shared" si="28"/>
        <v>40194.670046296298</v>
      </c>
      <c r="T284" s="12">
        <f t="shared" si="29"/>
        <v>40231.666666666664</v>
      </c>
    </row>
    <row r="285" spans="1:20" ht="27.6" x14ac:dyDescent="0.3">
      <c r="A285" s="2">
        <v>283</v>
      </c>
      <c r="B285" s="7" t="s">
        <v>284</v>
      </c>
      <c r="C285" s="7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8">
        <f t="shared" si="24"/>
        <v>1.142725</v>
      </c>
      <c r="P285" s="9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2">
        <f t="shared" si="28"/>
        <v>40675.46</v>
      </c>
      <c r="T285" s="12">
        <f t="shared" si="29"/>
        <v>40694.957638888889</v>
      </c>
    </row>
    <row r="286" spans="1:20" ht="41.4" x14ac:dyDescent="0.3">
      <c r="A286" s="2">
        <v>284</v>
      </c>
      <c r="B286" s="7" t="s">
        <v>285</v>
      </c>
      <c r="C286" s="7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8">
        <f t="shared" si="24"/>
        <v>1.0462615</v>
      </c>
      <c r="P286" s="9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2">
        <f t="shared" si="28"/>
        <v>40904.488194444442</v>
      </c>
      <c r="T286" s="12">
        <f t="shared" si="29"/>
        <v>40929.488194444442</v>
      </c>
    </row>
    <row r="287" spans="1:20" ht="41.4" x14ac:dyDescent="0.3">
      <c r="A287" s="2">
        <v>285</v>
      </c>
      <c r="B287" s="7" t="s">
        <v>286</v>
      </c>
      <c r="C287" s="7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8">
        <f t="shared" si="24"/>
        <v>2.2882507142857142</v>
      </c>
      <c r="P287" s="9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2">
        <f t="shared" si="28"/>
        <v>41506.506111111114</v>
      </c>
      <c r="T287" s="12">
        <f t="shared" si="29"/>
        <v>41536.506111111114</v>
      </c>
    </row>
    <row r="288" spans="1:20" ht="41.4" x14ac:dyDescent="0.3">
      <c r="A288" s="2">
        <v>286</v>
      </c>
      <c r="B288" s="7" t="s">
        <v>287</v>
      </c>
      <c r="C288" s="7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8">
        <f t="shared" si="24"/>
        <v>1.0915333333333332</v>
      </c>
      <c r="P288" s="9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2">
        <f t="shared" si="28"/>
        <v>41313.566249999996</v>
      </c>
      <c r="T288" s="12">
        <f t="shared" si="29"/>
        <v>41358.524583333332</v>
      </c>
    </row>
    <row r="289" spans="1:20" ht="27.6" x14ac:dyDescent="0.3">
      <c r="A289" s="2">
        <v>287</v>
      </c>
      <c r="B289" s="7" t="s">
        <v>288</v>
      </c>
      <c r="C289" s="7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8">
        <f t="shared" si="24"/>
        <v>1.7629999999999999</v>
      </c>
      <c r="P289" s="9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2">
        <f t="shared" si="28"/>
        <v>41184.027986111112</v>
      </c>
      <c r="T289" s="12">
        <f t="shared" si="29"/>
        <v>41214.916666666664</v>
      </c>
    </row>
    <row r="290" spans="1:20" ht="55.2" x14ac:dyDescent="0.3">
      <c r="A290" s="2">
        <v>288</v>
      </c>
      <c r="B290" s="7" t="s">
        <v>289</v>
      </c>
      <c r="C290" s="7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8">
        <f t="shared" si="24"/>
        <v>1.0321061999999999</v>
      </c>
      <c r="P290" s="9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2">
        <f t="shared" si="28"/>
        <v>41050.918900462959</v>
      </c>
      <c r="T290" s="12">
        <f t="shared" si="29"/>
        <v>41085.918900462959</v>
      </c>
    </row>
    <row r="291" spans="1:20" ht="41.4" x14ac:dyDescent="0.3">
      <c r="A291" s="2">
        <v>289</v>
      </c>
      <c r="B291" s="7" t="s">
        <v>290</v>
      </c>
      <c r="C291" s="7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8">
        <f t="shared" si="24"/>
        <v>1.0482</v>
      </c>
      <c r="P291" s="9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2">
        <f t="shared" si="28"/>
        <v>41550.206412037034</v>
      </c>
      <c r="T291" s="12">
        <f t="shared" si="29"/>
        <v>41580.206412037034</v>
      </c>
    </row>
    <row r="292" spans="1:20" ht="27.6" x14ac:dyDescent="0.3">
      <c r="A292" s="2">
        <v>290</v>
      </c>
      <c r="B292" s="7" t="s">
        <v>291</v>
      </c>
      <c r="C292" s="7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8">
        <f t="shared" si="24"/>
        <v>1.0668444444444445</v>
      </c>
      <c r="P292" s="9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2">
        <f t="shared" si="28"/>
        <v>40526.11917824074</v>
      </c>
      <c r="T292" s="12">
        <f t="shared" si="29"/>
        <v>40576.082638888889</v>
      </c>
    </row>
    <row r="293" spans="1:20" ht="41.4" x14ac:dyDescent="0.3">
      <c r="A293" s="2">
        <v>291</v>
      </c>
      <c r="B293" s="7" t="s">
        <v>292</v>
      </c>
      <c r="C293" s="7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8">
        <f t="shared" si="24"/>
        <v>1.2001999999999999</v>
      </c>
      <c r="P293" s="9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2">
        <f t="shared" si="28"/>
        <v>41376.519050925926</v>
      </c>
      <c r="T293" s="12">
        <f t="shared" si="29"/>
        <v>41394.750694444447</v>
      </c>
    </row>
    <row r="294" spans="1:20" ht="41.4" x14ac:dyDescent="0.3">
      <c r="A294" s="2">
        <v>292</v>
      </c>
      <c r="B294" s="7" t="s">
        <v>293</v>
      </c>
      <c r="C294" s="7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8">
        <f t="shared" si="24"/>
        <v>1.0150693333333334</v>
      </c>
      <c r="P294" s="9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2">
        <f t="shared" si="28"/>
        <v>40812.553229166668</v>
      </c>
      <c r="T294" s="12">
        <f t="shared" si="29"/>
        <v>40844.915972222225</v>
      </c>
    </row>
    <row r="295" spans="1:20" ht="41.4" x14ac:dyDescent="0.3">
      <c r="A295" s="2">
        <v>293</v>
      </c>
      <c r="B295" s="7" t="s">
        <v>294</v>
      </c>
      <c r="C295" s="7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8">
        <f t="shared" si="24"/>
        <v>1.0138461538461538</v>
      </c>
      <c r="P295" s="9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2">
        <f t="shared" si="28"/>
        <v>41719.417986111112</v>
      </c>
      <c r="T295" s="12">
        <f t="shared" si="29"/>
        <v>41749.417986111112</v>
      </c>
    </row>
    <row r="296" spans="1:20" ht="55.2" x14ac:dyDescent="0.3">
      <c r="A296" s="2">
        <v>294</v>
      </c>
      <c r="B296" s="7" t="s">
        <v>295</v>
      </c>
      <c r="C296" s="7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8">
        <f t="shared" si="24"/>
        <v>1</v>
      </c>
      <c r="P296" s="9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2">
        <f t="shared" si="28"/>
        <v>40342.834421296298</v>
      </c>
      <c r="T296" s="12">
        <f t="shared" si="29"/>
        <v>40378.416666666664</v>
      </c>
    </row>
    <row r="297" spans="1:20" ht="41.4" x14ac:dyDescent="0.3">
      <c r="A297" s="2">
        <v>295</v>
      </c>
      <c r="B297" s="7" t="s">
        <v>296</v>
      </c>
      <c r="C297" s="7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8">
        <f t="shared" si="24"/>
        <v>1.3310911999999999</v>
      </c>
      <c r="P297" s="9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2">
        <f t="shared" si="28"/>
        <v>41518.754733796297</v>
      </c>
      <c r="T297" s="12">
        <f t="shared" si="29"/>
        <v>41578.75</v>
      </c>
    </row>
    <row r="298" spans="1:20" ht="41.4" x14ac:dyDescent="0.3">
      <c r="A298" s="2">
        <v>296</v>
      </c>
      <c r="B298" s="7" t="s">
        <v>297</v>
      </c>
      <c r="C298" s="7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8">
        <f t="shared" si="24"/>
        <v>1.187262</v>
      </c>
      <c r="P298" s="9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2">
        <f t="shared" si="28"/>
        <v>41134.225497685184</v>
      </c>
      <c r="T298" s="12">
        <f t="shared" si="29"/>
        <v>41159.225497685184</v>
      </c>
    </row>
    <row r="299" spans="1:20" ht="41.4" x14ac:dyDescent="0.3">
      <c r="A299" s="2">
        <v>297</v>
      </c>
      <c r="B299" s="7" t="s">
        <v>298</v>
      </c>
      <c r="C299" s="7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8">
        <f t="shared" si="24"/>
        <v>1.0064</v>
      </c>
      <c r="P299" s="9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2">
        <f t="shared" si="28"/>
        <v>42089.47802083334</v>
      </c>
      <c r="T299" s="12">
        <f t="shared" si="29"/>
        <v>42124.915972222225</v>
      </c>
    </row>
    <row r="300" spans="1:20" ht="27.6" x14ac:dyDescent="0.3">
      <c r="A300" s="2">
        <v>298</v>
      </c>
      <c r="B300" s="7" t="s">
        <v>299</v>
      </c>
      <c r="C300" s="7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8">
        <f t="shared" si="24"/>
        <v>1.089324126984127</v>
      </c>
      <c r="P300" s="9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2">
        <f t="shared" si="28"/>
        <v>41709.213518518518</v>
      </c>
      <c r="T300" s="12">
        <f t="shared" si="29"/>
        <v>41768.625</v>
      </c>
    </row>
    <row r="301" spans="1:20" ht="41.4" x14ac:dyDescent="0.3">
      <c r="A301" s="2">
        <v>299</v>
      </c>
      <c r="B301" s="7" t="s">
        <v>300</v>
      </c>
      <c r="C301" s="7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8">
        <f t="shared" si="24"/>
        <v>1.789525</v>
      </c>
      <c r="P301" s="9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2">
        <f t="shared" si="28"/>
        <v>40468.975231481483</v>
      </c>
      <c r="T301" s="12">
        <f t="shared" si="29"/>
        <v>40499.016898148147</v>
      </c>
    </row>
    <row r="302" spans="1:20" ht="41.4" x14ac:dyDescent="0.3">
      <c r="A302" s="2">
        <v>300</v>
      </c>
      <c r="B302" s="7" t="s">
        <v>301</v>
      </c>
      <c r="C302" s="7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8">
        <f t="shared" si="24"/>
        <v>1.0172264</v>
      </c>
      <c r="P302" s="9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2">
        <f t="shared" si="28"/>
        <v>40626.709930555553</v>
      </c>
      <c r="T302" s="12">
        <f t="shared" si="29"/>
        <v>40657.709930555553</v>
      </c>
    </row>
    <row r="303" spans="1:20" ht="41.4" x14ac:dyDescent="0.3">
      <c r="A303" s="2">
        <v>301</v>
      </c>
      <c r="B303" s="7" t="s">
        <v>302</v>
      </c>
      <c r="C303" s="7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8">
        <f t="shared" si="24"/>
        <v>1.1873499999999999</v>
      </c>
      <c r="P303" s="9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2">
        <f t="shared" si="28"/>
        <v>41312.487673611111</v>
      </c>
      <c r="T303" s="12">
        <f t="shared" si="29"/>
        <v>41352.446006944447</v>
      </c>
    </row>
    <row r="304" spans="1:20" ht="55.2" x14ac:dyDescent="0.3">
      <c r="A304" s="2">
        <v>302</v>
      </c>
      <c r="B304" s="7" t="s">
        <v>303</v>
      </c>
      <c r="C304" s="7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8">
        <f t="shared" si="24"/>
        <v>1.0045999999999999</v>
      </c>
      <c r="P304" s="9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2">
        <f t="shared" si="28"/>
        <v>40933.606921296298</v>
      </c>
      <c r="T304" s="12">
        <f t="shared" si="29"/>
        <v>40963.606921296298</v>
      </c>
    </row>
    <row r="305" spans="1:20" ht="41.4" x14ac:dyDescent="0.3">
      <c r="A305" s="2">
        <v>303</v>
      </c>
      <c r="B305" s="7" t="s">
        <v>304</v>
      </c>
      <c r="C305" s="7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8">
        <f t="shared" si="24"/>
        <v>1.3746666666666667</v>
      </c>
      <c r="P305" s="9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2">
        <f t="shared" si="28"/>
        <v>41031.821134259262</v>
      </c>
      <c r="T305" s="12">
        <f t="shared" si="29"/>
        <v>41061.821134259262</v>
      </c>
    </row>
    <row r="306" spans="1:20" ht="27.6" x14ac:dyDescent="0.3">
      <c r="A306" s="2">
        <v>304</v>
      </c>
      <c r="B306" s="7" t="s">
        <v>305</v>
      </c>
      <c r="C306" s="7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8">
        <f t="shared" si="24"/>
        <v>2.3164705882352941</v>
      </c>
      <c r="P306" s="9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2">
        <f t="shared" si="28"/>
        <v>41113.844872685186</v>
      </c>
      <c r="T306" s="12">
        <f t="shared" si="29"/>
        <v>41152.833333333336</v>
      </c>
    </row>
    <row r="307" spans="1:20" ht="27.6" x14ac:dyDescent="0.3">
      <c r="A307" s="2">
        <v>305</v>
      </c>
      <c r="B307" s="7" t="s">
        <v>306</v>
      </c>
      <c r="C307" s="7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8">
        <f t="shared" si="24"/>
        <v>1.3033333333333332</v>
      </c>
      <c r="P307" s="9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2">
        <f t="shared" si="28"/>
        <v>40948.380196759259</v>
      </c>
      <c r="T307" s="12">
        <f t="shared" si="29"/>
        <v>40978.380196759259</v>
      </c>
    </row>
    <row r="308" spans="1:20" ht="27.6" x14ac:dyDescent="0.3">
      <c r="A308" s="2">
        <v>306</v>
      </c>
      <c r="B308" s="7" t="s">
        <v>307</v>
      </c>
      <c r="C308" s="7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8">
        <f t="shared" si="24"/>
        <v>2.9289999999999998</v>
      </c>
      <c r="P308" s="9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2">
        <f t="shared" si="28"/>
        <v>41333.587187500001</v>
      </c>
      <c r="T308" s="12">
        <f t="shared" si="29"/>
        <v>41353.545520833337</v>
      </c>
    </row>
    <row r="309" spans="1:20" x14ac:dyDescent="0.3">
      <c r="A309" s="2">
        <v>307</v>
      </c>
      <c r="B309" s="7" t="s">
        <v>308</v>
      </c>
      <c r="C309" s="7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8">
        <f t="shared" si="24"/>
        <v>1.1131818181818183</v>
      </c>
      <c r="P309" s="9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2">
        <f t="shared" si="28"/>
        <v>41282.694456018515</v>
      </c>
      <c r="T309" s="12">
        <f t="shared" si="29"/>
        <v>41312.694456018515</v>
      </c>
    </row>
    <row r="310" spans="1:20" ht="41.4" x14ac:dyDescent="0.3">
      <c r="A310" s="2">
        <v>308</v>
      </c>
      <c r="B310" s="7" t="s">
        <v>309</v>
      </c>
      <c r="C310" s="7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8">
        <f t="shared" si="24"/>
        <v>1.0556666666666668</v>
      </c>
      <c r="P310" s="9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2">
        <f t="shared" si="28"/>
        <v>40567.444560185184</v>
      </c>
      <c r="T310" s="12">
        <f t="shared" si="29"/>
        <v>40612.444560185184</v>
      </c>
    </row>
    <row r="311" spans="1:20" ht="41.4" x14ac:dyDescent="0.3">
      <c r="A311" s="2">
        <v>309</v>
      </c>
      <c r="B311" s="7" t="s">
        <v>310</v>
      </c>
      <c r="C311" s="7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8">
        <f t="shared" si="24"/>
        <v>1.1894444444444445</v>
      </c>
      <c r="P311" s="9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2">
        <f t="shared" si="28"/>
        <v>41134.501550925925</v>
      </c>
      <c r="T311" s="12">
        <f t="shared" si="29"/>
        <v>41155.501550925925</v>
      </c>
    </row>
    <row r="312" spans="1:20" ht="41.4" x14ac:dyDescent="0.3">
      <c r="A312" s="2">
        <v>310</v>
      </c>
      <c r="B312" s="7" t="s">
        <v>311</v>
      </c>
      <c r="C312" s="7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8">
        <f t="shared" si="24"/>
        <v>1.04129</v>
      </c>
      <c r="P312" s="9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2">
        <f t="shared" si="28"/>
        <v>40820.933136574073</v>
      </c>
      <c r="T312" s="12">
        <f t="shared" si="29"/>
        <v>40835.833333333336</v>
      </c>
    </row>
    <row r="313" spans="1:20" ht="41.4" x14ac:dyDescent="0.3">
      <c r="A313" s="2">
        <v>311</v>
      </c>
      <c r="B313" s="7" t="s">
        <v>312</v>
      </c>
      <c r="C313" s="7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8">
        <f t="shared" si="24"/>
        <v>1.0410165</v>
      </c>
      <c r="P313" s="9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2">
        <f t="shared" si="28"/>
        <v>40867.969814814816</v>
      </c>
      <c r="T313" s="12">
        <f t="shared" si="29"/>
        <v>40909.082638888889</v>
      </c>
    </row>
    <row r="314" spans="1:20" ht="55.2" x14ac:dyDescent="0.3">
      <c r="A314" s="2">
        <v>312</v>
      </c>
      <c r="B314" s="7" t="s">
        <v>313</v>
      </c>
      <c r="C314" s="7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8">
        <f t="shared" si="24"/>
        <v>1.1187499999999999</v>
      </c>
      <c r="P314" s="9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2">
        <f t="shared" si="28"/>
        <v>41348.627685185187</v>
      </c>
      <c r="T314" s="12">
        <f t="shared" si="29"/>
        <v>41378.627685185187</v>
      </c>
    </row>
    <row r="315" spans="1:20" ht="55.2" x14ac:dyDescent="0.3">
      <c r="A315" s="2">
        <v>313</v>
      </c>
      <c r="B315" s="7" t="s">
        <v>314</v>
      </c>
      <c r="C315" s="7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8">
        <f t="shared" si="24"/>
        <v>1.0473529411764706</v>
      </c>
      <c r="P315" s="9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2">
        <f t="shared" si="28"/>
        <v>40356.977939814817</v>
      </c>
      <c r="T315" s="12">
        <f t="shared" si="29"/>
        <v>40401.415972222225</v>
      </c>
    </row>
    <row r="316" spans="1:20" ht="41.4" x14ac:dyDescent="0.3">
      <c r="A316" s="2">
        <v>314</v>
      </c>
      <c r="B316" s="7" t="s">
        <v>315</v>
      </c>
      <c r="C316" s="7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8">
        <f t="shared" si="24"/>
        <v>3.8515000000000001</v>
      </c>
      <c r="P316" s="9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2">
        <f t="shared" si="28"/>
        <v>41304.583194444444</v>
      </c>
      <c r="T316" s="12">
        <f t="shared" si="29"/>
        <v>41334.583194444444</v>
      </c>
    </row>
    <row r="317" spans="1:20" ht="41.4" x14ac:dyDescent="0.3">
      <c r="A317" s="2">
        <v>315</v>
      </c>
      <c r="B317" s="7" t="s">
        <v>316</v>
      </c>
      <c r="C317" s="7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8">
        <f t="shared" si="24"/>
        <v>1.01248</v>
      </c>
      <c r="P317" s="9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2">
        <f t="shared" si="28"/>
        <v>41113.52238425926</v>
      </c>
      <c r="T317" s="12">
        <f t="shared" si="29"/>
        <v>41143.52238425926</v>
      </c>
    </row>
    <row r="318" spans="1:20" ht="27.6" x14ac:dyDescent="0.3">
      <c r="A318" s="2">
        <v>316</v>
      </c>
      <c r="B318" s="7" t="s">
        <v>317</v>
      </c>
      <c r="C318" s="7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8">
        <f t="shared" si="24"/>
        <v>1.1377333333333333</v>
      </c>
      <c r="P318" s="9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2">
        <f t="shared" si="28"/>
        <v>41950.673576388886</v>
      </c>
      <c r="T318" s="12">
        <f t="shared" si="29"/>
        <v>41983.957638888889</v>
      </c>
    </row>
    <row r="319" spans="1:20" ht="41.4" x14ac:dyDescent="0.3">
      <c r="A319" s="2">
        <v>317</v>
      </c>
      <c r="B319" s="7" t="s">
        <v>318</v>
      </c>
      <c r="C319" s="7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8">
        <f t="shared" si="24"/>
        <v>1.0080333333333333</v>
      </c>
      <c r="P319" s="9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2">
        <f t="shared" si="28"/>
        <v>41589.426886574074</v>
      </c>
      <c r="T319" s="12">
        <f t="shared" si="29"/>
        <v>41619.426886574074</v>
      </c>
    </row>
    <row r="320" spans="1:20" ht="41.4" x14ac:dyDescent="0.3">
      <c r="A320" s="2">
        <v>318</v>
      </c>
      <c r="B320" s="7" t="s">
        <v>319</v>
      </c>
      <c r="C320" s="7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8">
        <f t="shared" si="24"/>
        <v>2.8332000000000002</v>
      </c>
      <c r="P320" s="9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2">
        <f t="shared" si="28"/>
        <v>41329.788784722223</v>
      </c>
      <c r="T320" s="12">
        <f t="shared" si="29"/>
        <v>41359.747118055559</v>
      </c>
    </row>
    <row r="321" spans="1:20" ht="55.2" x14ac:dyDescent="0.3">
      <c r="A321" s="2">
        <v>319</v>
      </c>
      <c r="B321" s="7" t="s">
        <v>320</v>
      </c>
      <c r="C321" s="7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8">
        <f t="shared" si="24"/>
        <v>1.1268</v>
      </c>
      <c r="P321" s="9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2">
        <f t="shared" si="28"/>
        <v>40123.58829861111</v>
      </c>
      <c r="T321" s="12">
        <f t="shared" si="29"/>
        <v>40211.082638888889</v>
      </c>
    </row>
    <row r="322" spans="1:20" ht="41.4" x14ac:dyDescent="0.3">
      <c r="A322" s="2">
        <v>320</v>
      </c>
      <c r="B322" s="7" t="s">
        <v>321</v>
      </c>
      <c r="C322" s="7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8">
        <f t="shared" si="24"/>
        <v>1.0658000000000001</v>
      </c>
      <c r="P322" s="9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2">
        <f t="shared" si="28"/>
        <v>42331.301307870366</v>
      </c>
      <c r="T322" s="12">
        <f t="shared" si="29"/>
        <v>42360.708333333328</v>
      </c>
    </row>
    <row r="323" spans="1:20" ht="41.4" x14ac:dyDescent="0.3">
      <c r="A323" s="2">
        <v>321</v>
      </c>
      <c r="B323" s="7" t="s">
        <v>322</v>
      </c>
      <c r="C323" s="7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8">
        <f t="shared" ref="O323:O386" si="30">E323/D323</f>
        <v>1.0266285714285714</v>
      </c>
      <c r="P323" s="9">
        <f t="shared" ref="P323:P386" si="31">IFERROR(E323/L323,0)</f>
        <v>106.62314540059347</v>
      </c>
      <c r="Q323" s="2" t="str">
        <f t="shared" ref="Q323:Q386" si="32">LEFT(N323,FIND("/",N323,1)-1)</f>
        <v>film &amp; video</v>
      </c>
      <c r="R323" s="2" t="str">
        <f t="shared" ref="R323:R386" si="33">RIGHT(N323,LEN(N323)-FIND("/",N323))</f>
        <v>documentary</v>
      </c>
      <c r="S323" s="12">
        <f t="shared" ref="S323:S386" si="34">(((J323/60)/60)/24)+DATE(1970,1,1)+(-6/24)</f>
        <v>42647.196597222224</v>
      </c>
      <c r="T323" s="12">
        <f t="shared" ref="T323:T386" si="35">(((I323/60)/60)/24)+DATE(1970,1,1)+(-6/24)</f>
        <v>42682.238263888896</v>
      </c>
    </row>
    <row r="324" spans="1:20" ht="41.4" x14ac:dyDescent="0.3">
      <c r="A324" s="2">
        <v>322</v>
      </c>
      <c r="B324" s="7" t="s">
        <v>323</v>
      </c>
      <c r="C324" s="7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8">
        <f t="shared" si="30"/>
        <v>1.0791200000000001</v>
      </c>
      <c r="P324" s="9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2">
        <f t="shared" si="34"/>
        <v>42473.32</v>
      </c>
      <c r="T324" s="12">
        <f t="shared" si="35"/>
        <v>42503.32</v>
      </c>
    </row>
    <row r="325" spans="1:20" ht="41.4" x14ac:dyDescent="0.3">
      <c r="A325" s="2">
        <v>323</v>
      </c>
      <c r="B325" s="7" t="s">
        <v>324</v>
      </c>
      <c r="C325" s="7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8">
        <f t="shared" si="30"/>
        <v>1.2307407407407407</v>
      </c>
      <c r="P325" s="9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2">
        <f t="shared" si="34"/>
        <v>42697.07136574074</v>
      </c>
      <c r="T325" s="12">
        <f t="shared" si="35"/>
        <v>42725.082638888889</v>
      </c>
    </row>
    <row r="326" spans="1:20" ht="41.4" x14ac:dyDescent="0.3">
      <c r="A326" s="2">
        <v>324</v>
      </c>
      <c r="B326" s="7" t="s">
        <v>325</v>
      </c>
      <c r="C326" s="7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8">
        <f t="shared" si="30"/>
        <v>1.016</v>
      </c>
      <c r="P326" s="9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2">
        <f t="shared" si="34"/>
        <v>42184.376250000001</v>
      </c>
      <c r="T326" s="12">
        <f t="shared" si="35"/>
        <v>42217.376250000001</v>
      </c>
    </row>
    <row r="327" spans="1:20" ht="41.4" x14ac:dyDescent="0.3">
      <c r="A327" s="2">
        <v>325</v>
      </c>
      <c r="B327" s="7" t="s">
        <v>326</v>
      </c>
      <c r="C327" s="7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8">
        <f t="shared" si="30"/>
        <v>1.04396</v>
      </c>
      <c r="P327" s="9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2">
        <f t="shared" si="34"/>
        <v>42688.937881944439</v>
      </c>
      <c r="T327" s="12">
        <f t="shared" si="35"/>
        <v>42723.937881944439</v>
      </c>
    </row>
    <row r="328" spans="1:20" ht="41.4" x14ac:dyDescent="0.3">
      <c r="A328" s="2">
        <v>326</v>
      </c>
      <c r="B328" s="7" t="s">
        <v>327</v>
      </c>
      <c r="C328" s="7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8">
        <f t="shared" si="30"/>
        <v>1.1292973333333334</v>
      </c>
      <c r="P328" s="9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2">
        <f t="shared" si="34"/>
        <v>42775.064884259264</v>
      </c>
      <c r="T328" s="12">
        <f t="shared" si="35"/>
        <v>42808.706250000003</v>
      </c>
    </row>
    <row r="329" spans="1:20" ht="41.4" x14ac:dyDescent="0.3">
      <c r="A329" s="2">
        <v>327</v>
      </c>
      <c r="B329" s="7" t="s">
        <v>328</v>
      </c>
      <c r="C329" s="7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8">
        <f t="shared" si="30"/>
        <v>1.3640000000000001</v>
      </c>
      <c r="P329" s="9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2">
        <f t="shared" si="34"/>
        <v>42057.985289351855</v>
      </c>
      <c r="T329" s="12">
        <f t="shared" si="35"/>
        <v>42085.083333333328</v>
      </c>
    </row>
    <row r="330" spans="1:20" ht="41.4" x14ac:dyDescent="0.3">
      <c r="A330" s="2">
        <v>328</v>
      </c>
      <c r="B330" s="7" t="s">
        <v>329</v>
      </c>
      <c r="C330" s="7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8">
        <f t="shared" si="30"/>
        <v>1.036144</v>
      </c>
      <c r="P330" s="9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2">
        <f t="shared" si="34"/>
        <v>42278.696620370371</v>
      </c>
      <c r="T330" s="12">
        <f t="shared" si="35"/>
        <v>42308.916666666672</v>
      </c>
    </row>
    <row r="331" spans="1:20" ht="41.4" x14ac:dyDescent="0.3">
      <c r="A331" s="2">
        <v>329</v>
      </c>
      <c r="B331" s="7" t="s">
        <v>330</v>
      </c>
      <c r="C331" s="7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8">
        <f t="shared" si="30"/>
        <v>1.0549999999999999</v>
      </c>
      <c r="P331" s="9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2">
        <f t="shared" si="34"/>
        <v>42291.21674768519</v>
      </c>
      <c r="T331" s="12">
        <f t="shared" si="35"/>
        <v>42314.916666666672</v>
      </c>
    </row>
    <row r="332" spans="1:20" ht="41.4" x14ac:dyDescent="0.3">
      <c r="A332" s="2">
        <v>330</v>
      </c>
      <c r="B332" s="7" t="s">
        <v>331</v>
      </c>
      <c r="C332" s="7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8">
        <f t="shared" si="30"/>
        <v>1.0182857142857142</v>
      </c>
      <c r="P332" s="9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2">
        <f t="shared" si="34"/>
        <v>41379.265775462962</v>
      </c>
      <c r="T332" s="12">
        <f t="shared" si="35"/>
        <v>41410.915972222225</v>
      </c>
    </row>
    <row r="333" spans="1:20" ht="41.4" x14ac:dyDescent="0.3">
      <c r="A333" s="2">
        <v>331</v>
      </c>
      <c r="B333" s="7" t="s">
        <v>332</v>
      </c>
      <c r="C333" s="7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8">
        <f t="shared" si="30"/>
        <v>1.0660499999999999</v>
      </c>
      <c r="P333" s="9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2">
        <f t="shared" si="34"/>
        <v>42507.331412037034</v>
      </c>
      <c r="T333" s="12">
        <f t="shared" si="35"/>
        <v>42538.331412037034</v>
      </c>
    </row>
    <row r="334" spans="1:20" ht="41.4" x14ac:dyDescent="0.3">
      <c r="A334" s="2">
        <v>332</v>
      </c>
      <c r="B334" s="7" t="s">
        <v>333</v>
      </c>
      <c r="C334" s="7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8">
        <f t="shared" si="30"/>
        <v>1.13015</v>
      </c>
      <c r="P334" s="9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2">
        <f t="shared" si="34"/>
        <v>42263.430289351847</v>
      </c>
      <c r="T334" s="12">
        <f t="shared" si="35"/>
        <v>42305.083333333328</v>
      </c>
    </row>
    <row r="335" spans="1:20" ht="41.4" x14ac:dyDescent="0.3">
      <c r="A335" s="2">
        <v>333</v>
      </c>
      <c r="B335" s="7" t="s">
        <v>334</v>
      </c>
      <c r="C335" s="7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8">
        <f t="shared" si="30"/>
        <v>1.252275</v>
      </c>
      <c r="P335" s="9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2">
        <f t="shared" si="34"/>
        <v>42437.386469907404</v>
      </c>
      <c r="T335" s="12">
        <f t="shared" si="35"/>
        <v>42467.34480324074</v>
      </c>
    </row>
    <row r="336" spans="1:20" ht="41.4" x14ac:dyDescent="0.3">
      <c r="A336" s="2">
        <v>334</v>
      </c>
      <c r="B336" s="7" t="s">
        <v>335</v>
      </c>
      <c r="C336" s="7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8">
        <f t="shared" si="30"/>
        <v>1.0119</v>
      </c>
      <c r="P336" s="9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2">
        <f t="shared" si="34"/>
        <v>42101.432372685187</v>
      </c>
      <c r="T336" s="12">
        <f t="shared" si="35"/>
        <v>42139.541666666672</v>
      </c>
    </row>
    <row r="337" spans="1:20" ht="41.4" x14ac:dyDescent="0.3">
      <c r="A337" s="2">
        <v>335</v>
      </c>
      <c r="B337" s="7" t="s">
        <v>336</v>
      </c>
      <c r="C337" s="7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8">
        <f t="shared" si="30"/>
        <v>1.0276470588235294</v>
      </c>
      <c r="P337" s="9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2">
        <f t="shared" si="34"/>
        <v>42101.487442129626</v>
      </c>
      <c r="T337" s="12">
        <f t="shared" si="35"/>
        <v>42132.666666666672</v>
      </c>
    </row>
    <row r="338" spans="1:20" ht="41.4" x14ac:dyDescent="0.3">
      <c r="A338" s="2">
        <v>336</v>
      </c>
      <c r="B338" s="7" t="s">
        <v>337</v>
      </c>
      <c r="C338" s="7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8">
        <f t="shared" si="30"/>
        <v>1.1683911999999999</v>
      </c>
      <c r="P338" s="9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2">
        <f t="shared" si="34"/>
        <v>42291.346273148149</v>
      </c>
      <c r="T338" s="12">
        <f t="shared" si="35"/>
        <v>42321.387939814813</v>
      </c>
    </row>
    <row r="339" spans="1:20" ht="41.4" x14ac:dyDescent="0.3">
      <c r="A339" s="2">
        <v>337</v>
      </c>
      <c r="B339" s="7" t="s">
        <v>338</v>
      </c>
      <c r="C339" s="7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8">
        <f t="shared" si="30"/>
        <v>1.0116833333333335</v>
      </c>
      <c r="P339" s="9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2">
        <f t="shared" si="34"/>
        <v>42046.878564814819</v>
      </c>
      <c r="T339" s="12">
        <f t="shared" si="35"/>
        <v>42076.836898148147</v>
      </c>
    </row>
    <row r="340" spans="1:20" ht="41.4" x14ac:dyDescent="0.3">
      <c r="A340" s="2">
        <v>338</v>
      </c>
      <c r="B340" s="7" t="s">
        <v>339</v>
      </c>
      <c r="C340" s="7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8">
        <f t="shared" si="30"/>
        <v>1.1013360000000001</v>
      </c>
      <c r="P340" s="9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2">
        <f t="shared" si="34"/>
        <v>42559.505671296298</v>
      </c>
      <c r="T340" s="12">
        <f t="shared" si="35"/>
        <v>42615.791666666672</v>
      </c>
    </row>
    <row r="341" spans="1:20" ht="41.4" x14ac:dyDescent="0.3">
      <c r="A341" s="2">
        <v>339</v>
      </c>
      <c r="B341" s="7" t="s">
        <v>340</v>
      </c>
      <c r="C341" s="7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8">
        <f t="shared" si="30"/>
        <v>1.0808333333333333</v>
      </c>
      <c r="P341" s="9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2">
        <f t="shared" si="34"/>
        <v>42093.510046296295</v>
      </c>
      <c r="T341" s="12">
        <f t="shared" si="35"/>
        <v>42123.510046296295</v>
      </c>
    </row>
    <row r="342" spans="1:20" ht="41.4" x14ac:dyDescent="0.3">
      <c r="A342" s="2">
        <v>340</v>
      </c>
      <c r="B342" s="7" t="s">
        <v>341</v>
      </c>
      <c r="C342" s="7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8">
        <f t="shared" si="30"/>
        <v>1.2502285714285715</v>
      </c>
      <c r="P342" s="9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2">
        <f t="shared" si="34"/>
        <v>42772.419062500005</v>
      </c>
      <c r="T342" s="12">
        <f t="shared" si="35"/>
        <v>42802.625</v>
      </c>
    </row>
    <row r="343" spans="1:20" ht="41.4" x14ac:dyDescent="0.3">
      <c r="A343" s="2">
        <v>341</v>
      </c>
      <c r="B343" s="7" t="s">
        <v>342</v>
      </c>
      <c r="C343" s="7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8">
        <f t="shared" si="30"/>
        <v>1.0671428571428572</v>
      </c>
      <c r="P343" s="9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2">
        <f t="shared" si="34"/>
        <v>41894.629606481481</v>
      </c>
      <c r="T343" s="12">
        <f t="shared" si="35"/>
        <v>41912.915972222225</v>
      </c>
    </row>
    <row r="344" spans="1:20" ht="27.6" x14ac:dyDescent="0.3">
      <c r="A344" s="2">
        <v>342</v>
      </c>
      <c r="B344" s="7" t="s">
        <v>343</v>
      </c>
      <c r="C344" s="7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8">
        <f t="shared" si="30"/>
        <v>1.0036639999999999</v>
      </c>
      <c r="P344" s="9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2">
        <f t="shared" si="34"/>
        <v>42459.530844907407</v>
      </c>
      <c r="T344" s="12">
        <f t="shared" si="35"/>
        <v>42489.530844907407</v>
      </c>
    </row>
    <row r="345" spans="1:20" ht="41.4" x14ac:dyDescent="0.3">
      <c r="A345" s="2">
        <v>343</v>
      </c>
      <c r="B345" s="7" t="s">
        <v>344</v>
      </c>
      <c r="C345" s="7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8">
        <f t="shared" si="30"/>
        <v>1.0202863333333334</v>
      </c>
      <c r="P345" s="9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2">
        <f t="shared" si="34"/>
        <v>41926.48778935185</v>
      </c>
      <c r="T345" s="12">
        <f t="shared" si="35"/>
        <v>41956.875</v>
      </c>
    </row>
    <row r="346" spans="1:20" ht="41.4" x14ac:dyDescent="0.3">
      <c r="A346" s="2">
        <v>344</v>
      </c>
      <c r="B346" s="7" t="s">
        <v>345</v>
      </c>
      <c r="C346" s="7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8">
        <f t="shared" si="30"/>
        <v>1.0208358208955224</v>
      </c>
      <c r="P346" s="9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2">
        <f t="shared" si="34"/>
        <v>42111.720995370371</v>
      </c>
      <c r="T346" s="12">
        <f t="shared" si="35"/>
        <v>42155.847222222219</v>
      </c>
    </row>
    <row r="347" spans="1:20" ht="41.4" x14ac:dyDescent="0.3">
      <c r="A347" s="2">
        <v>345</v>
      </c>
      <c r="B347" s="7" t="s">
        <v>346</v>
      </c>
      <c r="C347" s="7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8">
        <f t="shared" si="30"/>
        <v>1.2327586206896552</v>
      </c>
      <c r="P347" s="9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2">
        <f t="shared" si="34"/>
        <v>42114.694328703699</v>
      </c>
      <c r="T347" s="12">
        <f t="shared" si="35"/>
        <v>42144.694328703699</v>
      </c>
    </row>
    <row r="348" spans="1:20" ht="41.4" x14ac:dyDescent="0.3">
      <c r="A348" s="2">
        <v>346</v>
      </c>
      <c r="B348" s="7" t="s">
        <v>347</v>
      </c>
      <c r="C348" s="7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8">
        <f t="shared" si="30"/>
        <v>1.7028880000000002</v>
      </c>
      <c r="P348" s="9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2">
        <f t="shared" si="34"/>
        <v>42261.250243055561</v>
      </c>
      <c r="T348" s="12">
        <f t="shared" si="35"/>
        <v>42291.250243055561</v>
      </c>
    </row>
    <row r="349" spans="1:20" ht="41.4" x14ac:dyDescent="0.3">
      <c r="A349" s="2">
        <v>347</v>
      </c>
      <c r="B349" s="7" t="s">
        <v>348</v>
      </c>
      <c r="C349" s="7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8">
        <f t="shared" si="30"/>
        <v>1.1159049999999999</v>
      </c>
      <c r="P349" s="9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2">
        <f t="shared" si="34"/>
        <v>42292.245474537034</v>
      </c>
      <c r="T349" s="12">
        <f t="shared" si="35"/>
        <v>42322.287141203706</v>
      </c>
    </row>
    <row r="350" spans="1:20" ht="41.4" x14ac:dyDescent="0.3">
      <c r="A350" s="2">
        <v>348</v>
      </c>
      <c r="B350" s="7" t="s">
        <v>349</v>
      </c>
      <c r="C350" s="7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8">
        <f t="shared" si="30"/>
        <v>1.03</v>
      </c>
      <c r="P350" s="9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2">
        <f t="shared" si="34"/>
        <v>42207.33699074074</v>
      </c>
      <c r="T350" s="12">
        <f t="shared" si="35"/>
        <v>42237.33699074074</v>
      </c>
    </row>
    <row r="351" spans="1:20" ht="41.4" x14ac:dyDescent="0.3">
      <c r="A351" s="2">
        <v>349</v>
      </c>
      <c r="B351" s="7" t="s">
        <v>350</v>
      </c>
      <c r="C351" s="7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8">
        <f t="shared" si="30"/>
        <v>1.0663570159857905</v>
      </c>
      <c r="P351" s="9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2">
        <f t="shared" si="34"/>
        <v>42760.248935185184</v>
      </c>
      <c r="T351" s="12">
        <f t="shared" si="35"/>
        <v>42790.248935185184</v>
      </c>
    </row>
    <row r="352" spans="1:20" ht="41.4" x14ac:dyDescent="0.3">
      <c r="A352" s="2">
        <v>350</v>
      </c>
      <c r="B352" s="7" t="s">
        <v>351</v>
      </c>
      <c r="C352" s="7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8">
        <f t="shared" si="30"/>
        <v>1.1476</v>
      </c>
      <c r="P352" s="9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2">
        <f t="shared" si="34"/>
        <v>42585.816076388888</v>
      </c>
      <c r="T352" s="12">
        <f t="shared" si="35"/>
        <v>42623.915972222225</v>
      </c>
    </row>
    <row r="353" spans="1:20" ht="41.4" x14ac:dyDescent="0.3">
      <c r="A353" s="2">
        <v>351</v>
      </c>
      <c r="B353" s="7" t="s">
        <v>352</v>
      </c>
      <c r="C353" s="7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8">
        <f t="shared" si="30"/>
        <v>1.2734117647058822</v>
      </c>
      <c r="P353" s="9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2">
        <f t="shared" si="34"/>
        <v>42427.714745370366</v>
      </c>
      <c r="T353" s="12">
        <f t="shared" si="35"/>
        <v>42467.673078703709</v>
      </c>
    </row>
    <row r="354" spans="1:20" ht="41.4" x14ac:dyDescent="0.3">
      <c r="A354" s="2">
        <v>352</v>
      </c>
      <c r="B354" s="7" t="s">
        <v>353</v>
      </c>
      <c r="C354" s="7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8">
        <f t="shared" si="30"/>
        <v>1.1656</v>
      </c>
      <c r="P354" s="9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2">
        <f t="shared" si="34"/>
        <v>41889.917453703703</v>
      </c>
      <c r="T354" s="12">
        <f t="shared" si="35"/>
        <v>41919.917453703703</v>
      </c>
    </row>
    <row r="355" spans="1:20" ht="41.4" x14ac:dyDescent="0.3">
      <c r="A355" s="2">
        <v>353</v>
      </c>
      <c r="B355" s="7" t="s">
        <v>354</v>
      </c>
      <c r="C355" s="7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8">
        <f t="shared" si="30"/>
        <v>1.0861819426615318</v>
      </c>
      <c r="P355" s="9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2">
        <f t="shared" si="34"/>
        <v>42297.541886574079</v>
      </c>
      <c r="T355" s="12">
        <f t="shared" si="35"/>
        <v>42327.583553240736</v>
      </c>
    </row>
    <row r="356" spans="1:20" ht="41.4" x14ac:dyDescent="0.3">
      <c r="A356" s="2">
        <v>354</v>
      </c>
      <c r="B356" s="7" t="s">
        <v>355</v>
      </c>
      <c r="C356" s="7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8">
        <f t="shared" si="30"/>
        <v>1.0394285714285714</v>
      </c>
      <c r="P356" s="9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2">
        <f t="shared" si="34"/>
        <v>42438.577789351853</v>
      </c>
      <c r="T356" s="12">
        <f t="shared" si="35"/>
        <v>42468.536122685182</v>
      </c>
    </row>
    <row r="357" spans="1:20" ht="27.6" x14ac:dyDescent="0.3">
      <c r="A357" s="2">
        <v>355</v>
      </c>
      <c r="B357" s="7" t="s">
        <v>356</v>
      </c>
      <c r="C357" s="7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8">
        <f t="shared" si="30"/>
        <v>1.1625714285714286</v>
      </c>
      <c r="P357" s="9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2">
        <f t="shared" si="34"/>
        <v>41943.043912037036</v>
      </c>
      <c r="T357" s="12">
        <f t="shared" si="35"/>
        <v>41974.0855787037</v>
      </c>
    </row>
    <row r="358" spans="1:20" ht="27.6" x14ac:dyDescent="0.3">
      <c r="A358" s="2">
        <v>356</v>
      </c>
      <c r="B358" s="7" t="s">
        <v>357</v>
      </c>
      <c r="C358" s="7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8">
        <f t="shared" si="30"/>
        <v>1.0269239999999999</v>
      </c>
      <c r="P358" s="9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2">
        <f t="shared" si="34"/>
        <v>42415.553159722222</v>
      </c>
      <c r="T358" s="12">
        <f t="shared" si="35"/>
        <v>42445.511493055557</v>
      </c>
    </row>
    <row r="359" spans="1:20" ht="41.4" x14ac:dyDescent="0.3">
      <c r="A359" s="2">
        <v>357</v>
      </c>
      <c r="B359" s="7" t="s">
        <v>358</v>
      </c>
      <c r="C359" s="7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8">
        <f t="shared" si="30"/>
        <v>1.74</v>
      </c>
      <c r="P359" s="9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2">
        <f t="shared" si="34"/>
        <v>42077.972187499996</v>
      </c>
      <c r="T359" s="12">
        <f t="shared" si="35"/>
        <v>42117.972187499996</v>
      </c>
    </row>
    <row r="360" spans="1:20" ht="41.4" x14ac:dyDescent="0.3">
      <c r="A360" s="2">
        <v>358</v>
      </c>
      <c r="B360" s="7" t="s">
        <v>359</v>
      </c>
      <c r="C360" s="7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8">
        <f t="shared" si="30"/>
        <v>1.03088</v>
      </c>
      <c r="P360" s="9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2">
        <f t="shared" si="34"/>
        <v>42507.610196759255</v>
      </c>
      <c r="T360" s="12">
        <f t="shared" si="35"/>
        <v>42536.375</v>
      </c>
    </row>
    <row r="361" spans="1:20" ht="41.4" x14ac:dyDescent="0.3">
      <c r="A361" s="2">
        <v>359</v>
      </c>
      <c r="B361" s="7" t="s">
        <v>360</v>
      </c>
      <c r="C361" s="7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8">
        <f t="shared" si="30"/>
        <v>1.0485537190082646</v>
      </c>
      <c r="P361" s="9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2">
        <f t="shared" si="34"/>
        <v>41934.820486111108</v>
      </c>
      <c r="T361" s="12">
        <f t="shared" si="35"/>
        <v>41956.966666666667</v>
      </c>
    </row>
    <row r="362" spans="1:20" ht="41.4" x14ac:dyDescent="0.3">
      <c r="A362" s="2">
        <v>360</v>
      </c>
      <c r="B362" s="7" t="s">
        <v>361</v>
      </c>
      <c r="C362" s="7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8">
        <f t="shared" si="30"/>
        <v>1.0137499999999999</v>
      </c>
      <c r="P362" s="9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2">
        <f t="shared" si="34"/>
        <v>42163.647916666669</v>
      </c>
      <c r="T362" s="12">
        <f t="shared" si="35"/>
        <v>42207.882638888885</v>
      </c>
    </row>
    <row r="363" spans="1:20" ht="41.4" x14ac:dyDescent="0.3">
      <c r="A363" s="2">
        <v>361</v>
      </c>
      <c r="B363" s="7" t="s">
        <v>362</v>
      </c>
      <c r="C363" s="7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8">
        <f t="shared" si="30"/>
        <v>1.1107699999999998</v>
      </c>
      <c r="P363" s="9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2">
        <f t="shared" si="34"/>
        <v>41935.751226851848</v>
      </c>
      <c r="T363" s="12">
        <f t="shared" si="35"/>
        <v>41965.792893518519</v>
      </c>
    </row>
    <row r="364" spans="1:20" ht="41.4" x14ac:dyDescent="0.3">
      <c r="A364" s="2">
        <v>362</v>
      </c>
      <c r="B364" s="7" t="s">
        <v>363</v>
      </c>
      <c r="C364" s="7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8">
        <f t="shared" si="30"/>
        <v>1.2415933781686497</v>
      </c>
      <c r="P364" s="9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2">
        <f t="shared" si="34"/>
        <v>41836.960543981484</v>
      </c>
      <c r="T364" s="12">
        <f t="shared" si="35"/>
        <v>41858.75</v>
      </c>
    </row>
    <row r="365" spans="1:20" ht="41.4" x14ac:dyDescent="0.3">
      <c r="A365" s="2">
        <v>363</v>
      </c>
      <c r="B365" s="7" t="s">
        <v>364</v>
      </c>
      <c r="C365" s="7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8">
        <f t="shared" si="30"/>
        <v>1.0133333333333334</v>
      </c>
      <c r="P365" s="9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2">
        <f t="shared" si="34"/>
        <v>40255.494629629626</v>
      </c>
      <c r="T365" s="12">
        <f t="shared" si="35"/>
        <v>40300.556944444441</v>
      </c>
    </row>
    <row r="366" spans="1:20" ht="41.4" x14ac:dyDescent="0.3">
      <c r="A366" s="2">
        <v>364</v>
      </c>
      <c r="B366" s="7" t="s">
        <v>365</v>
      </c>
      <c r="C366" s="7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8">
        <f t="shared" si="30"/>
        <v>1.1016142857142857</v>
      </c>
      <c r="P366" s="9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2">
        <f t="shared" si="34"/>
        <v>41780.609629629631</v>
      </c>
      <c r="T366" s="12">
        <f t="shared" si="35"/>
        <v>41810.915972222225</v>
      </c>
    </row>
    <row r="367" spans="1:20" ht="41.4" x14ac:dyDescent="0.3">
      <c r="A367" s="2">
        <v>365</v>
      </c>
      <c r="B367" s="7" t="s">
        <v>366</v>
      </c>
      <c r="C367" s="7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8">
        <f t="shared" si="30"/>
        <v>1.0397333333333334</v>
      </c>
      <c r="P367" s="9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2">
        <f t="shared" si="34"/>
        <v>41668.356469907405</v>
      </c>
      <c r="T367" s="12">
        <f t="shared" si="35"/>
        <v>41698.356469907405</v>
      </c>
    </row>
    <row r="368" spans="1:20" ht="41.4" x14ac:dyDescent="0.3">
      <c r="A368" s="2">
        <v>366</v>
      </c>
      <c r="B368" s="7" t="s">
        <v>367</v>
      </c>
      <c r="C368" s="7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8">
        <f t="shared" si="30"/>
        <v>1.013157894736842</v>
      </c>
      <c r="P368" s="9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2">
        <f t="shared" si="34"/>
        <v>41019.543032407404</v>
      </c>
      <c r="T368" s="12">
        <f t="shared" si="35"/>
        <v>41049.543032407404</v>
      </c>
    </row>
    <row r="369" spans="1:20" ht="41.4" x14ac:dyDescent="0.3">
      <c r="A369" s="2">
        <v>367</v>
      </c>
      <c r="B369" s="7" t="s">
        <v>368</v>
      </c>
      <c r="C369" s="7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8">
        <f t="shared" si="30"/>
        <v>1.033501</v>
      </c>
      <c r="P369" s="9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2">
        <f t="shared" si="34"/>
        <v>41355.327291666668</v>
      </c>
      <c r="T369" s="12">
        <f t="shared" si="35"/>
        <v>41394.957638888889</v>
      </c>
    </row>
    <row r="370" spans="1:20" ht="41.4" x14ac:dyDescent="0.3">
      <c r="A370" s="2">
        <v>368</v>
      </c>
      <c r="B370" s="7" t="s">
        <v>369</v>
      </c>
      <c r="C370" s="7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8">
        <f t="shared" si="30"/>
        <v>1.04112</v>
      </c>
      <c r="P370" s="9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2">
        <f t="shared" si="34"/>
        <v>42043.355578703704</v>
      </c>
      <c r="T370" s="12">
        <f t="shared" si="35"/>
        <v>42078.313912037032</v>
      </c>
    </row>
    <row r="371" spans="1:20" ht="41.4" x14ac:dyDescent="0.3">
      <c r="A371" s="2">
        <v>369</v>
      </c>
      <c r="B371" s="7" t="s">
        <v>370</v>
      </c>
      <c r="C371" s="7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8">
        <f t="shared" si="30"/>
        <v>1.1015569230769231</v>
      </c>
      <c r="P371" s="9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2">
        <f t="shared" si="34"/>
        <v>40893.301724537036</v>
      </c>
      <c r="T371" s="12">
        <f t="shared" si="35"/>
        <v>40923.301724537036</v>
      </c>
    </row>
    <row r="372" spans="1:20" ht="41.4" x14ac:dyDescent="0.3">
      <c r="A372" s="2">
        <v>370</v>
      </c>
      <c r="B372" s="7" t="s">
        <v>371</v>
      </c>
      <c r="C372" s="7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8">
        <f t="shared" si="30"/>
        <v>1.2202</v>
      </c>
      <c r="P372" s="9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2">
        <f t="shared" si="34"/>
        <v>42711.545138888891</v>
      </c>
      <c r="T372" s="12">
        <f t="shared" si="35"/>
        <v>42741.545138888891</v>
      </c>
    </row>
    <row r="373" spans="1:20" ht="41.4" x14ac:dyDescent="0.3">
      <c r="A373" s="2">
        <v>371</v>
      </c>
      <c r="B373" s="7" t="s">
        <v>372</v>
      </c>
      <c r="C373" s="7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8">
        <f t="shared" si="30"/>
        <v>1.1416866666666667</v>
      </c>
      <c r="P373" s="9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2">
        <f t="shared" si="34"/>
        <v>41261.517812500002</v>
      </c>
      <c r="T373" s="12">
        <f t="shared" si="35"/>
        <v>41306.517812500002</v>
      </c>
    </row>
    <row r="374" spans="1:20" ht="27.6" x14ac:dyDescent="0.3">
      <c r="A374" s="2">
        <v>372</v>
      </c>
      <c r="B374" s="7" t="s">
        <v>373</v>
      </c>
      <c r="C374" s="7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8">
        <f t="shared" si="30"/>
        <v>1.2533333333333334</v>
      </c>
      <c r="P374" s="9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2">
        <f t="shared" si="34"/>
        <v>42425.326898148152</v>
      </c>
      <c r="T374" s="12">
        <f t="shared" si="35"/>
        <v>42465.416666666672</v>
      </c>
    </row>
    <row r="375" spans="1:20" ht="41.4" x14ac:dyDescent="0.3">
      <c r="A375" s="2">
        <v>373</v>
      </c>
      <c r="B375" s="7" t="s">
        <v>374</v>
      </c>
      <c r="C375" s="7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8">
        <f t="shared" si="30"/>
        <v>1.0666666666666667</v>
      </c>
      <c r="P375" s="9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2">
        <f t="shared" si="34"/>
        <v>41078.66201388889</v>
      </c>
      <c r="T375" s="12">
        <f t="shared" si="35"/>
        <v>41108.66201388889</v>
      </c>
    </row>
    <row r="376" spans="1:20" ht="41.4" x14ac:dyDescent="0.3">
      <c r="A376" s="2">
        <v>374</v>
      </c>
      <c r="B376" s="7" t="s">
        <v>375</v>
      </c>
      <c r="C376" s="7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8">
        <f t="shared" si="30"/>
        <v>1.3065</v>
      </c>
      <c r="P376" s="9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2">
        <f t="shared" si="34"/>
        <v>40757.639247685183</v>
      </c>
      <c r="T376" s="12">
        <f t="shared" si="35"/>
        <v>40802.639247685183</v>
      </c>
    </row>
    <row r="377" spans="1:20" ht="41.4" x14ac:dyDescent="0.3">
      <c r="A377" s="2">
        <v>375</v>
      </c>
      <c r="B377" s="7" t="s">
        <v>376</v>
      </c>
      <c r="C377" s="7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8">
        <f t="shared" si="30"/>
        <v>1.2</v>
      </c>
      <c r="P377" s="9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2">
        <f t="shared" si="34"/>
        <v>41657.735081018516</v>
      </c>
      <c r="T377" s="12">
        <f t="shared" si="35"/>
        <v>41699.470833333333</v>
      </c>
    </row>
    <row r="378" spans="1:20" ht="41.4" x14ac:dyDescent="0.3">
      <c r="A378" s="2">
        <v>376</v>
      </c>
      <c r="B378" s="7" t="s">
        <v>377</v>
      </c>
      <c r="C378" s="7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8">
        <f t="shared" si="30"/>
        <v>1.0595918367346939</v>
      </c>
      <c r="P378" s="9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2">
        <f t="shared" si="34"/>
        <v>42576.202731481477</v>
      </c>
      <c r="T378" s="12">
        <f t="shared" si="35"/>
        <v>42607.202731481477</v>
      </c>
    </row>
    <row r="379" spans="1:20" ht="41.4" x14ac:dyDescent="0.3">
      <c r="A379" s="2">
        <v>377</v>
      </c>
      <c r="B379" s="7" t="s">
        <v>378</v>
      </c>
      <c r="C379" s="7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8">
        <f t="shared" si="30"/>
        <v>1.1439999999999999</v>
      </c>
      <c r="P379" s="9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2">
        <f t="shared" si="34"/>
        <v>42292.000787037032</v>
      </c>
      <c r="T379" s="12">
        <f t="shared" si="35"/>
        <v>42322.042361111111</v>
      </c>
    </row>
    <row r="380" spans="1:20" ht="55.2" x14ac:dyDescent="0.3">
      <c r="A380" s="2">
        <v>378</v>
      </c>
      <c r="B380" s="7" t="s">
        <v>379</v>
      </c>
      <c r="C380" s="7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8">
        <f t="shared" si="30"/>
        <v>1.1176666666666666</v>
      </c>
      <c r="P380" s="9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2">
        <f t="shared" si="34"/>
        <v>42370.321851851855</v>
      </c>
      <c r="T380" s="12">
        <f t="shared" si="35"/>
        <v>42394.744444444441</v>
      </c>
    </row>
    <row r="381" spans="1:20" ht="41.4" x14ac:dyDescent="0.3">
      <c r="A381" s="2">
        <v>379</v>
      </c>
      <c r="B381" s="7" t="s">
        <v>380</v>
      </c>
      <c r="C381" s="7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8">
        <f t="shared" si="30"/>
        <v>1.1608000000000001</v>
      </c>
      <c r="P381" s="9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2">
        <f t="shared" si="34"/>
        <v>40987.438333333332</v>
      </c>
      <c r="T381" s="12">
        <f t="shared" si="35"/>
        <v>41032.438333333332</v>
      </c>
    </row>
    <row r="382" spans="1:20" ht="55.2" x14ac:dyDescent="0.3">
      <c r="A382" s="2">
        <v>380</v>
      </c>
      <c r="B382" s="7" t="s">
        <v>381</v>
      </c>
      <c r="C382" s="7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8">
        <f t="shared" si="30"/>
        <v>1.415</v>
      </c>
      <c r="P382" s="9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2">
        <f t="shared" si="34"/>
        <v>42367.469814814816</v>
      </c>
      <c r="T382" s="12">
        <f t="shared" si="35"/>
        <v>42392.469814814816</v>
      </c>
    </row>
    <row r="383" spans="1:20" ht="41.4" x14ac:dyDescent="0.3">
      <c r="A383" s="2">
        <v>381</v>
      </c>
      <c r="B383" s="7" t="s">
        <v>382</v>
      </c>
      <c r="C383" s="7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8">
        <f t="shared" si="30"/>
        <v>1.0472999999999999</v>
      </c>
      <c r="P383" s="9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2">
        <f t="shared" si="34"/>
        <v>41085.448113425926</v>
      </c>
      <c r="T383" s="12">
        <f t="shared" si="35"/>
        <v>41119.958333333336</v>
      </c>
    </row>
    <row r="384" spans="1:20" ht="41.4" x14ac:dyDescent="0.3">
      <c r="A384" s="2">
        <v>382</v>
      </c>
      <c r="B384" s="7" t="s">
        <v>383</v>
      </c>
      <c r="C384" s="7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8">
        <f t="shared" si="30"/>
        <v>2.5583333333333331</v>
      </c>
      <c r="P384" s="9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2">
        <f t="shared" si="34"/>
        <v>41144.459490740745</v>
      </c>
      <c r="T384" s="12">
        <f t="shared" si="35"/>
        <v>41158.459490740745</v>
      </c>
    </row>
    <row r="385" spans="1:20" ht="41.4" x14ac:dyDescent="0.3">
      <c r="A385" s="2">
        <v>383</v>
      </c>
      <c r="B385" s="7" t="s">
        <v>384</v>
      </c>
      <c r="C385" s="7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8">
        <f t="shared" si="30"/>
        <v>2.0670670670670672</v>
      </c>
      <c r="P385" s="9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2">
        <f t="shared" si="34"/>
        <v>41754.867581018516</v>
      </c>
      <c r="T385" s="12">
        <f t="shared" si="35"/>
        <v>41777.867581018516</v>
      </c>
    </row>
    <row r="386" spans="1:20" ht="41.4" x14ac:dyDescent="0.3">
      <c r="A386" s="2">
        <v>384</v>
      </c>
      <c r="B386" s="7" t="s">
        <v>385</v>
      </c>
      <c r="C386" s="7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8">
        <f t="shared" si="30"/>
        <v>1.1210500000000001</v>
      </c>
      <c r="P386" s="9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2">
        <f t="shared" si="34"/>
        <v>41980.531793981485</v>
      </c>
      <c r="T386" s="12">
        <f t="shared" si="35"/>
        <v>42010.531793981485</v>
      </c>
    </row>
    <row r="387" spans="1:20" ht="41.4" x14ac:dyDescent="0.3">
      <c r="A387" s="2">
        <v>385</v>
      </c>
      <c r="B387" s="7" t="s">
        <v>386</v>
      </c>
      <c r="C387" s="7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8">
        <f t="shared" ref="O387:O450" si="36">E387/D387</f>
        <v>1.05982</v>
      </c>
      <c r="P387" s="9">
        <f t="shared" ref="P387:P450" si="37">IFERROR(E387/L387,0)</f>
        <v>111.79535864978902</v>
      </c>
      <c r="Q387" s="2" t="str">
        <f t="shared" ref="Q387:Q450" si="38">LEFT(N387,FIND("/",N387,1)-1)</f>
        <v>film &amp; video</v>
      </c>
      <c r="R387" s="2" t="str">
        <f t="shared" ref="R387:R450" si="39">RIGHT(N387,LEN(N387)-FIND("/",N387))</f>
        <v>documentary</v>
      </c>
      <c r="S387" s="12">
        <f t="shared" ref="S387:S450" si="40">(((J387/60)/60)/24)+DATE(1970,1,1)+(-6/24)</f>
        <v>41934.334502314814</v>
      </c>
      <c r="T387" s="12">
        <f t="shared" ref="T387:T450" si="41">(((I387/60)/60)/24)+DATE(1970,1,1)+(-6/24)</f>
        <v>41964.376168981486</v>
      </c>
    </row>
    <row r="388" spans="1:20" ht="41.4" x14ac:dyDescent="0.3">
      <c r="A388" s="2">
        <v>386</v>
      </c>
      <c r="B388" s="7" t="s">
        <v>387</v>
      </c>
      <c r="C388" s="7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8">
        <f t="shared" si="36"/>
        <v>1.0016666666666667</v>
      </c>
      <c r="P388" s="9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2">
        <f t="shared" si="40"/>
        <v>42211.701284722221</v>
      </c>
      <c r="T388" s="12">
        <f t="shared" si="41"/>
        <v>42226.701284722221</v>
      </c>
    </row>
    <row r="389" spans="1:20" ht="41.4" x14ac:dyDescent="0.3">
      <c r="A389" s="2">
        <v>387</v>
      </c>
      <c r="B389" s="7" t="s">
        <v>388</v>
      </c>
      <c r="C389" s="7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8">
        <f t="shared" si="36"/>
        <v>2.1398947368421051</v>
      </c>
      <c r="P389" s="9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2">
        <f t="shared" si="40"/>
        <v>42200.42659722222</v>
      </c>
      <c r="T389" s="12">
        <f t="shared" si="41"/>
        <v>42231</v>
      </c>
    </row>
    <row r="390" spans="1:20" ht="41.4" x14ac:dyDescent="0.3">
      <c r="A390" s="2">
        <v>388</v>
      </c>
      <c r="B390" s="7" t="s">
        <v>389</v>
      </c>
      <c r="C390" s="7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8">
        <f t="shared" si="36"/>
        <v>1.2616000000000001</v>
      </c>
      <c r="P390" s="9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2">
        <f t="shared" si="40"/>
        <v>42548.826157407413</v>
      </c>
      <c r="T390" s="12">
        <f t="shared" si="41"/>
        <v>42578.826157407413</v>
      </c>
    </row>
    <row r="391" spans="1:20" ht="41.4" x14ac:dyDescent="0.3">
      <c r="A391" s="2">
        <v>389</v>
      </c>
      <c r="B391" s="7" t="s">
        <v>390</v>
      </c>
      <c r="C391" s="7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8">
        <f t="shared" si="36"/>
        <v>1.8153547058823529</v>
      </c>
      <c r="P391" s="9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2">
        <f t="shared" si="40"/>
        <v>41673.813078703701</v>
      </c>
      <c r="T391" s="12">
        <f t="shared" si="41"/>
        <v>41705.707638888889</v>
      </c>
    </row>
    <row r="392" spans="1:20" ht="41.4" x14ac:dyDescent="0.3">
      <c r="A392" s="2">
        <v>390</v>
      </c>
      <c r="B392" s="7" t="s">
        <v>391</v>
      </c>
      <c r="C392" s="7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8">
        <f t="shared" si="36"/>
        <v>1</v>
      </c>
      <c r="P392" s="9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2">
        <f t="shared" si="40"/>
        <v>42111.786712962959</v>
      </c>
      <c r="T392" s="12">
        <f t="shared" si="41"/>
        <v>42131.786712962959</v>
      </c>
    </row>
    <row r="393" spans="1:20" ht="41.4" x14ac:dyDescent="0.3">
      <c r="A393" s="2">
        <v>391</v>
      </c>
      <c r="B393" s="7" t="s">
        <v>392</v>
      </c>
      <c r="C393" s="7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8">
        <f t="shared" si="36"/>
        <v>1.0061</v>
      </c>
      <c r="P393" s="9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2">
        <f t="shared" si="40"/>
        <v>40864.792256944449</v>
      </c>
      <c r="T393" s="12">
        <f t="shared" si="41"/>
        <v>40894.790972222225</v>
      </c>
    </row>
    <row r="394" spans="1:20" ht="41.4" x14ac:dyDescent="0.3">
      <c r="A394" s="2">
        <v>392</v>
      </c>
      <c r="B394" s="7" t="s">
        <v>393</v>
      </c>
      <c r="C394" s="7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8">
        <f t="shared" si="36"/>
        <v>1.009027027027027</v>
      </c>
      <c r="P394" s="9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2">
        <f t="shared" si="40"/>
        <v>40763.467256944445</v>
      </c>
      <c r="T394" s="12">
        <f t="shared" si="41"/>
        <v>40793.875</v>
      </c>
    </row>
    <row r="395" spans="1:20" ht="27.6" x14ac:dyDescent="0.3">
      <c r="A395" s="2">
        <v>393</v>
      </c>
      <c r="B395" s="7" t="s">
        <v>394</v>
      </c>
      <c r="C395" s="7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8">
        <f t="shared" si="36"/>
        <v>1.10446</v>
      </c>
      <c r="P395" s="9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2">
        <f t="shared" si="40"/>
        <v>41526.458935185183</v>
      </c>
      <c r="T395" s="12">
        <f t="shared" si="41"/>
        <v>41557.458935185183</v>
      </c>
    </row>
    <row r="396" spans="1:20" ht="41.4" x14ac:dyDescent="0.3">
      <c r="A396" s="2">
        <v>394</v>
      </c>
      <c r="B396" s="7" t="s">
        <v>395</v>
      </c>
      <c r="C396" s="7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8">
        <f t="shared" si="36"/>
        <v>1.118936170212766</v>
      </c>
      <c r="P396" s="9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2">
        <f t="shared" si="40"/>
        <v>42417.568078703705</v>
      </c>
      <c r="T396" s="12">
        <f t="shared" si="41"/>
        <v>42477.526412037041</v>
      </c>
    </row>
    <row r="397" spans="1:20" ht="41.4" x14ac:dyDescent="0.3">
      <c r="A397" s="2">
        <v>395</v>
      </c>
      <c r="B397" s="7" t="s">
        <v>396</v>
      </c>
      <c r="C397" s="7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8">
        <f t="shared" si="36"/>
        <v>1.0804450000000001</v>
      </c>
      <c r="P397" s="9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2">
        <f t="shared" si="40"/>
        <v>40990.659259259257</v>
      </c>
      <c r="T397" s="12">
        <f t="shared" si="41"/>
        <v>41026.647222222222</v>
      </c>
    </row>
    <row r="398" spans="1:20" ht="41.4" x14ac:dyDescent="0.3">
      <c r="A398" s="2">
        <v>396</v>
      </c>
      <c r="B398" s="7" t="s">
        <v>397</v>
      </c>
      <c r="C398" s="7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8">
        <f t="shared" si="36"/>
        <v>1.0666666666666667</v>
      </c>
      <c r="P398" s="9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2">
        <f t="shared" si="40"/>
        <v>41082.314884259256</v>
      </c>
      <c r="T398" s="12">
        <f t="shared" si="41"/>
        <v>41097.314884259256</v>
      </c>
    </row>
    <row r="399" spans="1:20" ht="55.2" x14ac:dyDescent="0.3">
      <c r="A399" s="2">
        <v>397</v>
      </c>
      <c r="B399" s="7" t="s">
        <v>398</v>
      </c>
      <c r="C399" s="7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8">
        <f t="shared" si="36"/>
        <v>1.0390027322404372</v>
      </c>
      <c r="P399" s="9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2">
        <f t="shared" si="40"/>
        <v>40379.526435185187</v>
      </c>
      <c r="T399" s="12">
        <f t="shared" si="41"/>
        <v>40421.905555555553</v>
      </c>
    </row>
    <row r="400" spans="1:20" ht="41.4" x14ac:dyDescent="0.3">
      <c r="A400" s="2">
        <v>398</v>
      </c>
      <c r="B400" s="7" t="s">
        <v>399</v>
      </c>
      <c r="C400" s="7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8">
        <f t="shared" si="36"/>
        <v>1.2516</v>
      </c>
      <c r="P400" s="9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2">
        <f t="shared" si="40"/>
        <v>42078.543124999997</v>
      </c>
      <c r="T400" s="12">
        <f t="shared" si="41"/>
        <v>42123.543124999997</v>
      </c>
    </row>
    <row r="401" spans="1:20" ht="41.4" x14ac:dyDescent="0.3">
      <c r="A401" s="2">
        <v>399</v>
      </c>
      <c r="B401" s="7" t="s">
        <v>400</v>
      </c>
      <c r="C401" s="7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8">
        <f t="shared" si="36"/>
        <v>1.0680499999999999</v>
      </c>
      <c r="P401" s="9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2">
        <f t="shared" si="40"/>
        <v>42687.625775462962</v>
      </c>
      <c r="T401" s="12">
        <f t="shared" si="41"/>
        <v>42718.25</v>
      </c>
    </row>
    <row r="402" spans="1:20" ht="41.4" x14ac:dyDescent="0.3">
      <c r="A402" s="2">
        <v>400</v>
      </c>
      <c r="B402" s="7" t="s">
        <v>401</v>
      </c>
      <c r="C402" s="7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8">
        <f t="shared" si="36"/>
        <v>1.1230249999999999</v>
      </c>
      <c r="P402" s="9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2">
        <f t="shared" si="40"/>
        <v>41745.385960648149</v>
      </c>
      <c r="T402" s="12">
        <f t="shared" si="41"/>
        <v>41775.895833333336</v>
      </c>
    </row>
    <row r="403" spans="1:20" ht="41.4" x14ac:dyDescent="0.3">
      <c r="A403" s="2">
        <v>401</v>
      </c>
      <c r="B403" s="7" t="s">
        <v>402</v>
      </c>
      <c r="C403" s="7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8">
        <f t="shared" si="36"/>
        <v>1.0381199999999999</v>
      </c>
      <c r="P403" s="9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2">
        <f t="shared" si="40"/>
        <v>40732.592245370368</v>
      </c>
      <c r="T403" s="12">
        <f t="shared" si="41"/>
        <v>40762.592245370368</v>
      </c>
    </row>
    <row r="404" spans="1:20" ht="41.4" x14ac:dyDescent="0.3">
      <c r="A404" s="2">
        <v>402</v>
      </c>
      <c r="B404" s="7" t="s">
        <v>403</v>
      </c>
      <c r="C404" s="7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8">
        <f t="shared" si="36"/>
        <v>1.4165000000000001</v>
      </c>
      <c r="P404" s="9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2">
        <f t="shared" si="40"/>
        <v>42292.289548611108</v>
      </c>
      <c r="T404" s="12">
        <f t="shared" si="41"/>
        <v>42313.33121527778</v>
      </c>
    </row>
    <row r="405" spans="1:20" ht="41.4" x14ac:dyDescent="0.3">
      <c r="A405" s="2">
        <v>403</v>
      </c>
      <c r="B405" s="7" t="s">
        <v>404</v>
      </c>
      <c r="C405" s="7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8">
        <f t="shared" si="36"/>
        <v>1.0526</v>
      </c>
      <c r="P405" s="9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2">
        <f t="shared" si="40"/>
        <v>40718.060659722221</v>
      </c>
      <c r="T405" s="12">
        <f t="shared" si="41"/>
        <v>40765.047222222223</v>
      </c>
    </row>
    <row r="406" spans="1:20" ht="41.4" x14ac:dyDescent="0.3">
      <c r="A406" s="2">
        <v>404</v>
      </c>
      <c r="B406" s="7" t="s">
        <v>405</v>
      </c>
      <c r="C406" s="7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8">
        <f t="shared" si="36"/>
        <v>1.0309142857142857</v>
      </c>
      <c r="P406" s="9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2">
        <f t="shared" si="40"/>
        <v>41646.378032407411</v>
      </c>
      <c r="T406" s="12">
        <f t="shared" si="41"/>
        <v>41675.711111111108</v>
      </c>
    </row>
    <row r="407" spans="1:20" ht="27.6" x14ac:dyDescent="0.3">
      <c r="A407" s="2">
        <v>405</v>
      </c>
      <c r="B407" s="7" t="s">
        <v>406</v>
      </c>
      <c r="C407" s="7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8">
        <f t="shared" si="36"/>
        <v>1.0765957446808512</v>
      </c>
      <c r="P407" s="9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2">
        <f t="shared" si="40"/>
        <v>41673.83494212963</v>
      </c>
      <c r="T407" s="12">
        <f t="shared" si="41"/>
        <v>41703.83494212963</v>
      </c>
    </row>
    <row r="408" spans="1:20" ht="41.4" x14ac:dyDescent="0.3">
      <c r="A408" s="2">
        <v>406</v>
      </c>
      <c r="B408" s="7" t="s">
        <v>407</v>
      </c>
      <c r="C408" s="7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8">
        <f t="shared" si="36"/>
        <v>1.0770464285714285</v>
      </c>
      <c r="P408" s="9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2">
        <f t="shared" si="40"/>
        <v>40637.912465277775</v>
      </c>
      <c r="T408" s="12">
        <f t="shared" si="41"/>
        <v>40671.999305555553</v>
      </c>
    </row>
    <row r="409" spans="1:20" ht="41.4" x14ac:dyDescent="0.3">
      <c r="A409" s="2">
        <v>407</v>
      </c>
      <c r="B409" s="7" t="s">
        <v>408</v>
      </c>
      <c r="C409" s="7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8">
        <f t="shared" si="36"/>
        <v>1.0155000000000001</v>
      </c>
      <c r="P409" s="9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2">
        <f t="shared" si="40"/>
        <v>40806.620949074073</v>
      </c>
      <c r="T409" s="12">
        <f t="shared" si="41"/>
        <v>40866.662615740745</v>
      </c>
    </row>
    <row r="410" spans="1:20" ht="41.4" x14ac:dyDescent="0.3">
      <c r="A410" s="2">
        <v>408</v>
      </c>
      <c r="B410" s="7" t="s">
        <v>409</v>
      </c>
      <c r="C410" s="7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8">
        <f t="shared" si="36"/>
        <v>1.0143766666666667</v>
      </c>
      <c r="P410" s="9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2">
        <f t="shared" si="40"/>
        <v>41543.485995370371</v>
      </c>
      <c r="T410" s="12">
        <f t="shared" si="41"/>
        <v>41583.527662037035</v>
      </c>
    </row>
    <row r="411" spans="1:20" ht="41.4" x14ac:dyDescent="0.3">
      <c r="A411" s="2">
        <v>409</v>
      </c>
      <c r="B411" s="7" t="s">
        <v>410</v>
      </c>
      <c r="C411" s="7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8">
        <f t="shared" si="36"/>
        <v>1.3680000000000001</v>
      </c>
      <c r="P411" s="9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2">
        <f t="shared" si="40"/>
        <v>42543.612777777773</v>
      </c>
      <c r="T411" s="12">
        <f t="shared" si="41"/>
        <v>42573.612777777773</v>
      </c>
    </row>
    <row r="412" spans="1:20" ht="41.4" x14ac:dyDescent="0.3">
      <c r="A412" s="2">
        <v>410</v>
      </c>
      <c r="B412" s="7" t="s">
        <v>411</v>
      </c>
      <c r="C412" s="7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8">
        <f t="shared" si="36"/>
        <v>1.2829999999999999</v>
      </c>
      <c r="P412" s="9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2">
        <f t="shared" si="40"/>
        <v>42113.731446759266</v>
      </c>
      <c r="T412" s="12">
        <f t="shared" si="41"/>
        <v>42173.731446759266</v>
      </c>
    </row>
    <row r="413" spans="1:20" ht="41.4" x14ac:dyDescent="0.3">
      <c r="A413" s="2">
        <v>411</v>
      </c>
      <c r="B413" s="7" t="s">
        <v>412</v>
      </c>
      <c r="C413" s="7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8">
        <f t="shared" si="36"/>
        <v>1.0105</v>
      </c>
      <c r="P413" s="9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2">
        <f t="shared" si="40"/>
        <v>41597.92597222222</v>
      </c>
      <c r="T413" s="12">
        <f t="shared" si="41"/>
        <v>41629.958333333336</v>
      </c>
    </row>
    <row r="414" spans="1:20" ht="41.4" x14ac:dyDescent="0.3">
      <c r="A414" s="2">
        <v>412</v>
      </c>
      <c r="B414" s="7" t="s">
        <v>413</v>
      </c>
      <c r="C414" s="7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8">
        <f t="shared" si="36"/>
        <v>1.2684</v>
      </c>
      <c r="P414" s="9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2">
        <f t="shared" si="40"/>
        <v>41099.492800925924</v>
      </c>
      <c r="T414" s="12">
        <f t="shared" si="41"/>
        <v>41115.492800925924</v>
      </c>
    </row>
    <row r="415" spans="1:20" ht="41.4" x14ac:dyDescent="0.3">
      <c r="A415" s="2">
        <v>413</v>
      </c>
      <c r="B415" s="7" t="s">
        <v>414</v>
      </c>
      <c r="C415" s="7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8">
        <f t="shared" si="36"/>
        <v>1.0508593749999999</v>
      </c>
      <c r="P415" s="9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2">
        <f t="shared" si="40"/>
        <v>41079.627442129626</v>
      </c>
      <c r="T415" s="12">
        <f t="shared" si="41"/>
        <v>41109.627442129626</v>
      </c>
    </row>
    <row r="416" spans="1:20" ht="41.4" x14ac:dyDescent="0.3">
      <c r="A416" s="2">
        <v>414</v>
      </c>
      <c r="B416" s="7" t="s">
        <v>415</v>
      </c>
      <c r="C416" s="7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8">
        <f t="shared" si="36"/>
        <v>1.0285405405405406</v>
      </c>
      <c r="P416" s="9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2">
        <f t="shared" si="40"/>
        <v>41528.813252314816</v>
      </c>
      <c r="T416" s="12">
        <f t="shared" si="41"/>
        <v>41558.813252314816</v>
      </c>
    </row>
    <row r="417" spans="1:20" ht="55.2" x14ac:dyDescent="0.3">
      <c r="A417" s="2">
        <v>415</v>
      </c>
      <c r="B417" s="7" t="s">
        <v>416</v>
      </c>
      <c r="C417" s="7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8">
        <f t="shared" si="36"/>
        <v>1.0214714285714286</v>
      </c>
      <c r="P417" s="9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2">
        <f t="shared" si="40"/>
        <v>41904.601875</v>
      </c>
      <c r="T417" s="12">
        <f t="shared" si="41"/>
        <v>41929.25</v>
      </c>
    </row>
    <row r="418" spans="1:20" ht="41.4" x14ac:dyDescent="0.3">
      <c r="A418" s="2">
        <v>416</v>
      </c>
      <c r="B418" s="7" t="s">
        <v>417</v>
      </c>
      <c r="C418" s="7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8">
        <f t="shared" si="36"/>
        <v>1.2021700000000002</v>
      </c>
      <c r="P418" s="9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2">
        <f t="shared" si="40"/>
        <v>41648.146192129629</v>
      </c>
      <c r="T418" s="12">
        <f t="shared" si="41"/>
        <v>41678.146192129629</v>
      </c>
    </row>
    <row r="419" spans="1:20" ht="41.4" x14ac:dyDescent="0.3">
      <c r="A419" s="2">
        <v>417</v>
      </c>
      <c r="B419" s="7" t="s">
        <v>418</v>
      </c>
      <c r="C419" s="7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8">
        <f t="shared" si="36"/>
        <v>1.0024761904761905</v>
      </c>
      <c r="P419" s="9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2">
        <f t="shared" si="40"/>
        <v>41360.720601851855</v>
      </c>
      <c r="T419" s="12">
        <f t="shared" si="41"/>
        <v>41371.939583333333</v>
      </c>
    </row>
    <row r="420" spans="1:20" ht="41.4" x14ac:dyDescent="0.3">
      <c r="A420" s="2">
        <v>418</v>
      </c>
      <c r="B420" s="7" t="s">
        <v>419</v>
      </c>
      <c r="C420" s="7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8">
        <f t="shared" si="36"/>
        <v>1.0063392857142857</v>
      </c>
      <c r="P420" s="9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2">
        <f t="shared" si="40"/>
        <v>42178.032372685186</v>
      </c>
      <c r="T420" s="12">
        <f t="shared" si="41"/>
        <v>42208.032372685186</v>
      </c>
    </row>
    <row r="421" spans="1:20" ht="41.4" x14ac:dyDescent="0.3">
      <c r="A421" s="2">
        <v>419</v>
      </c>
      <c r="B421" s="7" t="s">
        <v>420</v>
      </c>
      <c r="C421" s="7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8">
        <f t="shared" si="36"/>
        <v>1.004375</v>
      </c>
      <c r="P421" s="9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2">
        <f t="shared" si="40"/>
        <v>41394.592442129629</v>
      </c>
      <c r="T421" s="12">
        <f t="shared" si="41"/>
        <v>41454.592442129629</v>
      </c>
    </row>
    <row r="422" spans="1:20" ht="41.4" x14ac:dyDescent="0.3">
      <c r="A422" s="2">
        <v>420</v>
      </c>
      <c r="B422" s="7" t="s">
        <v>421</v>
      </c>
      <c r="C422" s="7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8">
        <f t="shared" si="36"/>
        <v>4.3939393939393936E-3</v>
      </c>
      <c r="P422" s="9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2">
        <f t="shared" si="40"/>
        <v>41681.98646990741</v>
      </c>
      <c r="T422" s="12">
        <f t="shared" si="41"/>
        <v>41711.944803240738</v>
      </c>
    </row>
    <row r="423" spans="1:20" ht="41.4" x14ac:dyDescent="0.3">
      <c r="A423" s="2">
        <v>421</v>
      </c>
      <c r="B423" s="7" t="s">
        <v>422</v>
      </c>
      <c r="C423" s="7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8">
        <f t="shared" si="36"/>
        <v>2.0066666666666667E-2</v>
      </c>
      <c r="P423" s="9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2">
        <f t="shared" si="40"/>
        <v>42177.241388888884</v>
      </c>
      <c r="T423" s="12">
        <f t="shared" si="41"/>
        <v>42237.241388888884</v>
      </c>
    </row>
    <row r="424" spans="1:20" ht="41.4" x14ac:dyDescent="0.3">
      <c r="A424" s="2">
        <v>422</v>
      </c>
      <c r="B424" s="7" t="s">
        <v>423</v>
      </c>
      <c r="C424" s="7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8">
        <f t="shared" si="36"/>
        <v>1.0749999999999999E-2</v>
      </c>
      <c r="P424" s="9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2">
        <f t="shared" si="40"/>
        <v>41863.010381944441</v>
      </c>
      <c r="T424" s="12">
        <f t="shared" si="41"/>
        <v>41893.010381944441</v>
      </c>
    </row>
    <row r="425" spans="1:20" ht="41.4" x14ac:dyDescent="0.3">
      <c r="A425" s="2">
        <v>423</v>
      </c>
      <c r="B425" s="7" t="s">
        <v>424</v>
      </c>
      <c r="C425" s="7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8">
        <f t="shared" si="36"/>
        <v>7.6499999999999997E-3</v>
      </c>
      <c r="P425" s="9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2">
        <f t="shared" si="40"/>
        <v>41400.67627314815</v>
      </c>
      <c r="T425" s="12">
        <f t="shared" si="41"/>
        <v>41430.67627314815</v>
      </c>
    </row>
    <row r="426" spans="1:20" ht="41.4" x14ac:dyDescent="0.3">
      <c r="A426" s="2">
        <v>424</v>
      </c>
      <c r="B426" s="7" t="s">
        <v>425</v>
      </c>
      <c r="C426" s="7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8">
        <f t="shared" si="36"/>
        <v>6.7966666666666675E-2</v>
      </c>
      <c r="P426" s="9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2">
        <f t="shared" si="40"/>
        <v>40934.126145833332</v>
      </c>
      <c r="T426" s="12">
        <f t="shared" si="41"/>
        <v>40994.084479166668</v>
      </c>
    </row>
    <row r="427" spans="1:20" ht="41.4" x14ac:dyDescent="0.3">
      <c r="A427" s="2">
        <v>425</v>
      </c>
      <c r="B427" s="7" t="s">
        <v>426</v>
      </c>
      <c r="C427" s="7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8">
        <f t="shared" si="36"/>
        <v>1.2E-4</v>
      </c>
      <c r="P427" s="9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2">
        <f t="shared" si="40"/>
        <v>42275.611157407402</v>
      </c>
      <c r="T427" s="12">
        <f t="shared" si="41"/>
        <v>42335.652824074074</v>
      </c>
    </row>
    <row r="428" spans="1:20" ht="41.4" x14ac:dyDescent="0.3">
      <c r="A428" s="2">
        <v>426</v>
      </c>
      <c r="B428" s="7" t="s">
        <v>427</v>
      </c>
      <c r="C428" s="7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8">
        <f t="shared" si="36"/>
        <v>1.3299999999999999E-2</v>
      </c>
      <c r="P428" s="9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2">
        <f t="shared" si="40"/>
        <v>42400.461967592593</v>
      </c>
      <c r="T428" s="12">
        <f t="shared" si="41"/>
        <v>42430.461967592593</v>
      </c>
    </row>
    <row r="429" spans="1:20" ht="41.4" x14ac:dyDescent="0.3">
      <c r="A429" s="2">
        <v>427</v>
      </c>
      <c r="B429" s="7" t="s">
        <v>428</v>
      </c>
      <c r="C429" s="7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8">
        <f t="shared" si="36"/>
        <v>0</v>
      </c>
      <c r="P429" s="9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12">
        <f t="shared" si="40"/>
        <v>42285.659027777772</v>
      </c>
      <c r="T429" s="12">
        <f t="shared" si="41"/>
        <v>42299.540972222225</v>
      </c>
    </row>
    <row r="430" spans="1:20" ht="27.6" x14ac:dyDescent="0.3">
      <c r="A430" s="2">
        <v>428</v>
      </c>
      <c r="B430" s="7" t="s">
        <v>429</v>
      </c>
      <c r="C430" s="7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8">
        <f t="shared" si="36"/>
        <v>5.6333333333333332E-2</v>
      </c>
      <c r="P430" s="9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2">
        <f t="shared" si="40"/>
        <v>41778.516724537039</v>
      </c>
      <c r="T430" s="12">
        <f t="shared" si="41"/>
        <v>41806.666666666664</v>
      </c>
    </row>
    <row r="431" spans="1:20" ht="55.2" x14ac:dyDescent="0.3">
      <c r="A431" s="2">
        <v>429</v>
      </c>
      <c r="B431" s="7" t="s">
        <v>430</v>
      </c>
      <c r="C431" s="7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8">
        <f t="shared" si="36"/>
        <v>0</v>
      </c>
      <c r="P431" s="9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12">
        <f t="shared" si="40"/>
        <v>40070.651412037041</v>
      </c>
      <c r="T431" s="12">
        <f t="shared" si="41"/>
        <v>40143.957638888889</v>
      </c>
    </row>
    <row r="432" spans="1:20" ht="41.4" x14ac:dyDescent="0.3">
      <c r="A432" s="2">
        <v>430</v>
      </c>
      <c r="B432" s="7" t="s">
        <v>431</v>
      </c>
      <c r="C432" s="7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8">
        <f t="shared" si="36"/>
        <v>2.4E-2</v>
      </c>
      <c r="P432" s="9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2">
        <f t="shared" si="40"/>
        <v>41512.857256944444</v>
      </c>
      <c r="T432" s="12">
        <f t="shared" si="41"/>
        <v>41527.857256944444</v>
      </c>
    </row>
    <row r="433" spans="1:20" ht="41.4" x14ac:dyDescent="0.3">
      <c r="A433" s="2">
        <v>431</v>
      </c>
      <c r="B433" s="7" t="s">
        <v>432</v>
      </c>
      <c r="C433" s="7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8">
        <f t="shared" si="36"/>
        <v>0.13833333333333334</v>
      </c>
      <c r="P433" s="9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2">
        <f t="shared" si="40"/>
        <v>42526.621331018512</v>
      </c>
      <c r="T433" s="12">
        <f t="shared" si="41"/>
        <v>42556.621331018512</v>
      </c>
    </row>
    <row r="434" spans="1:20" ht="41.4" x14ac:dyDescent="0.3">
      <c r="A434" s="2">
        <v>432</v>
      </c>
      <c r="B434" s="7" t="s">
        <v>433</v>
      </c>
      <c r="C434" s="7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8">
        <f t="shared" si="36"/>
        <v>9.5000000000000001E-2</v>
      </c>
      <c r="P434" s="9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2">
        <f t="shared" si="40"/>
        <v>42238.476631944446</v>
      </c>
      <c r="T434" s="12">
        <f t="shared" si="41"/>
        <v>42298.476631944446</v>
      </c>
    </row>
    <row r="435" spans="1:20" ht="55.2" x14ac:dyDescent="0.3">
      <c r="A435" s="2">
        <v>433</v>
      </c>
      <c r="B435" s="7" t="s">
        <v>434</v>
      </c>
      <c r="C435" s="7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8">
        <f t="shared" si="36"/>
        <v>0</v>
      </c>
      <c r="P435" s="9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12">
        <f t="shared" si="40"/>
        <v>42228.379884259266</v>
      </c>
      <c r="T435" s="12">
        <f t="shared" si="41"/>
        <v>42288.379884259266</v>
      </c>
    </row>
    <row r="436" spans="1:20" ht="41.4" x14ac:dyDescent="0.3">
      <c r="A436" s="2">
        <v>434</v>
      </c>
      <c r="B436" s="7" t="s">
        <v>435</v>
      </c>
      <c r="C436" s="7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8">
        <f t="shared" si="36"/>
        <v>0.05</v>
      </c>
      <c r="P436" s="9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2">
        <f t="shared" si="40"/>
        <v>41576.584513888891</v>
      </c>
      <c r="T436" s="12">
        <f t="shared" si="41"/>
        <v>41609.626180555555</v>
      </c>
    </row>
    <row r="437" spans="1:20" ht="41.4" x14ac:dyDescent="0.3">
      <c r="A437" s="2">
        <v>435</v>
      </c>
      <c r="B437" s="7" t="s">
        <v>436</v>
      </c>
      <c r="C437" s="7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8">
        <f t="shared" si="36"/>
        <v>2.7272727272727273E-5</v>
      </c>
      <c r="P437" s="9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2">
        <f t="shared" si="40"/>
        <v>41500.497453703705</v>
      </c>
      <c r="T437" s="12">
        <f t="shared" si="41"/>
        <v>41530.497453703705</v>
      </c>
    </row>
    <row r="438" spans="1:20" ht="41.4" x14ac:dyDescent="0.3">
      <c r="A438" s="2">
        <v>436</v>
      </c>
      <c r="B438" s="7" t="s">
        <v>437</v>
      </c>
      <c r="C438" s="7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8">
        <f t="shared" si="36"/>
        <v>0</v>
      </c>
      <c r="P438" s="9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12">
        <f t="shared" si="40"/>
        <v>41456.11241898148</v>
      </c>
      <c r="T438" s="12">
        <f t="shared" si="41"/>
        <v>41486.11241898148</v>
      </c>
    </row>
    <row r="439" spans="1:20" ht="41.4" x14ac:dyDescent="0.3">
      <c r="A439" s="2">
        <v>437</v>
      </c>
      <c r="B439" s="7" t="s">
        <v>438</v>
      </c>
      <c r="C439" s="7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8">
        <f t="shared" si="36"/>
        <v>0</v>
      </c>
      <c r="P439" s="9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12">
        <f t="shared" si="40"/>
        <v>42591.06858796296</v>
      </c>
      <c r="T439" s="12">
        <f t="shared" si="41"/>
        <v>42651.06858796296</v>
      </c>
    </row>
    <row r="440" spans="1:20" ht="41.4" x14ac:dyDescent="0.3">
      <c r="A440" s="2">
        <v>438</v>
      </c>
      <c r="B440" s="7" t="s">
        <v>439</v>
      </c>
      <c r="C440" s="7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8">
        <f t="shared" si="36"/>
        <v>9.3799999999999994E-2</v>
      </c>
      <c r="P440" s="9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2">
        <f t="shared" si="40"/>
        <v>42296.011087962965</v>
      </c>
      <c r="T440" s="12">
        <f t="shared" si="41"/>
        <v>42326.052754629629</v>
      </c>
    </row>
    <row r="441" spans="1:20" ht="41.4" x14ac:dyDescent="0.3">
      <c r="A441" s="2">
        <v>439</v>
      </c>
      <c r="B441" s="7" t="s">
        <v>440</v>
      </c>
      <c r="C441" s="7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8">
        <f t="shared" si="36"/>
        <v>0</v>
      </c>
      <c r="P441" s="9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12">
        <f t="shared" si="40"/>
        <v>41919.511782407404</v>
      </c>
      <c r="T441" s="12">
        <f t="shared" si="41"/>
        <v>41929.511782407404</v>
      </c>
    </row>
    <row r="442" spans="1:20" ht="41.4" x14ac:dyDescent="0.3">
      <c r="A442" s="2">
        <v>440</v>
      </c>
      <c r="B442" s="7" t="s">
        <v>441</v>
      </c>
      <c r="C442" s="7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8">
        <f t="shared" si="36"/>
        <v>1E-3</v>
      </c>
      <c r="P442" s="9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2">
        <f t="shared" si="40"/>
        <v>42423.735567129625</v>
      </c>
      <c r="T442" s="12">
        <f t="shared" si="41"/>
        <v>42453.693900462968</v>
      </c>
    </row>
    <row r="443" spans="1:20" ht="41.4" x14ac:dyDescent="0.3">
      <c r="A443" s="2">
        <v>441</v>
      </c>
      <c r="B443" s="7" t="s">
        <v>442</v>
      </c>
      <c r="C443" s="7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8">
        <f t="shared" si="36"/>
        <v>0</v>
      </c>
      <c r="P443" s="9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12">
        <f t="shared" si="40"/>
        <v>41550.543935185182</v>
      </c>
      <c r="T443" s="12">
        <f t="shared" si="41"/>
        <v>41580.543935185182</v>
      </c>
    </row>
    <row r="444" spans="1:20" x14ac:dyDescent="0.3">
      <c r="A444" s="2">
        <v>442</v>
      </c>
      <c r="B444" s="7" t="s">
        <v>443</v>
      </c>
      <c r="C444" s="7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8">
        <f t="shared" si="36"/>
        <v>0.39358823529411763</v>
      </c>
      <c r="P444" s="9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2">
        <f t="shared" si="40"/>
        <v>42024.638692129629</v>
      </c>
      <c r="T444" s="12">
        <f t="shared" si="41"/>
        <v>42054.638692129629</v>
      </c>
    </row>
    <row r="445" spans="1:20" ht="41.4" x14ac:dyDescent="0.3">
      <c r="A445" s="2">
        <v>443</v>
      </c>
      <c r="B445" s="7" t="s">
        <v>444</v>
      </c>
      <c r="C445" s="7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8">
        <f t="shared" si="36"/>
        <v>1E-3</v>
      </c>
      <c r="P445" s="9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2">
        <f t="shared" si="40"/>
        <v>41649.765057870369</v>
      </c>
      <c r="T445" s="12">
        <f t="shared" si="41"/>
        <v>41679.765057870369</v>
      </c>
    </row>
    <row r="446" spans="1:20" ht="41.4" x14ac:dyDescent="0.3">
      <c r="A446" s="2">
        <v>444</v>
      </c>
      <c r="B446" s="7" t="s">
        <v>445</v>
      </c>
      <c r="C446" s="7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8">
        <f t="shared" si="36"/>
        <v>0.05</v>
      </c>
      <c r="P446" s="9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2">
        <f t="shared" si="40"/>
        <v>40894.656956018516</v>
      </c>
      <c r="T446" s="12">
        <f t="shared" si="41"/>
        <v>40954.656956018516</v>
      </c>
    </row>
    <row r="447" spans="1:20" ht="41.4" x14ac:dyDescent="0.3">
      <c r="A447" s="2">
        <v>445</v>
      </c>
      <c r="B447" s="7" t="s">
        <v>446</v>
      </c>
      <c r="C447" s="7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8">
        <f t="shared" si="36"/>
        <v>3.3333333333333335E-5</v>
      </c>
      <c r="P447" s="9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2">
        <f t="shared" si="40"/>
        <v>42130.085358796292</v>
      </c>
      <c r="T447" s="12">
        <f t="shared" si="41"/>
        <v>42145.085358796292</v>
      </c>
    </row>
    <row r="448" spans="1:20" ht="41.4" x14ac:dyDescent="0.3">
      <c r="A448" s="2">
        <v>446</v>
      </c>
      <c r="B448" s="7" t="s">
        <v>447</v>
      </c>
      <c r="C448" s="7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8">
        <f t="shared" si="36"/>
        <v>7.2952380952380949E-2</v>
      </c>
      <c r="P448" s="9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2">
        <f t="shared" si="40"/>
        <v>42036.833564814813</v>
      </c>
      <c r="T448" s="12">
        <f t="shared" si="41"/>
        <v>42066.833564814813</v>
      </c>
    </row>
    <row r="449" spans="1:20" ht="41.4" x14ac:dyDescent="0.3">
      <c r="A449" s="2">
        <v>447</v>
      </c>
      <c r="B449" s="7" t="s">
        <v>448</v>
      </c>
      <c r="C449" s="7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8">
        <f t="shared" si="36"/>
        <v>1.6666666666666666E-4</v>
      </c>
      <c r="P449" s="9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2">
        <f t="shared" si="40"/>
        <v>41331.305127314816</v>
      </c>
      <c r="T449" s="12">
        <f t="shared" si="41"/>
        <v>41356.263460648144</v>
      </c>
    </row>
    <row r="450" spans="1:20" ht="41.4" x14ac:dyDescent="0.3">
      <c r="A450" s="2">
        <v>448</v>
      </c>
      <c r="B450" s="7" t="s">
        <v>449</v>
      </c>
      <c r="C450" s="7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8">
        <f t="shared" si="36"/>
        <v>3.2804E-2</v>
      </c>
      <c r="P450" s="9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2">
        <f t="shared" si="40"/>
        <v>41753.508043981477</v>
      </c>
      <c r="T450" s="12">
        <f t="shared" si="41"/>
        <v>41773.508043981477</v>
      </c>
    </row>
    <row r="451" spans="1:20" ht="41.4" x14ac:dyDescent="0.3">
      <c r="A451" s="2">
        <v>449</v>
      </c>
      <c r="B451" s="7" t="s">
        <v>450</v>
      </c>
      <c r="C451" s="7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8">
        <f t="shared" ref="O451:O514" si="42">E451/D451</f>
        <v>2.2499999999999999E-2</v>
      </c>
      <c r="P451" s="9">
        <f t="shared" ref="P451:P514" si="43">IFERROR(E451/L451,0)</f>
        <v>9</v>
      </c>
      <c r="Q451" s="2" t="str">
        <f t="shared" ref="Q451:Q514" si="44">LEFT(N451,FIND("/",N451,1)-1)</f>
        <v>film &amp; video</v>
      </c>
      <c r="R451" s="2" t="str">
        <f t="shared" ref="R451:R514" si="45">RIGHT(N451,LEN(N451)-FIND("/",N451))</f>
        <v>animation</v>
      </c>
      <c r="S451" s="12">
        <f t="shared" ref="S451:S514" si="46">(((J451/60)/60)/24)+DATE(1970,1,1)+(-6/24)</f>
        <v>41534.318113425928</v>
      </c>
      <c r="T451" s="12">
        <f t="shared" ref="T451:T514" si="47">(((I451/60)/60)/24)+DATE(1970,1,1)+(-6/24)</f>
        <v>41564.318113425928</v>
      </c>
    </row>
    <row r="452" spans="1:20" ht="41.4" x14ac:dyDescent="0.3">
      <c r="A452" s="2">
        <v>450</v>
      </c>
      <c r="B452" s="7" t="s">
        <v>451</v>
      </c>
      <c r="C452" s="7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8">
        <f t="shared" si="42"/>
        <v>7.92E-3</v>
      </c>
      <c r="P452" s="9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2">
        <f t="shared" si="46"/>
        <v>41654.696759259255</v>
      </c>
      <c r="T452" s="12">
        <f t="shared" si="47"/>
        <v>41684.696759259255</v>
      </c>
    </row>
    <row r="453" spans="1:20" ht="41.4" x14ac:dyDescent="0.3">
      <c r="A453" s="2">
        <v>451</v>
      </c>
      <c r="B453" s="7" t="s">
        <v>452</v>
      </c>
      <c r="C453" s="7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8">
        <f t="shared" si="42"/>
        <v>0</v>
      </c>
      <c r="P453" s="9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12">
        <f t="shared" si="46"/>
        <v>41634.465173611112</v>
      </c>
      <c r="T453" s="12">
        <f t="shared" si="47"/>
        <v>41664.465173611112</v>
      </c>
    </row>
    <row r="454" spans="1:20" ht="27.6" x14ac:dyDescent="0.3">
      <c r="A454" s="2">
        <v>452</v>
      </c>
      <c r="B454" s="7" t="s">
        <v>453</v>
      </c>
      <c r="C454" s="7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8">
        <f t="shared" si="42"/>
        <v>0.64</v>
      </c>
      <c r="P454" s="9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2">
        <f t="shared" si="46"/>
        <v>42107.453877314809</v>
      </c>
      <c r="T454" s="12">
        <f t="shared" si="47"/>
        <v>42137.453877314809</v>
      </c>
    </row>
    <row r="455" spans="1:20" ht="41.4" x14ac:dyDescent="0.3">
      <c r="A455" s="2">
        <v>453</v>
      </c>
      <c r="B455" s="7" t="s">
        <v>454</v>
      </c>
      <c r="C455" s="7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8">
        <f t="shared" si="42"/>
        <v>2.740447957839262E-4</v>
      </c>
      <c r="P455" s="9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2">
        <f t="shared" si="46"/>
        <v>42038.574988425928</v>
      </c>
      <c r="T455" s="12">
        <f t="shared" si="47"/>
        <v>42054.574988425928</v>
      </c>
    </row>
    <row r="456" spans="1:20" ht="41.4" x14ac:dyDescent="0.3">
      <c r="A456" s="2">
        <v>454</v>
      </c>
      <c r="B456" s="7" t="s">
        <v>455</v>
      </c>
      <c r="C456" s="7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8">
        <f t="shared" si="42"/>
        <v>8.2000000000000007E-3</v>
      </c>
      <c r="P456" s="9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2">
        <f t="shared" si="46"/>
        <v>41938.467256944445</v>
      </c>
      <c r="T456" s="12">
        <f t="shared" si="47"/>
        <v>41969.301388888889</v>
      </c>
    </row>
    <row r="457" spans="1:20" ht="41.4" x14ac:dyDescent="0.3">
      <c r="A457" s="2">
        <v>455</v>
      </c>
      <c r="B457" s="7" t="s">
        <v>456</v>
      </c>
      <c r="C457" s="7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8">
        <f t="shared" si="42"/>
        <v>6.9230769230769226E-4</v>
      </c>
      <c r="P457" s="9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2">
        <f t="shared" si="46"/>
        <v>40970.752569444441</v>
      </c>
      <c r="T457" s="12">
        <f t="shared" si="47"/>
        <v>41015.771527777775</v>
      </c>
    </row>
    <row r="458" spans="1:20" ht="41.4" x14ac:dyDescent="0.3">
      <c r="A458" s="2">
        <v>456</v>
      </c>
      <c r="B458" s="7" t="s">
        <v>457</v>
      </c>
      <c r="C458" s="7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8">
        <f t="shared" si="42"/>
        <v>6.8631863186318634E-3</v>
      </c>
      <c r="P458" s="9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2">
        <f t="shared" si="46"/>
        <v>41547.444456018515</v>
      </c>
      <c r="T458" s="12">
        <f t="shared" si="47"/>
        <v>41568.915972222225</v>
      </c>
    </row>
    <row r="459" spans="1:20" ht="41.4" x14ac:dyDescent="0.3">
      <c r="A459" s="2">
        <v>457</v>
      </c>
      <c r="B459" s="7" t="s">
        <v>458</v>
      </c>
      <c r="C459" s="7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8">
        <f t="shared" si="42"/>
        <v>0</v>
      </c>
      <c r="P459" s="9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12">
        <f t="shared" si="46"/>
        <v>41837.517500000002</v>
      </c>
      <c r="T459" s="12">
        <f t="shared" si="47"/>
        <v>41867.517500000002</v>
      </c>
    </row>
    <row r="460" spans="1:20" ht="41.4" x14ac:dyDescent="0.3">
      <c r="A460" s="2">
        <v>458</v>
      </c>
      <c r="B460" s="7" t="s">
        <v>459</v>
      </c>
      <c r="C460" s="7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8">
        <f t="shared" si="42"/>
        <v>8.2100000000000006E-2</v>
      </c>
      <c r="P460" s="9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2">
        <f t="shared" si="46"/>
        <v>41378.44976851852</v>
      </c>
      <c r="T460" s="12">
        <f t="shared" si="47"/>
        <v>41408.44976851852</v>
      </c>
    </row>
    <row r="461" spans="1:20" ht="41.4" x14ac:dyDescent="0.3">
      <c r="A461" s="2">
        <v>459</v>
      </c>
      <c r="B461" s="7" t="s">
        <v>460</v>
      </c>
      <c r="C461" s="7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8">
        <f t="shared" si="42"/>
        <v>6.4102564102564103E-4</v>
      </c>
      <c r="P461" s="9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2">
        <f t="shared" si="46"/>
        <v>40800.3903587963</v>
      </c>
      <c r="T461" s="12">
        <f t="shared" si="47"/>
        <v>40860.432025462964</v>
      </c>
    </row>
    <row r="462" spans="1:20" ht="27.6" x14ac:dyDescent="0.3">
      <c r="A462" s="2">
        <v>460</v>
      </c>
      <c r="B462" s="7" t="s">
        <v>461</v>
      </c>
      <c r="C462" s="7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8">
        <f t="shared" si="42"/>
        <v>2.9411764705882353E-3</v>
      </c>
      <c r="P462" s="9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2">
        <f t="shared" si="46"/>
        <v>41759.292534722219</v>
      </c>
      <c r="T462" s="12">
        <f t="shared" si="47"/>
        <v>41790.916666666664</v>
      </c>
    </row>
    <row r="463" spans="1:20" ht="41.4" x14ac:dyDescent="0.3">
      <c r="A463" s="2">
        <v>461</v>
      </c>
      <c r="B463" s="7" t="s">
        <v>462</v>
      </c>
      <c r="C463" s="7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8">
        <f t="shared" si="42"/>
        <v>0</v>
      </c>
      <c r="P463" s="9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12">
        <f t="shared" si="46"/>
        <v>41407.59684027778</v>
      </c>
      <c r="T463" s="12">
        <f t="shared" si="47"/>
        <v>41427.59684027778</v>
      </c>
    </row>
    <row r="464" spans="1:20" ht="41.4" x14ac:dyDescent="0.3">
      <c r="A464" s="2">
        <v>462</v>
      </c>
      <c r="B464" s="7" t="s">
        <v>463</v>
      </c>
      <c r="C464" s="7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8">
        <f t="shared" si="42"/>
        <v>0</v>
      </c>
      <c r="P464" s="9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12">
        <f t="shared" si="46"/>
        <v>40704.876631944448</v>
      </c>
      <c r="T464" s="12">
        <f t="shared" si="47"/>
        <v>40764.876631944448</v>
      </c>
    </row>
    <row r="465" spans="1:20" ht="41.4" x14ac:dyDescent="0.3">
      <c r="A465" s="2">
        <v>463</v>
      </c>
      <c r="B465" s="7" t="s">
        <v>464</v>
      </c>
      <c r="C465" s="7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8">
        <f t="shared" si="42"/>
        <v>2.2727272727272728E-2</v>
      </c>
      <c r="P465" s="9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2">
        <f t="shared" si="46"/>
        <v>40750.460104166668</v>
      </c>
      <c r="T465" s="12">
        <f t="shared" si="47"/>
        <v>40810.460104166668</v>
      </c>
    </row>
    <row r="466" spans="1:20" ht="27.6" x14ac:dyDescent="0.3">
      <c r="A466" s="2">
        <v>464</v>
      </c>
      <c r="B466" s="7" t="s">
        <v>465</v>
      </c>
      <c r="C466" s="7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8">
        <f t="shared" si="42"/>
        <v>9.9009900990099011E-4</v>
      </c>
      <c r="P466" s="9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2">
        <f t="shared" si="46"/>
        <v>42488.598784722228</v>
      </c>
      <c r="T466" s="12">
        <f t="shared" si="47"/>
        <v>42508.598784722228</v>
      </c>
    </row>
    <row r="467" spans="1:20" x14ac:dyDescent="0.3">
      <c r="A467" s="2">
        <v>465</v>
      </c>
      <c r="B467" s="7" t="s">
        <v>466</v>
      </c>
      <c r="C467" s="7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8">
        <f t="shared" si="42"/>
        <v>0.26953125</v>
      </c>
      <c r="P467" s="9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2">
        <f t="shared" si="46"/>
        <v>41800.870069444441</v>
      </c>
      <c r="T467" s="12">
        <f t="shared" si="47"/>
        <v>41816.870069444441</v>
      </c>
    </row>
    <row r="468" spans="1:20" ht="41.4" x14ac:dyDescent="0.3">
      <c r="A468" s="2">
        <v>466</v>
      </c>
      <c r="B468" s="7" t="s">
        <v>467</v>
      </c>
      <c r="C468" s="7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8">
        <f t="shared" si="42"/>
        <v>7.6E-3</v>
      </c>
      <c r="P468" s="9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2">
        <f t="shared" si="46"/>
        <v>41129.692870370374</v>
      </c>
      <c r="T468" s="12">
        <f t="shared" si="47"/>
        <v>41159.692870370374</v>
      </c>
    </row>
    <row r="469" spans="1:20" ht="41.4" x14ac:dyDescent="0.3">
      <c r="A469" s="2">
        <v>467</v>
      </c>
      <c r="B469" s="7" t="s">
        <v>468</v>
      </c>
      <c r="C469" s="7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8">
        <f t="shared" si="42"/>
        <v>0.21575</v>
      </c>
      <c r="P469" s="9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2">
        <f t="shared" si="46"/>
        <v>41135.429791666669</v>
      </c>
      <c r="T469" s="12">
        <f t="shared" si="47"/>
        <v>41180.429791666669</v>
      </c>
    </row>
    <row r="470" spans="1:20" ht="41.4" x14ac:dyDescent="0.3">
      <c r="A470" s="2">
        <v>468</v>
      </c>
      <c r="B470" s="7" t="s">
        <v>469</v>
      </c>
      <c r="C470" s="7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8">
        <f t="shared" si="42"/>
        <v>0</v>
      </c>
      <c r="P470" s="9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12">
        <f t="shared" si="46"/>
        <v>41040.917627314811</v>
      </c>
      <c r="T470" s="12">
        <f t="shared" si="47"/>
        <v>41100.910474537035</v>
      </c>
    </row>
    <row r="471" spans="1:20" ht="27.6" x14ac:dyDescent="0.3">
      <c r="A471" s="2">
        <v>469</v>
      </c>
      <c r="B471" s="7" t="s">
        <v>470</v>
      </c>
      <c r="C471" s="7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8">
        <f t="shared" si="42"/>
        <v>0</v>
      </c>
      <c r="P471" s="9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12">
        <f t="shared" si="46"/>
        <v>41827.739861111113</v>
      </c>
      <c r="T471" s="12">
        <f t="shared" si="47"/>
        <v>41887.739861111113</v>
      </c>
    </row>
    <row r="472" spans="1:20" ht="41.4" x14ac:dyDescent="0.3">
      <c r="A472" s="2">
        <v>470</v>
      </c>
      <c r="B472" s="7" t="s">
        <v>471</v>
      </c>
      <c r="C472" s="7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8">
        <f t="shared" si="42"/>
        <v>1.0200000000000001E-2</v>
      </c>
      <c r="P472" s="9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2">
        <f t="shared" si="46"/>
        <v>41604.917696759258</v>
      </c>
      <c r="T472" s="12">
        <f t="shared" si="47"/>
        <v>41654.916666666664</v>
      </c>
    </row>
    <row r="473" spans="1:20" ht="55.2" x14ac:dyDescent="0.3">
      <c r="A473" s="2">
        <v>471</v>
      </c>
      <c r="B473" s="7" t="s">
        <v>472</v>
      </c>
      <c r="C473" s="7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8">
        <f t="shared" si="42"/>
        <v>0.11892727272727273</v>
      </c>
      <c r="P473" s="9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2">
        <f t="shared" si="46"/>
        <v>41703.471979166665</v>
      </c>
      <c r="T473" s="12">
        <f t="shared" si="47"/>
        <v>41748.430312500001</v>
      </c>
    </row>
    <row r="474" spans="1:20" ht="41.4" x14ac:dyDescent="0.3">
      <c r="A474" s="2">
        <v>472</v>
      </c>
      <c r="B474" s="7" t="s">
        <v>473</v>
      </c>
      <c r="C474" s="7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8">
        <f t="shared" si="42"/>
        <v>0.17624999999999999</v>
      </c>
      <c r="P474" s="9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2">
        <f t="shared" si="46"/>
        <v>41844.672662037039</v>
      </c>
      <c r="T474" s="12">
        <f t="shared" si="47"/>
        <v>41874.672662037039</v>
      </c>
    </row>
    <row r="475" spans="1:20" ht="41.4" x14ac:dyDescent="0.3">
      <c r="A475" s="2">
        <v>473</v>
      </c>
      <c r="B475" s="7" t="s">
        <v>474</v>
      </c>
      <c r="C475" s="7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8">
        <f t="shared" si="42"/>
        <v>2.87E-2</v>
      </c>
      <c r="P475" s="9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2">
        <f t="shared" si="46"/>
        <v>41869.448136574072</v>
      </c>
      <c r="T475" s="12">
        <f t="shared" si="47"/>
        <v>41899.448136574072</v>
      </c>
    </row>
    <row r="476" spans="1:20" ht="41.4" x14ac:dyDescent="0.3">
      <c r="A476" s="2">
        <v>474</v>
      </c>
      <c r="B476" s="7" t="s">
        <v>475</v>
      </c>
      <c r="C476" s="7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8">
        <f t="shared" si="42"/>
        <v>3.0303030303030303E-4</v>
      </c>
      <c r="P476" s="9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2">
        <f t="shared" si="46"/>
        <v>42753.079039351855</v>
      </c>
      <c r="T476" s="12">
        <f t="shared" si="47"/>
        <v>42783.079039351855</v>
      </c>
    </row>
    <row r="477" spans="1:20" ht="55.2" x14ac:dyDescent="0.3">
      <c r="A477" s="2">
        <v>475</v>
      </c>
      <c r="B477" s="7" t="s">
        <v>476</v>
      </c>
      <c r="C477" s="7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8">
        <f t="shared" si="42"/>
        <v>0</v>
      </c>
      <c r="P477" s="9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12">
        <f t="shared" si="46"/>
        <v>42099.836145833338</v>
      </c>
      <c r="T477" s="12">
        <f t="shared" si="47"/>
        <v>42129.836145833338</v>
      </c>
    </row>
    <row r="478" spans="1:20" ht="27.6" x14ac:dyDescent="0.3">
      <c r="A478" s="2">
        <v>476</v>
      </c>
      <c r="B478" s="7" t="s">
        <v>477</v>
      </c>
      <c r="C478" s="7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8">
        <f t="shared" si="42"/>
        <v>2.2302681818181819E-2</v>
      </c>
      <c r="P478" s="9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2">
        <f t="shared" si="46"/>
        <v>41757.725011574075</v>
      </c>
      <c r="T478" s="12">
        <f t="shared" si="47"/>
        <v>41792.915972222225</v>
      </c>
    </row>
    <row r="479" spans="1:20" ht="41.4" x14ac:dyDescent="0.3">
      <c r="A479" s="2">
        <v>477</v>
      </c>
      <c r="B479" s="7" t="s">
        <v>478</v>
      </c>
      <c r="C479" s="7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8">
        <f t="shared" si="42"/>
        <v>0</v>
      </c>
      <c r="P479" s="9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12">
        <f t="shared" si="46"/>
        <v>40987.58488425926</v>
      </c>
      <c r="T479" s="12">
        <f t="shared" si="47"/>
        <v>41047.58488425926</v>
      </c>
    </row>
    <row r="480" spans="1:20" ht="41.4" x14ac:dyDescent="0.3">
      <c r="A480" s="2">
        <v>478</v>
      </c>
      <c r="B480" s="7" t="s">
        <v>479</v>
      </c>
      <c r="C480" s="7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8">
        <f t="shared" si="42"/>
        <v>0</v>
      </c>
      <c r="P480" s="9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12">
        <f t="shared" si="46"/>
        <v>42065.660983796297</v>
      </c>
      <c r="T480" s="12">
        <f t="shared" si="47"/>
        <v>42095.619317129633</v>
      </c>
    </row>
    <row r="481" spans="1:20" ht="41.4" x14ac:dyDescent="0.3">
      <c r="A481" s="2">
        <v>479</v>
      </c>
      <c r="B481" s="7" t="s">
        <v>480</v>
      </c>
      <c r="C481" s="7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8">
        <f t="shared" si="42"/>
        <v>0.3256</v>
      </c>
      <c r="P481" s="9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2">
        <f t="shared" si="46"/>
        <v>41904.157812500001</v>
      </c>
      <c r="T481" s="12">
        <f t="shared" si="47"/>
        <v>41964.199479166666</v>
      </c>
    </row>
    <row r="482" spans="1:20" ht="41.4" x14ac:dyDescent="0.3">
      <c r="A482" s="2">
        <v>480</v>
      </c>
      <c r="B482" s="7" t="s">
        <v>481</v>
      </c>
      <c r="C482" s="7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8">
        <f t="shared" si="42"/>
        <v>0.19409999999999999</v>
      </c>
      <c r="P482" s="9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2">
        <f t="shared" si="46"/>
        <v>41465.250173611108</v>
      </c>
      <c r="T482" s="12">
        <f t="shared" si="47"/>
        <v>41495.250173611108</v>
      </c>
    </row>
    <row r="483" spans="1:20" ht="41.4" x14ac:dyDescent="0.3">
      <c r="A483" s="2">
        <v>481</v>
      </c>
      <c r="B483" s="7" t="s">
        <v>482</v>
      </c>
      <c r="C483" s="7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8">
        <f t="shared" si="42"/>
        <v>6.0999999999999999E-2</v>
      </c>
      <c r="P483" s="9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2">
        <f t="shared" si="46"/>
        <v>41162.422326388885</v>
      </c>
      <c r="T483" s="12">
        <f t="shared" si="47"/>
        <v>41192.422326388885</v>
      </c>
    </row>
    <row r="484" spans="1:20" ht="41.4" x14ac:dyDescent="0.3">
      <c r="A484" s="2">
        <v>482</v>
      </c>
      <c r="B484" s="7" t="s">
        <v>483</v>
      </c>
      <c r="C484" s="7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8">
        <f t="shared" si="42"/>
        <v>1E-3</v>
      </c>
      <c r="P484" s="9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2">
        <f t="shared" si="46"/>
        <v>42447.646875000006</v>
      </c>
      <c r="T484" s="12">
        <f t="shared" si="47"/>
        <v>42474.356944444444</v>
      </c>
    </row>
    <row r="485" spans="1:20" ht="41.4" x14ac:dyDescent="0.3">
      <c r="A485" s="2">
        <v>483</v>
      </c>
      <c r="B485" s="7" t="s">
        <v>484</v>
      </c>
      <c r="C485" s="7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8">
        <f t="shared" si="42"/>
        <v>0.502</v>
      </c>
      <c r="P485" s="9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2">
        <f t="shared" si="46"/>
        <v>41242.947592592594</v>
      </c>
      <c r="T485" s="12">
        <f t="shared" si="47"/>
        <v>41302.947592592594</v>
      </c>
    </row>
    <row r="486" spans="1:20" ht="55.2" x14ac:dyDescent="0.3">
      <c r="A486" s="2">
        <v>484</v>
      </c>
      <c r="B486" s="7" t="s">
        <v>485</v>
      </c>
      <c r="C486" s="7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8">
        <f t="shared" si="42"/>
        <v>1.8625E-3</v>
      </c>
      <c r="P486" s="9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2">
        <f t="shared" si="46"/>
        <v>42272.68949074074</v>
      </c>
      <c r="T486" s="12">
        <f t="shared" si="47"/>
        <v>42313.731157407412</v>
      </c>
    </row>
    <row r="487" spans="1:20" ht="27.6" x14ac:dyDescent="0.3">
      <c r="A487" s="2">
        <v>485</v>
      </c>
      <c r="B487" s="7" t="s">
        <v>486</v>
      </c>
      <c r="C487" s="7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8">
        <f t="shared" si="42"/>
        <v>0.21906971229845085</v>
      </c>
      <c r="P487" s="9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2">
        <f t="shared" si="46"/>
        <v>41381.25577546296</v>
      </c>
      <c r="T487" s="12">
        <f t="shared" si="47"/>
        <v>41411.25577546296</v>
      </c>
    </row>
    <row r="488" spans="1:20" ht="41.4" x14ac:dyDescent="0.3">
      <c r="A488" s="2">
        <v>486</v>
      </c>
      <c r="B488" s="7" t="s">
        <v>487</v>
      </c>
      <c r="C488" s="7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8">
        <f t="shared" si="42"/>
        <v>9.0909090909090904E-5</v>
      </c>
      <c r="P488" s="9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2">
        <f t="shared" si="46"/>
        <v>41761.69258101852</v>
      </c>
      <c r="T488" s="12">
        <f t="shared" si="47"/>
        <v>41791.69258101852</v>
      </c>
    </row>
    <row r="489" spans="1:20" ht="41.4" x14ac:dyDescent="0.3">
      <c r="A489" s="2">
        <v>487</v>
      </c>
      <c r="B489" s="7" t="s">
        <v>488</v>
      </c>
      <c r="C489" s="7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8">
        <f t="shared" si="42"/>
        <v>0</v>
      </c>
      <c r="P489" s="9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12">
        <f t="shared" si="46"/>
        <v>42669.344837962963</v>
      </c>
      <c r="T489" s="12">
        <f t="shared" si="47"/>
        <v>42729.386504629627</v>
      </c>
    </row>
    <row r="490" spans="1:20" ht="41.4" x14ac:dyDescent="0.3">
      <c r="A490" s="2">
        <v>488</v>
      </c>
      <c r="B490" s="7" t="s">
        <v>489</v>
      </c>
      <c r="C490" s="7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8">
        <f t="shared" si="42"/>
        <v>0</v>
      </c>
      <c r="P490" s="9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12">
        <f t="shared" si="46"/>
        <v>42713.804398148146</v>
      </c>
      <c r="T490" s="12">
        <f t="shared" si="47"/>
        <v>42743.804398148146</v>
      </c>
    </row>
    <row r="491" spans="1:20" ht="41.4" x14ac:dyDescent="0.3">
      <c r="A491" s="2">
        <v>489</v>
      </c>
      <c r="B491" s="7" t="s">
        <v>490</v>
      </c>
      <c r="C491" s="7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8">
        <f t="shared" si="42"/>
        <v>2.8667813379201833E-3</v>
      </c>
      <c r="P491" s="9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2">
        <f t="shared" si="46"/>
        <v>40882.231666666667</v>
      </c>
      <c r="T491" s="12">
        <f t="shared" si="47"/>
        <v>40913.231249999997</v>
      </c>
    </row>
    <row r="492" spans="1:20" x14ac:dyDescent="0.3">
      <c r="A492" s="2">
        <v>490</v>
      </c>
      <c r="B492" s="7" t="s">
        <v>491</v>
      </c>
      <c r="C492" s="7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8">
        <f t="shared" si="42"/>
        <v>0</v>
      </c>
      <c r="P492" s="9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12">
        <f t="shared" si="46"/>
        <v>41113.718576388892</v>
      </c>
      <c r="T492" s="12">
        <f t="shared" si="47"/>
        <v>41143.718576388892</v>
      </c>
    </row>
    <row r="493" spans="1:20" ht="41.4" x14ac:dyDescent="0.3">
      <c r="A493" s="2">
        <v>491</v>
      </c>
      <c r="B493" s="7" t="s">
        <v>492</v>
      </c>
      <c r="C493" s="7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8">
        <f t="shared" si="42"/>
        <v>0</v>
      </c>
      <c r="P493" s="9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12">
        <f t="shared" si="46"/>
        <v>42366.732627314821</v>
      </c>
      <c r="T493" s="12">
        <f t="shared" si="47"/>
        <v>42396.732627314821</v>
      </c>
    </row>
    <row r="494" spans="1:20" ht="41.4" x14ac:dyDescent="0.3">
      <c r="A494" s="2">
        <v>492</v>
      </c>
      <c r="B494" s="7" t="s">
        <v>493</v>
      </c>
      <c r="C494" s="7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8">
        <f t="shared" si="42"/>
        <v>0</v>
      </c>
      <c r="P494" s="9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12">
        <f t="shared" si="46"/>
        <v>42595.78506944445</v>
      </c>
      <c r="T494" s="12">
        <f t="shared" si="47"/>
        <v>42655.78506944445</v>
      </c>
    </row>
    <row r="495" spans="1:20" ht="41.4" x14ac:dyDescent="0.3">
      <c r="A495" s="2">
        <v>493</v>
      </c>
      <c r="B495" s="7" t="s">
        <v>494</v>
      </c>
      <c r="C495" s="7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8">
        <f t="shared" si="42"/>
        <v>0</v>
      </c>
      <c r="P495" s="9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12">
        <f t="shared" si="46"/>
        <v>42114.476134259254</v>
      </c>
      <c r="T495" s="12">
        <f t="shared" si="47"/>
        <v>42144.476134259254</v>
      </c>
    </row>
    <row r="496" spans="1:20" ht="41.4" x14ac:dyDescent="0.3">
      <c r="A496" s="2">
        <v>494</v>
      </c>
      <c r="B496" s="7" t="s">
        <v>495</v>
      </c>
      <c r="C496" s="7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8">
        <f t="shared" si="42"/>
        <v>1.5499999999999999E-3</v>
      </c>
      <c r="P496" s="9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2">
        <f t="shared" si="46"/>
        <v>41799.580613425926</v>
      </c>
      <c r="T496" s="12">
        <f t="shared" si="47"/>
        <v>41822.875</v>
      </c>
    </row>
    <row r="497" spans="1:20" ht="41.4" x14ac:dyDescent="0.3">
      <c r="A497" s="2">
        <v>495</v>
      </c>
      <c r="B497" s="7" t="s">
        <v>496</v>
      </c>
      <c r="C497" s="7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8">
        <f t="shared" si="42"/>
        <v>0</v>
      </c>
      <c r="P497" s="9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12">
        <f t="shared" si="46"/>
        <v>42171.577604166669</v>
      </c>
      <c r="T497" s="12">
        <f t="shared" si="47"/>
        <v>42201.577604166669</v>
      </c>
    </row>
    <row r="498" spans="1:20" ht="27.6" x14ac:dyDescent="0.3">
      <c r="A498" s="2">
        <v>496</v>
      </c>
      <c r="B498" s="7" t="s">
        <v>497</v>
      </c>
      <c r="C498" s="7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8">
        <f t="shared" si="42"/>
        <v>1.6666666666666667E-5</v>
      </c>
      <c r="P498" s="9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2">
        <f t="shared" si="46"/>
        <v>41620.68141203704</v>
      </c>
      <c r="T498" s="12">
        <f t="shared" si="47"/>
        <v>41680.68141203704</v>
      </c>
    </row>
    <row r="499" spans="1:20" x14ac:dyDescent="0.3">
      <c r="A499" s="2">
        <v>497</v>
      </c>
      <c r="B499" s="7" t="s">
        <v>498</v>
      </c>
      <c r="C499" s="7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8">
        <f t="shared" si="42"/>
        <v>6.6964285714285711E-3</v>
      </c>
      <c r="P499" s="9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2">
        <f t="shared" si="46"/>
        <v>41944.787789351853</v>
      </c>
      <c r="T499" s="12">
        <f t="shared" si="47"/>
        <v>41997.958333333328</v>
      </c>
    </row>
    <row r="500" spans="1:20" ht="41.4" x14ac:dyDescent="0.3">
      <c r="A500" s="2">
        <v>498</v>
      </c>
      <c r="B500" s="7" t="s">
        <v>499</v>
      </c>
      <c r="C500" s="7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8">
        <f t="shared" si="42"/>
        <v>4.5985132395404561E-2</v>
      </c>
      <c r="P500" s="9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2">
        <f t="shared" si="46"/>
        <v>40858.512141203704</v>
      </c>
      <c r="T500" s="12">
        <f t="shared" si="47"/>
        <v>40900.512141203704</v>
      </c>
    </row>
    <row r="501" spans="1:20" ht="55.2" x14ac:dyDescent="0.3">
      <c r="A501" s="2">
        <v>499</v>
      </c>
      <c r="B501" s="7" t="s">
        <v>500</v>
      </c>
      <c r="C501" s="7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8">
        <f t="shared" si="42"/>
        <v>9.5500000000000002E-2</v>
      </c>
      <c r="P501" s="9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2">
        <f t="shared" si="46"/>
        <v>40043.645462962959</v>
      </c>
      <c r="T501" s="12">
        <f t="shared" si="47"/>
        <v>40098.624305555553</v>
      </c>
    </row>
    <row r="502" spans="1:20" ht="55.2" x14ac:dyDescent="0.3">
      <c r="A502" s="2">
        <v>500</v>
      </c>
      <c r="B502" s="7" t="s">
        <v>501</v>
      </c>
      <c r="C502" s="7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8">
        <f t="shared" si="42"/>
        <v>3.307692307692308E-2</v>
      </c>
      <c r="P502" s="9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2">
        <f t="shared" si="46"/>
        <v>40247.636006944449</v>
      </c>
      <c r="T502" s="12">
        <f t="shared" si="47"/>
        <v>40306.677777777775</v>
      </c>
    </row>
    <row r="503" spans="1:20" ht="41.4" x14ac:dyDescent="0.3">
      <c r="A503" s="2">
        <v>501</v>
      </c>
      <c r="B503" s="7" t="s">
        <v>502</v>
      </c>
      <c r="C503" s="7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8">
        <f t="shared" si="42"/>
        <v>0</v>
      </c>
      <c r="P503" s="9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12">
        <f t="shared" si="46"/>
        <v>40702.984386574077</v>
      </c>
      <c r="T503" s="12">
        <f t="shared" si="47"/>
        <v>40732.984386574077</v>
      </c>
    </row>
    <row r="504" spans="1:20" ht="41.4" x14ac:dyDescent="0.3">
      <c r="A504" s="2">
        <v>502</v>
      </c>
      <c r="B504" s="7" t="s">
        <v>503</v>
      </c>
      <c r="C504" s="7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8">
        <f t="shared" si="42"/>
        <v>1.15E-2</v>
      </c>
      <c r="P504" s="9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2">
        <f t="shared" si="46"/>
        <v>40956.303530092591</v>
      </c>
      <c r="T504" s="12">
        <f t="shared" si="47"/>
        <v>40986.261863425927</v>
      </c>
    </row>
    <row r="505" spans="1:20" ht="41.4" x14ac:dyDescent="0.3">
      <c r="A505" s="2">
        <v>503</v>
      </c>
      <c r="B505" s="7" t="s">
        <v>504</v>
      </c>
      <c r="C505" s="7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8">
        <f t="shared" si="42"/>
        <v>1.7538461538461537E-2</v>
      </c>
      <c r="P505" s="9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2">
        <f t="shared" si="46"/>
        <v>41991.276655092588</v>
      </c>
      <c r="T505" s="12">
        <f t="shared" si="47"/>
        <v>42021.276655092588</v>
      </c>
    </row>
    <row r="506" spans="1:20" ht="41.4" x14ac:dyDescent="0.3">
      <c r="A506" s="2">
        <v>504</v>
      </c>
      <c r="B506" s="7" t="s">
        <v>505</v>
      </c>
      <c r="C506" s="7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8">
        <f t="shared" si="42"/>
        <v>1.3673469387755101E-2</v>
      </c>
      <c r="P506" s="9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2">
        <f t="shared" si="46"/>
        <v>40949.73364583333</v>
      </c>
      <c r="T506" s="12">
        <f t="shared" si="47"/>
        <v>41009.691979166666</v>
      </c>
    </row>
    <row r="507" spans="1:20" ht="41.4" x14ac:dyDescent="0.3">
      <c r="A507" s="2">
        <v>505</v>
      </c>
      <c r="B507" s="7" t="s">
        <v>506</v>
      </c>
      <c r="C507" s="7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8">
        <f t="shared" si="42"/>
        <v>4.3333333333333331E-3</v>
      </c>
      <c r="P507" s="9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2">
        <f t="shared" si="46"/>
        <v>42317.848217592589</v>
      </c>
      <c r="T507" s="12">
        <f t="shared" si="47"/>
        <v>42362.848217592589</v>
      </c>
    </row>
    <row r="508" spans="1:20" ht="41.4" x14ac:dyDescent="0.3">
      <c r="A508" s="2">
        <v>506</v>
      </c>
      <c r="B508" s="7" t="s">
        <v>507</v>
      </c>
      <c r="C508" s="7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8">
        <f t="shared" si="42"/>
        <v>1.25E-3</v>
      </c>
      <c r="P508" s="9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2">
        <f t="shared" si="46"/>
        <v>41466.302314814813</v>
      </c>
      <c r="T508" s="12">
        <f t="shared" si="47"/>
        <v>41496.302314814813</v>
      </c>
    </row>
    <row r="509" spans="1:20" ht="41.4" x14ac:dyDescent="0.3">
      <c r="A509" s="2">
        <v>507</v>
      </c>
      <c r="B509" s="7" t="s">
        <v>508</v>
      </c>
      <c r="C509" s="7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8">
        <f t="shared" si="42"/>
        <v>3.2000000000000001E-2</v>
      </c>
      <c r="P509" s="9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2">
        <f t="shared" si="46"/>
        <v>41156.708993055552</v>
      </c>
      <c r="T509" s="12">
        <f t="shared" si="47"/>
        <v>41201.708993055552</v>
      </c>
    </row>
    <row r="510" spans="1:20" ht="55.2" x14ac:dyDescent="0.3">
      <c r="A510" s="2">
        <v>508</v>
      </c>
      <c r="B510" s="7" t="s">
        <v>509</v>
      </c>
      <c r="C510" s="7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8">
        <f t="shared" si="42"/>
        <v>8.0000000000000002E-3</v>
      </c>
      <c r="P510" s="9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2">
        <f t="shared" si="46"/>
        <v>40994.774317129632</v>
      </c>
      <c r="T510" s="12">
        <f t="shared" si="47"/>
        <v>41054.343055555553</v>
      </c>
    </row>
    <row r="511" spans="1:20" ht="41.4" x14ac:dyDescent="0.3">
      <c r="A511" s="2">
        <v>509</v>
      </c>
      <c r="B511" s="7" t="s">
        <v>510</v>
      </c>
      <c r="C511" s="7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8">
        <f t="shared" si="42"/>
        <v>2E-3</v>
      </c>
      <c r="P511" s="9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2">
        <f t="shared" si="46"/>
        <v>42153.381597222222</v>
      </c>
      <c r="T511" s="12">
        <f t="shared" si="47"/>
        <v>42183.381597222222</v>
      </c>
    </row>
    <row r="512" spans="1:20" ht="41.4" x14ac:dyDescent="0.3">
      <c r="A512" s="2">
        <v>510</v>
      </c>
      <c r="B512" s="7" t="s">
        <v>511</v>
      </c>
      <c r="C512" s="7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8">
        <f t="shared" si="42"/>
        <v>0</v>
      </c>
      <c r="P512" s="9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12">
        <f t="shared" si="46"/>
        <v>42399.926377314812</v>
      </c>
      <c r="T512" s="12">
        <f t="shared" si="47"/>
        <v>42429.926377314812</v>
      </c>
    </row>
    <row r="513" spans="1:20" ht="41.4" x14ac:dyDescent="0.3">
      <c r="A513" s="2">
        <v>511</v>
      </c>
      <c r="B513" s="7" t="s">
        <v>512</v>
      </c>
      <c r="C513" s="7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8">
        <f t="shared" si="42"/>
        <v>0.03</v>
      </c>
      <c r="P513" s="9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2">
        <f t="shared" si="46"/>
        <v>41340.053032407406</v>
      </c>
      <c r="T513" s="12">
        <f t="shared" si="47"/>
        <v>41370.011365740742</v>
      </c>
    </row>
    <row r="514" spans="1:20" ht="41.4" x14ac:dyDescent="0.3">
      <c r="A514" s="2">
        <v>512</v>
      </c>
      <c r="B514" s="7" t="s">
        <v>513</v>
      </c>
      <c r="C514" s="7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8">
        <f t="shared" si="42"/>
        <v>1.3749999999999999E-3</v>
      </c>
      <c r="P514" s="9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2">
        <f t="shared" si="46"/>
        <v>42649.492210648154</v>
      </c>
      <c r="T514" s="12">
        <f t="shared" si="47"/>
        <v>42694.533877314811</v>
      </c>
    </row>
    <row r="515" spans="1:20" ht="27.6" x14ac:dyDescent="0.3">
      <c r="A515" s="2">
        <v>513</v>
      </c>
      <c r="B515" s="7" t="s">
        <v>514</v>
      </c>
      <c r="C515" s="7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8">
        <f t="shared" ref="O515:O578" si="48">E515/D515</f>
        <v>0.13924</v>
      </c>
      <c r="P515" s="9">
        <f t="shared" ref="P515:P578" si="49">IFERROR(E515/L515,0)</f>
        <v>102.38235294117646</v>
      </c>
      <c r="Q515" s="2" t="str">
        <f t="shared" ref="Q515:Q578" si="50">LEFT(N515,FIND("/",N515,1)-1)</f>
        <v>film &amp; video</v>
      </c>
      <c r="R515" s="2" t="str">
        <f t="shared" ref="R515:R578" si="51">RIGHT(N515,LEN(N515)-FIND("/",N515))</f>
        <v>animation</v>
      </c>
      <c r="S515" s="12">
        <f t="shared" ref="S515:S578" si="52">(((J515/60)/60)/24)+DATE(1970,1,1)+(-6/24)</f>
        <v>42552.403993055559</v>
      </c>
      <c r="T515" s="12">
        <f t="shared" ref="T515:T578" si="53">(((I515/60)/60)/24)+DATE(1970,1,1)+(-6/24)</f>
        <v>42597.041666666672</v>
      </c>
    </row>
    <row r="516" spans="1:20" ht="41.4" x14ac:dyDescent="0.3">
      <c r="A516" s="2">
        <v>514</v>
      </c>
      <c r="B516" s="7" t="s">
        <v>515</v>
      </c>
      <c r="C516" s="7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8">
        <f t="shared" si="48"/>
        <v>3.3333333333333333E-2</v>
      </c>
      <c r="P516" s="9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2">
        <f t="shared" si="52"/>
        <v>41830.363969907405</v>
      </c>
      <c r="T516" s="12">
        <f t="shared" si="53"/>
        <v>41860.363969907405</v>
      </c>
    </row>
    <row r="517" spans="1:20" ht="41.4" x14ac:dyDescent="0.3">
      <c r="A517" s="2">
        <v>515</v>
      </c>
      <c r="B517" s="7" t="s">
        <v>516</v>
      </c>
      <c r="C517" s="7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8">
        <f t="shared" si="48"/>
        <v>0.25413402061855672</v>
      </c>
      <c r="P517" s="9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2">
        <f t="shared" si="52"/>
        <v>42327.240752314814</v>
      </c>
      <c r="T517" s="12">
        <f t="shared" si="53"/>
        <v>42367.240752314814</v>
      </c>
    </row>
    <row r="518" spans="1:20" ht="27.6" x14ac:dyDescent="0.3">
      <c r="A518" s="2">
        <v>516</v>
      </c>
      <c r="B518" s="7" t="s">
        <v>517</v>
      </c>
      <c r="C518" s="7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8">
        <f t="shared" si="48"/>
        <v>0</v>
      </c>
      <c r="P518" s="9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12">
        <f t="shared" si="52"/>
        <v>42091.528703703705</v>
      </c>
      <c r="T518" s="12">
        <f t="shared" si="53"/>
        <v>42151.528703703705</v>
      </c>
    </row>
    <row r="519" spans="1:20" ht="41.4" x14ac:dyDescent="0.3">
      <c r="A519" s="2">
        <v>517</v>
      </c>
      <c r="B519" s="7" t="s">
        <v>518</v>
      </c>
      <c r="C519" s="7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8">
        <f t="shared" si="48"/>
        <v>1.3666666666666667E-2</v>
      </c>
      <c r="P519" s="9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2">
        <f t="shared" si="52"/>
        <v>42738.365289351852</v>
      </c>
      <c r="T519" s="12">
        <f t="shared" si="53"/>
        <v>42768.365289351852</v>
      </c>
    </row>
    <row r="520" spans="1:20" ht="41.4" x14ac:dyDescent="0.3">
      <c r="A520" s="2">
        <v>518</v>
      </c>
      <c r="B520" s="7" t="s">
        <v>519</v>
      </c>
      <c r="C520" s="7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8">
        <f t="shared" si="48"/>
        <v>0</v>
      </c>
      <c r="P520" s="9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12">
        <f t="shared" si="52"/>
        <v>42223.366018518514</v>
      </c>
      <c r="T520" s="12">
        <f t="shared" si="53"/>
        <v>42253.365277777775</v>
      </c>
    </row>
    <row r="521" spans="1:20" ht="41.4" x14ac:dyDescent="0.3">
      <c r="A521" s="2">
        <v>519</v>
      </c>
      <c r="B521" s="7" t="s">
        <v>520</v>
      </c>
      <c r="C521" s="7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8">
        <f t="shared" si="48"/>
        <v>0.22881426547787684</v>
      </c>
      <c r="P521" s="9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2">
        <f t="shared" si="52"/>
        <v>41218.141446759262</v>
      </c>
      <c r="T521" s="12">
        <f t="shared" si="53"/>
        <v>41248.141446759262</v>
      </c>
    </row>
    <row r="522" spans="1:20" ht="41.4" x14ac:dyDescent="0.3">
      <c r="A522" s="2">
        <v>520</v>
      </c>
      <c r="B522" s="7" t="s">
        <v>521</v>
      </c>
      <c r="C522" s="7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8">
        <f t="shared" si="48"/>
        <v>1.0209999999999999</v>
      </c>
      <c r="P522" s="9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2">
        <f t="shared" si="52"/>
        <v>42318.452094907407</v>
      </c>
      <c r="T522" s="12">
        <f t="shared" si="53"/>
        <v>42348.452094907407</v>
      </c>
    </row>
    <row r="523" spans="1:20" ht="41.4" x14ac:dyDescent="0.3">
      <c r="A523" s="2">
        <v>521</v>
      </c>
      <c r="B523" s="7" t="s">
        <v>522</v>
      </c>
      <c r="C523" s="7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8">
        <f t="shared" si="48"/>
        <v>1.0464</v>
      </c>
      <c r="P523" s="9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2">
        <f t="shared" si="52"/>
        <v>42645.842812499999</v>
      </c>
      <c r="T523" s="12">
        <f t="shared" si="53"/>
        <v>42674.957638888889</v>
      </c>
    </row>
    <row r="524" spans="1:20" ht="41.4" x14ac:dyDescent="0.3">
      <c r="A524" s="2">
        <v>522</v>
      </c>
      <c r="B524" s="7" t="s">
        <v>523</v>
      </c>
      <c r="C524" s="7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8">
        <f t="shared" si="48"/>
        <v>1.1466666666666667</v>
      </c>
      <c r="P524" s="9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2">
        <f t="shared" si="52"/>
        <v>42429.790798611109</v>
      </c>
      <c r="T524" s="12">
        <f t="shared" si="53"/>
        <v>42449.749131944445</v>
      </c>
    </row>
    <row r="525" spans="1:20" ht="41.4" x14ac:dyDescent="0.3">
      <c r="A525" s="2">
        <v>523</v>
      </c>
      <c r="B525" s="7" t="s">
        <v>524</v>
      </c>
      <c r="C525" s="7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8">
        <f t="shared" si="48"/>
        <v>1.206</v>
      </c>
      <c r="P525" s="9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2">
        <f t="shared" si="52"/>
        <v>42237.88282407407</v>
      </c>
      <c r="T525" s="12">
        <f t="shared" si="53"/>
        <v>42267.88282407407</v>
      </c>
    </row>
    <row r="526" spans="1:20" ht="41.4" x14ac:dyDescent="0.3">
      <c r="A526" s="2">
        <v>524</v>
      </c>
      <c r="B526" s="7" t="s">
        <v>525</v>
      </c>
      <c r="C526" s="7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8">
        <f t="shared" si="48"/>
        <v>1.0867285714285715</v>
      </c>
      <c r="P526" s="9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2">
        <f t="shared" si="52"/>
        <v>42492.467233796298</v>
      </c>
      <c r="T526" s="12">
        <f t="shared" si="53"/>
        <v>42522.467233796298</v>
      </c>
    </row>
    <row r="527" spans="1:20" ht="55.2" x14ac:dyDescent="0.3">
      <c r="A527" s="2">
        <v>525</v>
      </c>
      <c r="B527" s="7" t="s">
        <v>526</v>
      </c>
      <c r="C527" s="7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8">
        <f t="shared" si="48"/>
        <v>1</v>
      </c>
      <c r="P527" s="9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2">
        <f t="shared" si="52"/>
        <v>41850.150937500002</v>
      </c>
      <c r="T527" s="12">
        <f t="shared" si="53"/>
        <v>41895.150937500002</v>
      </c>
    </row>
    <row r="528" spans="1:20" ht="41.4" x14ac:dyDescent="0.3">
      <c r="A528" s="2">
        <v>526</v>
      </c>
      <c r="B528" s="7" t="s">
        <v>527</v>
      </c>
      <c r="C528" s="7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8">
        <f t="shared" si="48"/>
        <v>1.1399999999999999</v>
      </c>
      <c r="P528" s="9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2">
        <f t="shared" si="52"/>
        <v>42192.341944444444</v>
      </c>
      <c r="T528" s="12">
        <f t="shared" si="53"/>
        <v>42223.458333333328</v>
      </c>
    </row>
    <row r="529" spans="1:20" ht="55.2" x14ac:dyDescent="0.3">
      <c r="A529" s="2">
        <v>527</v>
      </c>
      <c r="B529" s="7" t="s">
        <v>528</v>
      </c>
      <c r="C529" s="7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8">
        <f t="shared" si="48"/>
        <v>1.0085</v>
      </c>
      <c r="P529" s="9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2">
        <f t="shared" si="52"/>
        <v>42752.955625000002</v>
      </c>
      <c r="T529" s="12">
        <f t="shared" si="53"/>
        <v>42783.420138888891</v>
      </c>
    </row>
    <row r="530" spans="1:20" ht="27.6" x14ac:dyDescent="0.3">
      <c r="A530" s="2">
        <v>528</v>
      </c>
      <c r="B530" s="7" t="s">
        <v>529</v>
      </c>
      <c r="C530" s="7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8">
        <f t="shared" si="48"/>
        <v>1.1565217391304348</v>
      </c>
      <c r="P530" s="9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2">
        <f t="shared" si="52"/>
        <v>42155.670219907406</v>
      </c>
      <c r="T530" s="12">
        <f t="shared" si="53"/>
        <v>42176.638888888891</v>
      </c>
    </row>
    <row r="531" spans="1:20" ht="41.4" x14ac:dyDescent="0.3">
      <c r="A531" s="2">
        <v>529</v>
      </c>
      <c r="B531" s="7" t="s">
        <v>530</v>
      </c>
      <c r="C531" s="7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8">
        <f t="shared" si="48"/>
        <v>1.3041666666666667</v>
      </c>
      <c r="P531" s="9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2">
        <f t="shared" si="52"/>
        <v>42724.781180555554</v>
      </c>
      <c r="T531" s="12">
        <f t="shared" si="53"/>
        <v>42745.958333333328</v>
      </c>
    </row>
    <row r="532" spans="1:20" ht="41.4" x14ac:dyDescent="0.3">
      <c r="A532" s="2">
        <v>530</v>
      </c>
      <c r="B532" s="7" t="s">
        <v>531</v>
      </c>
      <c r="C532" s="7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8">
        <f t="shared" si="48"/>
        <v>1.0778267254038179</v>
      </c>
      <c r="P532" s="9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2">
        <f t="shared" si="52"/>
        <v>42157.341064814813</v>
      </c>
      <c r="T532" s="12">
        <f t="shared" si="53"/>
        <v>42178.833333333328</v>
      </c>
    </row>
    <row r="533" spans="1:20" ht="41.4" x14ac:dyDescent="0.3">
      <c r="A533" s="2">
        <v>531</v>
      </c>
      <c r="B533" s="7" t="s">
        <v>532</v>
      </c>
      <c r="C533" s="7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8">
        <f t="shared" si="48"/>
        <v>1</v>
      </c>
      <c r="P533" s="9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2">
        <f t="shared" si="52"/>
        <v>42675.815150462964</v>
      </c>
      <c r="T533" s="12">
        <f t="shared" si="53"/>
        <v>42721.040972222225</v>
      </c>
    </row>
    <row r="534" spans="1:20" ht="41.4" x14ac:dyDescent="0.3">
      <c r="A534" s="2">
        <v>532</v>
      </c>
      <c r="B534" s="7" t="s">
        <v>533</v>
      </c>
      <c r="C534" s="7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8">
        <f t="shared" si="48"/>
        <v>1.2324999999999999</v>
      </c>
      <c r="P534" s="9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2">
        <f t="shared" si="52"/>
        <v>42472.757037037038</v>
      </c>
      <c r="T534" s="12">
        <f t="shared" si="53"/>
        <v>42502.757037037038</v>
      </c>
    </row>
    <row r="535" spans="1:20" ht="41.4" x14ac:dyDescent="0.3">
      <c r="A535" s="2">
        <v>533</v>
      </c>
      <c r="B535" s="7" t="s">
        <v>534</v>
      </c>
      <c r="C535" s="7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8">
        <f t="shared" si="48"/>
        <v>1.002</v>
      </c>
      <c r="P535" s="9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2">
        <f t="shared" si="52"/>
        <v>42482.18478009259</v>
      </c>
      <c r="T535" s="12">
        <f t="shared" si="53"/>
        <v>42506.18478009259</v>
      </c>
    </row>
    <row r="536" spans="1:20" ht="41.4" x14ac:dyDescent="0.3">
      <c r="A536" s="2">
        <v>534</v>
      </c>
      <c r="B536" s="7" t="s">
        <v>535</v>
      </c>
      <c r="C536" s="7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8">
        <f t="shared" si="48"/>
        <v>1.0466666666666666</v>
      </c>
      <c r="P536" s="9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2">
        <f t="shared" si="52"/>
        <v>42270.560995370368</v>
      </c>
      <c r="T536" s="12">
        <f t="shared" si="53"/>
        <v>42309.708333333328</v>
      </c>
    </row>
    <row r="537" spans="1:20" ht="27.6" x14ac:dyDescent="0.3">
      <c r="A537" s="2">
        <v>535</v>
      </c>
      <c r="B537" s="7" t="s">
        <v>536</v>
      </c>
      <c r="C537" s="7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8">
        <f t="shared" si="48"/>
        <v>1.0249999999999999</v>
      </c>
      <c r="P537" s="9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2">
        <f t="shared" si="52"/>
        <v>42711.295196759253</v>
      </c>
      <c r="T537" s="12">
        <f t="shared" si="53"/>
        <v>42741.295196759253</v>
      </c>
    </row>
    <row r="538" spans="1:20" ht="41.4" x14ac:dyDescent="0.3">
      <c r="A538" s="2">
        <v>536</v>
      </c>
      <c r="B538" s="7" t="s">
        <v>537</v>
      </c>
      <c r="C538" s="7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8">
        <f t="shared" si="48"/>
        <v>1.1825757575757576</v>
      </c>
      <c r="P538" s="9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2">
        <f t="shared" si="52"/>
        <v>42179.094988425932</v>
      </c>
      <c r="T538" s="12">
        <f t="shared" si="53"/>
        <v>42219.5</v>
      </c>
    </row>
    <row r="539" spans="1:20" ht="41.4" x14ac:dyDescent="0.3">
      <c r="A539" s="2">
        <v>537</v>
      </c>
      <c r="B539" s="7" t="s">
        <v>538</v>
      </c>
      <c r="C539" s="7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8">
        <f t="shared" si="48"/>
        <v>1.2050000000000001</v>
      </c>
      <c r="P539" s="9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2">
        <f t="shared" si="52"/>
        <v>42282.518414351856</v>
      </c>
      <c r="T539" s="12">
        <f t="shared" si="53"/>
        <v>42312.560081018513</v>
      </c>
    </row>
    <row r="540" spans="1:20" ht="41.4" x14ac:dyDescent="0.3">
      <c r="A540" s="2">
        <v>538</v>
      </c>
      <c r="B540" s="7" t="s">
        <v>539</v>
      </c>
      <c r="C540" s="7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8">
        <f t="shared" si="48"/>
        <v>3.0242</v>
      </c>
      <c r="P540" s="9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2">
        <f t="shared" si="52"/>
        <v>42473.544710648144</v>
      </c>
      <c r="T540" s="12">
        <f t="shared" si="53"/>
        <v>42503.544710648144</v>
      </c>
    </row>
    <row r="541" spans="1:20" ht="41.4" x14ac:dyDescent="0.3">
      <c r="A541" s="2">
        <v>539</v>
      </c>
      <c r="B541" s="7" t="s">
        <v>540</v>
      </c>
      <c r="C541" s="7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8">
        <f t="shared" si="48"/>
        <v>1.00644</v>
      </c>
      <c r="P541" s="9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2">
        <f t="shared" si="52"/>
        <v>42534.799849537041</v>
      </c>
      <c r="T541" s="12">
        <f t="shared" si="53"/>
        <v>42555.799849537041</v>
      </c>
    </row>
    <row r="542" spans="1:20" ht="55.2" x14ac:dyDescent="0.3">
      <c r="A542" s="2">
        <v>540</v>
      </c>
      <c r="B542" s="7" t="s">
        <v>541</v>
      </c>
      <c r="C542" s="7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8">
        <f t="shared" si="48"/>
        <v>6.666666666666667E-5</v>
      </c>
      <c r="P542" s="9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2">
        <f t="shared" si="52"/>
        <v>42009.567199074074</v>
      </c>
      <c r="T542" s="12">
        <f t="shared" si="53"/>
        <v>42039.567199074074</v>
      </c>
    </row>
    <row r="543" spans="1:20" ht="41.4" x14ac:dyDescent="0.3">
      <c r="A543" s="2">
        <v>541</v>
      </c>
      <c r="B543" s="7" t="s">
        <v>542</v>
      </c>
      <c r="C543" s="7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8">
        <f t="shared" si="48"/>
        <v>5.5555555555555558E-3</v>
      </c>
      <c r="P543" s="9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2">
        <f t="shared" si="52"/>
        <v>42275.796689814815</v>
      </c>
      <c r="T543" s="12">
        <f t="shared" si="53"/>
        <v>42305.796689814815</v>
      </c>
    </row>
    <row r="544" spans="1:20" ht="41.4" x14ac:dyDescent="0.3">
      <c r="A544" s="2">
        <v>542</v>
      </c>
      <c r="B544" s="7" t="s">
        <v>543</v>
      </c>
      <c r="C544" s="7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8">
        <f t="shared" si="48"/>
        <v>3.9999999999999998E-6</v>
      </c>
      <c r="P544" s="9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2">
        <f t="shared" si="52"/>
        <v>42433.487453703703</v>
      </c>
      <c r="T544" s="12">
        <f t="shared" si="53"/>
        <v>42493.445787037039</v>
      </c>
    </row>
    <row r="545" spans="1:20" ht="41.4" x14ac:dyDescent="0.3">
      <c r="A545" s="2">
        <v>543</v>
      </c>
      <c r="B545" s="7" t="s">
        <v>544</v>
      </c>
      <c r="C545" s="7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8">
        <f t="shared" si="48"/>
        <v>3.1818181818181819E-3</v>
      </c>
      <c r="P545" s="9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2">
        <f t="shared" si="52"/>
        <v>41913.842152777775</v>
      </c>
      <c r="T545" s="12">
        <f t="shared" si="53"/>
        <v>41943.842152777775</v>
      </c>
    </row>
    <row r="546" spans="1:20" ht="41.4" x14ac:dyDescent="0.3">
      <c r="A546" s="2">
        <v>544</v>
      </c>
      <c r="B546" s="7" t="s">
        <v>545</v>
      </c>
      <c r="C546" s="7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8">
        <f t="shared" si="48"/>
        <v>1.2E-2</v>
      </c>
      <c r="P546" s="9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2">
        <f t="shared" si="52"/>
        <v>42525.406944444447</v>
      </c>
      <c r="T546" s="12">
        <f t="shared" si="53"/>
        <v>42555.406944444447</v>
      </c>
    </row>
    <row r="547" spans="1:20" ht="41.4" x14ac:dyDescent="0.3">
      <c r="A547" s="2">
        <v>545</v>
      </c>
      <c r="B547" s="7" t="s">
        <v>546</v>
      </c>
      <c r="C547" s="7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8">
        <f t="shared" si="48"/>
        <v>0.27383999999999997</v>
      </c>
      <c r="P547" s="9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2">
        <f t="shared" si="52"/>
        <v>42283.342465277776</v>
      </c>
      <c r="T547" s="12">
        <f t="shared" si="53"/>
        <v>42323.384131944447</v>
      </c>
    </row>
    <row r="548" spans="1:20" ht="41.4" x14ac:dyDescent="0.3">
      <c r="A548" s="2">
        <v>546</v>
      </c>
      <c r="B548" s="7" t="s">
        <v>547</v>
      </c>
      <c r="C548" s="7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8">
        <f t="shared" si="48"/>
        <v>8.6666666666666663E-4</v>
      </c>
      <c r="P548" s="9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2">
        <f t="shared" si="52"/>
        <v>42249.417997685188</v>
      </c>
      <c r="T548" s="12">
        <f t="shared" si="53"/>
        <v>42294.417997685188</v>
      </c>
    </row>
    <row r="549" spans="1:20" ht="41.4" x14ac:dyDescent="0.3">
      <c r="A549" s="2">
        <v>547</v>
      </c>
      <c r="B549" s="7" t="s">
        <v>548</v>
      </c>
      <c r="C549" s="7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8">
        <f t="shared" si="48"/>
        <v>0</v>
      </c>
      <c r="P549" s="9">
        <f t="shared" si="49"/>
        <v>0</v>
      </c>
      <c r="Q549" s="2" t="str">
        <f t="shared" si="50"/>
        <v>technology</v>
      </c>
      <c r="R549" s="2" t="str">
        <f t="shared" si="51"/>
        <v>web</v>
      </c>
      <c r="S549" s="12">
        <f t="shared" si="52"/>
        <v>42380.446342592593</v>
      </c>
      <c r="T549" s="12">
        <f t="shared" si="53"/>
        <v>42410.446342592593</v>
      </c>
    </row>
    <row r="550" spans="1:20" ht="41.4" x14ac:dyDescent="0.3">
      <c r="A550" s="2">
        <v>548</v>
      </c>
      <c r="B550" s="7" t="s">
        <v>549</v>
      </c>
      <c r="C550" s="7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8">
        <f t="shared" si="48"/>
        <v>8.9999999999999998E-4</v>
      </c>
      <c r="P550" s="9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2">
        <f t="shared" si="52"/>
        <v>42276.653333333335</v>
      </c>
      <c r="T550" s="12">
        <f t="shared" si="53"/>
        <v>42306.653333333335</v>
      </c>
    </row>
    <row r="551" spans="1:20" ht="55.2" x14ac:dyDescent="0.3">
      <c r="A551" s="2">
        <v>549</v>
      </c>
      <c r="B551" s="7" t="s">
        <v>550</v>
      </c>
      <c r="C551" s="7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8">
        <f t="shared" si="48"/>
        <v>2.7199999999999998E-2</v>
      </c>
      <c r="P551" s="9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2">
        <f t="shared" si="52"/>
        <v>42163.386828703704</v>
      </c>
      <c r="T551" s="12">
        <f t="shared" si="53"/>
        <v>42193.386828703704</v>
      </c>
    </row>
    <row r="552" spans="1:20" ht="41.4" x14ac:dyDescent="0.3">
      <c r="A552" s="2">
        <v>550</v>
      </c>
      <c r="B552" s="7" t="s">
        <v>551</v>
      </c>
      <c r="C552" s="7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8">
        <f t="shared" si="48"/>
        <v>7.0000000000000001E-3</v>
      </c>
      <c r="P552" s="9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2">
        <f t="shared" si="52"/>
        <v>42753.428761574076</v>
      </c>
      <c r="T552" s="12">
        <f t="shared" si="53"/>
        <v>42765.958333333328</v>
      </c>
    </row>
    <row r="553" spans="1:20" ht="41.4" x14ac:dyDescent="0.3">
      <c r="A553" s="2">
        <v>551</v>
      </c>
      <c r="B553" s="7" t="s">
        <v>552</v>
      </c>
      <c r="C553" s="7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8">
        <f t="shared" si="48"/>
        <v>5.0413333333333331E-2</v>
      </c>
      <c r="P553" s="9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2">
        <f t="shared" si="52"/>
        <v>42173.025740740741</v>
      </c>
      <c r="T553" s="12">
        <f t="shared" si="53"/>
        <v>42217.495138888888</v>
      </c>
    </row>
    <row r="554" spans="1:20" ht="41.4" x14ac:dyDescent="0.3">
      <c r="A554" s="2">
        <v>552</v>
      </c>
      <c r="B554" s="7" t="s">
        <v>553</v>
      </c>
      <c r="C554" s="7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8">
        <f t="shared" si="48"/>
        <v>0</v>
      </c>
      <c r="P554" s="9">
        <f t="shared" si="49"/>
        <v>0</v>
      </c>
      <c r="Q554" s="2" t="str">
        <f t="shared" si="50"/>
        <v>technology</v>
      </c>
      <c r="R554" s="2" t="str">
        <f t="shared" si="51"/>
        <v>web</v>
      </c>
      <c r="S554" s="12">
        <f t="shared" si="52"/>
        <v>42318.366851851853</v>
      </c>
      <c r="T554" s="12">
        <f t="shared" si="53"/>
        <v>42378.366851851853</v>
      </c>
    </row>
    <row r="555" spans="1:20" ht="41.4" x14ac:dyDescent="0.3">
      <c r="A555" s="2">
        <v>553</v>
      </c>
      <c r="B555" s="7" t="s">
        <v>554</v>
      </c>
      <c r="C555" s="7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8">
        <f t="shared" si="48"/>
        <v>4.9199999999999999E-3</v>
      </c>
      <c r="P555" s="9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2">
        <f t="shared" si="52"/>
        <v>41927.46980324074</v>
      </c>
      <c r="T555" s="12">
        <f t="shared" si="53"/>
        <v>41957.511469907404</v>
      </c>
    </row>
    <row r="556" spans="1:20" ht="41.4" x14ac:dyDescent="0.3">
      <c r="A556" s="2">
        <v>554</v>
      </c>
      <c r="B556" s="7" t="s">
        <v>555</v>
      </c>
      <c r="C556" s="7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8">
        <f t="shared" si="48"/>
        <v>0.36589147286821705</v>
      </c>
      <c r="P556" s="9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2">
        <f t="shared" si="52"/>
        <v>41901.434861111113</v>
      </c>
      <c r="T556" s="12">
        <f t="shared" si="53"/>
        <v>41931.434861111113</v>
      </c>
    </row>
    <row r="557" spans="1:20" ht="41.4" x14ac:dyDescent="0.3">
      <c r="A557" s="2">
        <v>555</v>
      </c>
      <c r="B557" s="7" t="s">
        <v>556</v>
      </c>
      <c r="C557" s="7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8">
        <f t="shared" si="48"/>
        <v>0</v>
      </c>
      <c r="P557" s="9">
        <f t="shared" si="49"/>
        <v>0</v>
      </c>
      <c r="Q557" s="2" t="str">
        <f t="shared" si="50"/>
        <v>technology</v>
      </c>
      <c r="R557" s="2" t="str">
        <f t="shared" si="51"/>
        <v>web</v>
      </c>
      <c r="S557" s="12">
        <f t="shared" si="52"/>
        <v>42503.103506944448</v>
      </c>
      <c r="T557" s="12">
        <f t="shared" si="53"/>
        <v>42533.103506944448</v>
      </c>
    </row>
    <row r="558" spans="1:20" ht="27.6" x14ac:dyDescent="0.3">
      <c r="A558" s="2">
        <v>556</v>
      </c>
      <c r="B558" s="7" t="s">
        <v>557</v>
      </c>
      <c r="C558" s="7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8">
        <f t="shared" si="48"/>
        <v>2.5000000000000001E-2</v>
      </c>
      <c r="P558" s="9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2">
        <f t="shared" si="52"/>
        <v>42345.610150462962</v>
      </c>
      <c r="T558" s="12">
        <f t="shared" si="53"/>
        <v>42375.610150462962</v>
      </c>
    </row>
    <row r="559" spans="1:20" ht="41.4" x14ac:dyDescent="0.3">
      <c r="A559" s="2">
        <v>557</v>
      </c>
      <c r="B559" s="7" t="s">
        <v>558</v>
      </c>
      <c r="C559" s="7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8">
        <f t="shared" si="48"/>
        <v>9.1066666666666674E-3</v>
      </c>
      <c r="P559" s="9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2">
        <f t="shared" si="52"/>
        <v>42676.692164351851</v>
      </c>
      <c r="T559" s="12">
        <f t="shared" si="53"/>
        <v>42706.733831018515</v>
      </c>
    </row>
    <row r="560" spans="1:20" ht="41.4" x14ac:dyDescent="0.3">
      <c r="A560" s="2">
        <v>558</v>
      </c>
      <c r="B560" s="7" t="s">
        <v>559</v>
      </c>
      <c r="C560" s="7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8">
        <f t="shared" si="48"/>
        <v>0</v>
      </c>
      <c r="P560" s="9">
        <f t="shared" si="49"/>
        <v>0</v>
      </c>
      <c r="Q560" s="2" t="str">
        <f t="shared" si="50"/>
        <v>technology</v>
      </c>
      <c r="R560" s="2" t="str">
        <f t="shared" si="51"/>
        <v>web</v>
      </c>
      <c r="S560" s="12">
        <f t="shared" si="52"/>
        <v>42057.633159722223</v>
      </c>
      <c r="T560" s="12">
        <f t="shared" si="53"/>
        <v>42087.591493055559</v>
      </c>
    </row>
    <row r="561" spans="1:20" ht="41.4" x14ac:dyDescent="0.3">
      <c r="A561" s="2">
        <v>559</v>
      </c>
      <c r="B561" s="7" t="s">
        <v>560</v>
      </c>
      <c r="C561" s="7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8">
        <f t="shared" si="48"/>
        <v>2.0833333333333335E-4</v>
      </c>
      <c r="P561" s="9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2">
        <f t="shared" si="52"/>
        <v>42321.033101851848</v>
      </c>
      <c r="T561" s="12">
        <f t="shared" si="53"/>
        <v>42351.033101851848</v>
      </c>
    </row>
    <row r="562" spans="1:20" ht="41.4" x14ac:dyDescent="0.3">
      <c r="A562" s="2">
        <v>560</v>
      </c>
      <c r="B562" s="7" t="s">
        <v>561</v>
      </c>
      <c r="C562" s="7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8">
        <f t="shared" si="48"/>
        <v>1.2E-4</v>
      </c>
      <c r="P562" s="9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2">
        <f t="shared" si="52"/>
        <v>41960.521354166667</v>
      </c>
      <c r="T562" s="12">
        <f t="shared" si="53"/>
        <v>41990.521354166667</v>
      </c>
    </row>
    <row r="563" spans="1:20" ht="41.4" x14ac:dyDescent="0.3">
      <c r="A563" s="2">
        <v>561</v>
      </c>
      <c r="B563" s="7" t="s">
        <v>562</v>
      </c>
      <c r="C563" s="7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8">
        <f t="shared" si="48"/>
        <v>3.6666666666666666E-3</v>
      </c>
      <c r="P563" s="9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2">
        <f t="shared" si="52"/>
        <v>42268.408715277779</v>
      </c>
      <c r="T563" s="12">
        <f t="shared" si="53"/>
        <v>42303.408715277779</v>
      </c>
    </row>
    <row r="564" spans="1:20" ht="41.4" x14ac:dyDescent="0.3">
      <c r="A564" s="2">
        <v>562</v>
      </c>
      <c r="B564" s="7" t="s">
        <v>563</v>
      </c>
      <c r="C564" s="7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8">
        <f t="shared" si="48"/>
        <v>0</v>
      </c>
      <c r="P564" s="9">
        <f t="shared" si="49"/>
        <v>0</v>
      </c>
      <c r="Q564" s="2" t="str">
        <f t="shared" si="50"/>
        <v>technology</v>
      </c>
      <c r="R564" s="2" t="str">
        <f t="shared" si="51"/>
        <v>web</v>
      </c>
      <c r="S564" s="12">
        <f t="shared" si="52"/>
        <v>42692.139062500006</v>
      </c>
      <c r="T564" s="12">
        <f t="shared" si="53"/>
        <v>42722.139062500006</v>
      </c>
    </row>
    <row r="565" spans="1:20" ht="41.4" x14ac:dyDescent="0.3">
      <c r="A565" s="2">
        <v>563</v>
      </c>
      <c r="B565" s="7" t="s">
        <v>564</v>
      </c>
      <c r="C565" s="7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8">
        <f t="shared" si="48"/>
        <v>9.0666666666666662E-4</v>
      </c>
      <c r="P565" s="9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2">
        <f t="shared" si="52"/>
        <v>42021.819988425923</v>
      </c>
      <c r="T565" s="12">
        <f t="shared" si="53"/>
        <v>42051.819988425923</v>
      </c>
    </row>
    <row r="566" spans="1:20" ht="55.2" x14ac:dyDescent="0.3">
      <c r="A566" s="2">
        <v>564</v>
      </c>
      <c r="B566" s="7" t="s">
        <v>565</v>
      </c>
      <c r="C566" s="7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8">
        <f t="shared" si="48"/>
        <v>5.5555555555555558E-5</v>
      </c>
      <c r="P566" s="9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2">
        <f t="shared" si="52"/>
        <v>42411.692997685182</v>
      </c>
      <c r="T566" s="12">
        <f t="shared" si="53"/>
        <v>42441.692997685182</v>
      </c>
    </row>
    <row r="567" spans="1:20" ht="41.4" x14ac:dyDescent="0.3">
      <c r="A567" s="2">
        <v>565</v>
      </c>
      <c r="B567" s="7" t="s">
        <v>566</v>
      </c>
      <c r="C567" s="7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8">
        <f t="shared" si="48"/>
        <v>0</v>
      </c>
      <c r="P567" s="9">
        <f t="shared" si="49"/>
        <v>0</v>
      </c>
      <c r="Q567" s="2" t="str">
        <f t="shared" si="50"/>
        <v>technology</v>
      </c>
      <c r="R567" s="2" t="str">
        <f t="shared" si="51"/>
        <v>web</v>
      </c>
      <c r="S567" s="12">
        <f t="shared" si="52"/>
        <v>42165.535289351858</v>
      </c>
      <c r="T567" s="12">
        <f t="shared" si="53"/>
        <v>42195.535289351858</v>
      </c>
    </row>
    <row r="568" spans="1:20" ht="41.4" x14ac:dyDescent="0.3">
      <c r="A568" s="2">
        <v>566</v>
      </c>
      <c r="B568" s="7" t="s">
        <v>567</v>
      </c>
      <c r="C568" s="7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8">
        <f t="shared" si="48"/>
        <v>2.0000000000000001E-4</v>
      </c>
      <c r="P568" s="9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2">
        <f t="shared" si="52"/>
        <v>42535.43440972222</v>
      </c>
      <c r="T568" s="12">
        <f t="shared" si="53"/>
        <v>42565.43440972222</v>
      </c>
    </row>
    <row r="569" spans="1:20" ht="41.4" x14ac:dyDescent="0.3">
      <c r="A569" s="2">
        <v>567</v>
      </c>
      <c r="B569" s="7" t="s">
        <v>568</v>
      </c>
      <c r="C569" s="7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8">
        <f t="shared" si="48"/>
        <v>0</v>
      </c>
      <c r="P569" s="9">
        <f t="shared" si="49"/>
        <v>0</v>
      </c>
      <c r="Q569" s="2" t="str">
        <f t="shared" si="50"/>
        <v>technology</v>
      </c>
      <c r="R569" s="2" t="str">
        <f t="shared" si="51"/>
        <v>web</v>
      </c>
      <c r="S569" s="12">
        <f t="shared" si="52"/>
        <v>41975.592523148152</v>
      </c>
      <c r="T569" s="12">
        <f t="shared" si="53"/>
        <v>42005.592523148152</v>
      </c>
    </row>
    <row r="570" spans="1:20" ht="55.2" x14ac:dyDescent="0.3">
      <c r="A570" s="2">
        <v>568</v>
      </c>
      <c r="B570" s="7" t="s">
        <v>569</v>
      </c>
      <c r="C570" s="7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8">
        <f t="shared" si="48"/>
        <v>0.01</v>
      </c>
      <c r="P570" s="9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2">
        <f t="shared" si="52"/>
        <v>42348.6715625</v>
      </c>
      <c r="T570" s="12">
        <f t="shared" si="53"/>
        <v>42385.208333333328</v>
      </c>
    </row>
    <row r="571" spans="1:20" ht="41.4" x14ac:dyDescent="0.3">
      <c r="A571" s="2">
        <v>569</v>
      </c>
      <c r="B571" s="7" t="s">
        <v>570</v>
      </c>
      <c r="C571" s="7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8">
        <f t="shared" si="48"/>
        <v>8.0000000000000002E-3</v>
      </c>
      <c r="P571" s="9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2">
        <f t="shared" si="52"/>
        <v>42340.597361111111</v>
      </c>
      <c r="T571" s="12">
        <f t="shared" si="53"/>
        <v>42370.597361111111</v>
      </c>
    </row>
    <row r="572" spans="1:20" ht="27.6" x14ac:dyDescent="0.3">
      <c r="A572" s="2">
        <v>570</v>
      </c>
      <c r="B572" s="7" t="s">
        <v>571</v>
      </c>
      <c r="C572" s="7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8">
        <f t="shared" si="48"/>
        <v>1.6705882352941177E-3</v>
      </c>
      <c r="P572" s="9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2">
        <f t="shared" si="52"/>
        <v>42388.548252314817</v>
      </c>
      <c r="T572" s="12">
        <f t="shared" si="53"/>
        <v>42418.548252314817</v>
      </c>
    </row>
    <row r="573" spans="1:20" ht="41.4" x14ac:dyDescent="0.3">
      <c r="A573" s="2">
        <v>571</v>
      </c>
      <c r="B573" s="7" t="s">
        <v>572</v>
      </c>
      <c r="C573" s="7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8">
        <f t="shared" si="48"/>
        <v>4.2399999999999998E-3</v>
      </c>
      <c r="P573" s="9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2">
        <f t="shared" si="52"/>
        <v>42192.566238425927</v>
      </c>
      <c r="T573" s="12">
        <f t="shared" si="53"/>
        <v>42211.915972222225</v>
      </c>
    </row>
    <row r="574" spans="1:20" ht="41.4" x14ac:dyDescent="0.3">
      <c r="A574" s="2">
        <v>572</v>
      </c>
      <c r="B574" s="7" t="s">
        <v>573</v>
      </c>
      <c r="C574" s="7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8">
        <f t="shared" si="48"/>
        <v>0</v>
      </c>
      <c r="P574" s="9">
        <f t="shared" si="49"/>
        <v>0</v>
      </c>
      <c r="Q574" s="2" t="str">
        <f t="shared" si="50"/>
        <v>technology</v>
      </c>
      <c r="R574" s="2" t="str">
        <f t="shared" si="51"/>
        <v>web</v>
      </c>
      <c r="S574" s="12">
        <f t="shared" si="52"/>
        <v>42282.46629629629</v>
      </c>
      <c r="T574" s="12">
        <f t="shared" si="53"/>
        <v>42312.507962962962</v>
      </c>
    </row>
    <row r="575" spans="1:20" ht="41.4" x14ac:dyDescent="0.3">
      <c r="A575" s="2">
        <v>573</v>
      </c>
      <c r="B575" s="7" t="s">
        <v>574</v>
      </c>
      <c r="C575" s="7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8">
        <f t="shared" si="48"/>
        <v>3.892538925389254E-3</v>
      </c>
      <c r="P575" s="9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2">
        <f t="shared" si="52"/>
        <v>41962.800127314811</v>
      </c>
      <c r="T575" s="12">
        <f t="shared" si="53"/>
        <v>42021.8</v>
      </c>
    </row>
    <row r="576" spans="1:20" ht="41.4" x14ac:dyDescent="0.3">
      <c r="A576" s="2">
        <v>574</v>
      </c>
      <c r="B576" s="7" t="s">
        <v>575</v>
      </c>
      <c r="C576" s="7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8">
        <f t="shared" si="48"/>
        <v>7.1556350626118068E-3</v>
      </c>
      <c r="P576" s="9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2">
        <f t="shared" si="52"/>
        <v>42632.193368055552</v>
      </c>
      <c r="T576" s="12">
        <f t="shared" si="53"/>
        <v>42662.193368055552</v>
      </c>
    </row>
    <row r="577" spans="1:20" ht="55.2" x14ac:dyDescent="0.3">
      <c r="A577" s="2">
        <v>575</v>
      </c>
      <c r="B577" s="7" t="s">
        <v>576</v>
      </c>
      <c r="C577" s="7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8">
        <f t="shared" si="48"/>
        <v>4.3166666666666666E-3</v>
      </c>
      <c r="P577" s="9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2">
        <f t="shared" si="52"/>
        <v>42138.442627314813</v>
      </c>
      <c r="T577" s="12">
        <f t="shared" si="53"/>
        <v>42168.442627314813</v>
      </c>
    </row>
    <row r="578" spans="1:20" ht="41.4" x14ac:dyDescent="0.3">
      <c r="A578" s="2">
        <v>576</v>
      </c>
      <c r="B578" s="7" t="s">
        <v>577</v>
      </c>
      <c r="C578" s="7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8">
        <f t="shared" si="48"/>
        <v>1.2500000000000001E-5</v>
      </c>
      <c r="P578" s="9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2">
        <f t="shared" si="52"/>
        <v>42031.221666666665</v>
      </c>
      <c r="T578" s="12">
        <f t="shared" si="53"/>
        <v>42091.18</v>
      </c>
    </row>
    <row r="579" spans="1:20" ht="41.4" x14ac:dyDescent="0.3">
      <c r="A579" s="2">
        <v>577</v>
      </c>
      <c r="B579" s="7" t="s">
        <v>578</v>
      </c>
      <c r="C579" s="7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8">
        <f t="shared" ref="O579:O642" si="54">E579/D579</f>
        <v>2E-3</v>
      </c>
      <c r="P579" s="9">
        <f t="shared" ref="P579:P642" si="55">IFERROR(E579/L579,0)</f>
        <v>10</v>
      </c>
      <c r="Q579" s="2" t="str">
        <f t="shared" ref="Q579:Q642" si="56">LEFT(N579,FIND("/",N579,1)-1)</f>
        <v>technology</v>
      </c>
      <c r="R579" s="2" t="str">
        <f t="shared" ref="R579:R642" si="57">RIGHT(N579,LEN(N579)-FIND("/",N579))</f>
        <v>web</v>
      </c>
      <c r="S579" s="12">
        <f t="shared" ref="S579:S642" si="58">(((J579/60)/60)/24)+DATE(1970,1,1)+(-6/24)</f>
        <v>42450.339143518519</v>
      </c>
      <c r="T579" s="12">
        <f t="shared" ref="T579:T642" si="59">(((I579/60)/60)/24)+DATE(1970,1,1)+(-6/24)</f>
        <v>42510.339143518519</v>
      </c>
    </row>
    <row r="580" spans="1:20" ht="27.6" x14ac:dyDescent="0.3">
      <c r="A580" s="2">
        <v>578</v>
      </c>
      <c r="B580" s="7" t="s">
        <v>579</v>
      </c>
      <c r="C580" s="7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8">
        <f t="shared" si="54"/>
        <v>1.12E-4</v>
      </c>
      <c r="P580" s="9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2">
        <f t="shared" si="58"/>
        <v>42230.328622685185</v>
      </c>
      <c r="T580" s="12">
        <f t="shared" si="59"/>
        <v>42254.328622685185</v>
      </c>
    </row>
    <row r="581" spans="1:20" ht="27.6" x14ac:dyDescent="0.3">
      <c r="A581" s="2">
        <v>579</v>
      </c>
      <c r="B581" s="7" t="s">
        <v>580</v>
      </c>
      <c r="C581" s="7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8">
        <f t="shared" si="54"/>
        <v>1.4583333333333334E-2</v>
      </c>
      <c r="P581" s="9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2">
        <f t="shared" si="58"/>
        <v>41968.602118055554</v>
      </c>
      <c r="T581" s="12">
        <f t="shared" si="59"/>
        <v>41998.602118055554</v>
      </c>
    </row>
    <row r="582" spans="1:20" ht="41.4" x14ac:dyDescent="0.3">
      <c r="A582" s="2">
        <v>580</v>
      </c>
      <c r="B582" s="7" t="s">
        <v>581</v>
      </c>
      <c r="C582" s="7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8">
        <f t="shared" si="54"/>
        <v>3.3333333333333332E-4</v>
      </c>
      <c r="P582" s="9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2">
        <f t="shared" si="58"/>
        <v>42605.658182870371</v>
      </c>
      <c r="T582" s="12">
        <f t="shared" si="59"/>
        <v>42635.658182870371</v>
      </c>
    </row>
    <row r="583" spans="1:20" ht="41.4" x14ac:dyDescent="0.3">
      <c r="A583" s="2">
        <v>581</v>
      </c>
      <c r="B583" s="7" t="s">
        <v>582</v>
      </c>
      <c r="C583" s="7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8">
        <f t="shared" si="54"/>
        <v>0</v>
      </c>
      <c r="P583" s="9">
        <f t="shared" si="55"/>
        <v>0</v>
      </c>
      <c r="Q583" s="2" t="str">
        <f t="shared" si="56"/>
        <v>technology</v>
      </c>
      <c r="R583" s="2" t="str">
        <f t="shared" si="57"/>
        <v>web</v>
      </c>
      <c r="S583" s="12">
        <f t="shared" si="58"/>
        <v>42187.762777777782</v>
      </c>
      <c r="T583" s="12">
        <f t="shared" si="59"/>
        <v>42217.762777777782</v>
      </c>
    </row>
    <row r="584" spans="1:20" ht="41.4" x14ac:dyDescent="0.3">
      <c r="A584" s="2">
        <v>582</v>
      </c>
      <c r="B584" s="7" t="s">
        <v>583</v>
      </c>
      <c r="C584" s="7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8">
        <f t="shared" si="54"/>
        <v>0</v>
      </c>
      <c r="P584" s="9">
        <f t="shared" si="55"/>
        <v>0</v>
      </c>
      <c r="Q584" s="2" t="str">
        <f t="shared" si="56"/>
        <v>technology</v>
      </c>
      <c r="R584" s="2" t="str">
        <f t="shared" si="57"/>
        <v>web</v>
      </c>
      <c r="S584" s="12">
        <f t="shared" si="58"/>
        <v>42055.489803240736</v>
      </c>
      <c r="T584" s="12">
        <f t="shared" si="59"/>
        <v>42078.5</v>
      </c>
    </row>
    <row r="585" spans="1:20" ht="41.4" x14ac:dyDescent="0.3">
      <c r="A585" s="2">
        <v>583</v>
      </c>
      <c r="B585" s="7" t="s">
        <v>584</v>
      </c>
      <c r="C585" s="7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8">
        <f t="shared" si="54"/>
        <v>1.1111111111111112E-4</v>
      </c>
      <c r="P585" s="9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2">
        <f t="shared" si="58"/>
        <v>42052.68850694444</v>
      </c>
      <c r="T585" s="12">
        <f t="shared" si="59"/>
        <v>42082.646840277783</v>
      </c>
    </row>
    <row r="586" spans="1:20" ht="27.6" x14ac:dyDescent="0.3">
      <c r="A586" s="2">
        <v>584</v>
      </c>
      <c r="B586" s="7" t="s">
        <v>585</v>
      </c>
      <c r="C586" s="7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8">
        <f t="shared" si="54"/>
        <v>0.01</v>
      </c>
      <c r="P586" s="9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2">
        <f t="shared" si="58"/>
        <v>42049.466620370367</v>
      </c>
      <c r="T586" s="12">
        <f t="shared" si="59"/>
        <v>42079.424953703703</v>
      </c>
    </row>
    <row r="587" spans="1:20" ht="41.4" x14ac:dyDescent="0.3">
      <c r="A587" s="2">
        <v>585</v>
      </c>
      <c r="B587" s="7" t="s">
        <v>586</v>
      </c>
      <c r="C587" s="7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8">
        <f t="shared" si="54"/>
        <v>0</v>
      </c>
      <c r="P587" s="9">
        <f t="shared" si="55"/>
        <v>0</v>
      </c>
      <c r="Q587" s="2" t="str">
        <f t="shared" si="56"/>
        <v>technology</v>
      </c>
      <c r="R587" s="2" t="str">
        <f t="shared" si="57"/>
        <v>web</v>
      </c>
      <c r="S587" s="12">
        <f t="shared" si="58"/>
        <v>42283.1409375</v>
      </c>
      <c r="T587" s="12">
        <f t="shared" si="59"/>
        <v>42338.75</v>
      </c>
    </row>
    <row r="588" spans="1:20" ht="41.4" x14ac:dyDescent="0.3">
      <c r="A588" s="2">
        <v>586</v>
      </c>
      <c r="B588" s="7" t="s">
        <v>587</v>
      </c>
      <c r="C588" s="7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8">
        <f t="shared" si="54"/>
        <v>5.5999999999999999E-3</v>
      </c>
      <c r="P588" s="9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2">
        <f t="shared" si="58"/>
        <v>42020.604247685187</v>
      </c>
      <c r="T588" s="12">
        <f t="shared" si="59"/>
        <v>42050.604247685187</v>
      </c>
    </row>
    <row r="589" spans="1:20" ht="69" x14ac:dyDescent="0.3">
      <c r="A589" s="2">
        <v>587</v>
      </c>
      <c r="B589" s="7" t="s">
        <v>588</v>
      </c>
      <c r="C589" s="7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8">
        <f t="shared" si="54"/>
        <v>9.0833333333333335E-2</v>
      </c>
      <c r="P589" s="9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2">
        <f t="shared" si="58"/>
        <v>42080.507326388892</v>
      </c>
      <c r="T589" s="12">
        <f t="shared" si="59"/>
        <v>42110.507326388892</v>
      </c>
    </row>
    <row r="590" spans="1:20" ht="41.4" x14ac:dyDescent="0.3">
      <c r="A590" s="2">
        <v>588</v>
      </c>
      <c r="B590" s="7" t="s">
        <v>589</v>
      </c>
      <c r="C590" s="7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8">
        <f t="shared" si="54"/>
        <v>3.3444444444444443E-2</v>
      </c>
      <c r="P590" s="9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2">
        <f t="shared" si="58"/>
        <v>42631.519513888896</v>
      </c>
      <c r="T590" s="12">
        <f t="shared" si="59"/>
        <v>42691.561180555553</v>
      </c>
    </row>
    <row r="591" spans="1:20" x14ac:dyDescent="0.3">
      <c r="A591" s="2">
        <v>589</v>
      </c>
      <c r="B591" s="7" t="s">
        <v>590</v>
      </c>
      <c r="C591" s="7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8">
        <f t="shared" si="54"/>
        <v>1.3333333333333334E-4</v>
      </c>
      <c r="P591" s="9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2">
        <f t="shared" si="58"/>
        <v>42178.364571759259</v>
      </c>
      <c r="T591" s="12">
        <f t="shared" si="59"/>
        <v>42193.364571759259</v>
      </c>
    </row>
    <row r="592" spans="1:20" ht="41.4" x14ac:dyDescent="0.3">
      <c r="A592" s="2">
        <v>590</v>
      </c>
      <c r="B592" s="7" t="s">
        <v>591</v>
      </c>
      <c r="C592" s="7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8">
        <f t="shared" si="54"/>
        <v>4.4600000000000001E-2</v>
      </c>
      <c r="P592" s="9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2">
        <f t="shared" si="58"/>
        <v>42377.304756944446</v>
      </c>
      <c r="T592" s="12">
        <f t="shared" si="59"/>
        <v>42408.292361111111</v>
      </c>
    </row>
    <row r="593" spans="1:20" ht="41.4" x14ac:dyDescent="0.3">
      <c r="A593" s="2">
        <v>591</v>
      </c>
      <c r="B593" s="7" t="s">
        <v>592</v>
      </c>
      <c r="C593" s="7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8">
        <f t="shared" si="54"/>
        <v>6.0999999999999997E-4</v>
      </c>
      <c r="P593" s="9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2">
        <f t="shared" si="58"/>
        <v>42177.293171296296</v>
      </c>
      <c r="T593" s="12">
        <f t="shared" si="59"/>
        <v>42207.293171296296</v>
      </c>
    </row>
    <row r="594" spans="1:20" ht="41.4" x14ac:dyDescent="0.3">
      <c r="A594" s="2">
        <v>592</v>
      </c>
      <c r="B594" s="7" t="s">
        <v>593</v>
      </c>
      <c r="C594" s="7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8">
        <f t="shared" si="54"/>
        <v>3.3333333333333333E-2</v>
      </c>
      <c r="P594" s="9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2">
        <f t="shared" si="58"/>
        <v>41945.982175925928</v>
      </c>
      <c r="T594" s="12">
        <f t="shared" si="59"/>
        <v>41975.982175925921</v>
      </c>
    </row>
    <row r="595" spans="1:20" ht="55.2" x14ac:dyDescent="0.3">
      <c r="A595" s="2">
        <v>593</v>
      </c>
      <c r="B595" s="7" t="s">
        <v>594</v>
      </c>
      <c r="C595" s="7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8">
        <f t="shared" si="54"/>
        <v>0.23</v>
      </c>
      <c r="P595" s="9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2">
        <f t="shared" si="58"/>
        <v>42070.427604166667</v>
      </c>
      <c r="T595" s="12">
        <f t="shared" si="59"/>
        <v>42100.385937500003</v>
      </c>
    </row>
    <row r="596" spans="1:20" ht="27.6" x14ac:dyDescent="0.3">
      <c r="A596" s="2">
        <v>594</v>
      </c>
      <c r="B596" s="7" t="s">
        <v>595</v>
      </c>
      <c r="C596" s="7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8">
        <f t="shared" si="54"/>
        <v>1.0399999999999999E-3</v>
      </c>
      <c r="P596" s="9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2">
        <f t="shared" si="58"/>
        <v>42446.530162037037</v>
      </c>
      <c r="T596" s="12">
        <f t="shared" si="59"/>
        <v>42476.530162037037</v>
      </c>
    </row>
    <row r="597" spans="1:20" ht="41.4" x14ac:dyDescent="0.3">
      <c r="A597" s="2">
        <v>595</v>
      </c>
      <c r="B597" s="7" t="s">
        <v>596</v>
      </c>
      <c r="C597" s="7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8">
        <f t="shared" si="54"/>
        <v>4.2599999999999999E-3</v>
      </c>
      <c r="P597" s="9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2">
        <f t="shared" si="58"/>
        <v>42082.819884259254</v>
      </c>
      <c r="T597" s="12">
        <f t="shared" si="59"/>
        <v>42127.819884259254</v>
      </c>
    </row>
    <row r="598" spans="1:20" ht="27.6" x14ac:dyDescent="0.3">
      <c r="A598" s="2">
        <v>596</v>
      </c>
      <c r="B598" s="7" t="s">
        <v>597</v>
      </c>
      <c r="C598" s="7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8">
        <f t="shared" si="54"/>
        <v>2.9999999999999997E-4</v>
      </c>
      <c r="P598" s="9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2">
        <f t="shared" si="58"/>
        <v>42646.646898148145</v>
      </c>
      <c r="T598" s="12">
        <f t="shared" si="59"/>
        <v>42676.646898148145</v>
      </c>
    </row>
    <row r="599" spans="1:20" ht="41.4" x14ac:dyDescent="0.3">
      <c r="A599" s="2">
        <v>597</v>
      </c>
      <c r="B599" s="7" t="s">
        <v>598</v>
      </c>
      <c r="C599" s="7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8">
        <f t="shared" si="54"/>
        <v>2.6666666666666666E-3</v>
      </c>
      <c r="P599" s="9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2">
        <f t="shared" si="58"/>
        <v>42545.455266203702</v>
      </c>
      <c r="T599" s="12">
        <f t="shared" si="59"/>
        <v>42582.416666666672</v>
      </c>
    </row>
    <row r="600" spans="1:20" ht="27.6" x14ac:dyDescent="0.3">
      <c r="A600" s="2">
        <v>598</v>
      </c>
      <c r="B600" s="7" t="s">
        <v>599</v>
      </c>
      <c r="C600" s="7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8">
        <f t="shared" si="54"/>
        <v>0.34</v>
      </c>
      <c r="P600" s="9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2">
        <f t="shared" si="58"/>
        <v>41947.75209490741</v>
      </c>
      <c r="T600" s="12">
        <f t="shared" si="59"/>
        <v>41977.75209490741</v>
      </c>
    </row>
    <row r="601" spans="1:20" ht="41.4" x14ac:dyDescent="0.3">
      <c r="A601" s="2">
        <v>599</v>
      </c>
      <c r="B601" s="7" t="s">
        <v>600</v>
      </c>
      <c r="C601" s="7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8">
        <f t="shared" si="54"/>
        <v>6.2E-4</v>
      </c>
      <c r="P601" s="9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2">
        <f t="shared" si="58"/>
        <v>42047.562523148154</v>
      </c>
      <c r="T601" s="12">
        <f t="shared" si="59"/>
        <v>42071.386111111111</v>
      </c>
    </row>
    <row r="602" spans="1:20" ht="27.6" x14ac:dyDescent="0.3">
      <c r="A602" s="2">
        <v>600</v>
      </c>
      <c r="B602" s="7" t="s">
        <v>601</v>
      </c>
      <c r="C602" s="7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8">
        <f t="shared" si="54"/>
        <v>0.02</v>
      </c>
      <c r="P602" s="9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2">
        <f t="shared" si="58"/>
        <v>42073.548171296294</v>
      </c>
      <c r="T602" s="12">
        <f t="shared" si="59"/>
        <v>42133.548171296294</v>
      </c>
    </row>
    <row r="603" spans="1:20" ht="41.4" x14ac:dyDescent="0.3">
      <c r="A603" s="2">
        <v>601</v>
      </c>
      <c r="B603" s="7" t="s">
        <v>602</v>
      </c>
      <c r="C603" s="7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8">
        <f t="shared" si="54"/>
        <v>1.4E-2</v>
      </c>
      <c r="P603" s="9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2">
        <f t="shared" si="58"/>
        <v>41969.608090277776</v>
      </c>
      <c r="T603" s="12">
        <f t="shared" si="59"/>
        <v>41999.608090277776</v>
      </c>
    </row>
    <row r="604" spans="1:20" ht="41.4" x14ac:dyDescent="0.3">
      <c r="A604" s="2">
        <v>602</v>
      </c>
      <c r="B604" s="7" t="s">
        <v>603</v>
      </c>
      <c r="C604" s="7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8">
        <f t="shared" si="54"/>
        <v>0</v>
      </c>
      <c r="P604" s="9">
        <f t="shared" si="55"/>
        <v>0</v>
      </c>
      <c r="Q604" s="2" t="str">
        <f t="shared" si="56"/>
        <v>technology</v>
      </c>
      <c r="R604" s="2" t="str">
        <f t="shared" si="57"/>
        <v>web</v>
      </c>
      <c r="S604" s="12">
        <f t="shared" si="58"/>
        <v>42143.54415509259</v>
      </c>
      <c r="T604" s="12">
        <f t="shared" si="59"/>
        <v>42173.54415509259</v>
      </c>
    </row>
    <row r="605" spans="1:20" ht="41.4" x14ac:dyDescent="0.3">
      <c r="A605" s="2">
        <v>603</v>
      </c>
      <c r="B605" s="7" t="s">
        <v>604</v>
      </c>
      <c r="C605" s="7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8">
        <f t="shared" si="54"/>
        <v>3.9334666666666664E-2</v>
      </c>
      <c r="P605" s="9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2">
        <f t="shared" si="58"/>
        <v>41835.389155092591</v>
      </c>
      <c r="T605" s="12">
        <f t="shared" si="59"/>
        <v>41865.389155092591</v>
      </c>
    </row>
    <row r="606" spans="1:20" ht="41.4" x14ac:dyDescent="0.3">
      <c r="A606" s="2">
        <v>604</v>
      </c>
      <c r="B606" s="7" t="s">
        <v>605</v>
      </c>
      <c r="C606" s="7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8">
        <f t="shared" si="54"/>
        <v>0</v>
      </c>
      <c r="P606" s="9">
        <f t="shared" si="55"/>
        <v>0</v>
      </c>
      <c r="Q606" s="2" t="str">
        <f t="shared" si="56"/>
        <v>technology</v>
      </c>
      <c r="R606" s="2" t="str">
        <f t="shared" si="57"/>
        <v>web</v>
      </c>
      <c r="S606" s="12">
        <f t="shared" si="58"/>
        <v>41848.785370370373</v>
      </c>
      <c r="T606" s="12">
        <f t="shared" si="59"/>
        <v>41878.785370370373</v>
      </c>
    </row>
    <row r="607" spans="1:20" ht="27.6" x14ac:dyDescent="0.3">
      <c r="A607" s="2">
        <v>605</v>
      </c>
      <c r="B607" s="7" t="s">
        <v>606</v>
      </c>
      <c r="C607" s="7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8">
        <f t="shared" si="54"/>
        <v>2.6200000000000001E-2</v>
      </c>
      <c r="P607" s="9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2">
        <f t="shared" si="58"/>
        <v>42194.107731481476</v>
      </c>
      <c r="T607" s="12">
        <f t="shared" si="59"/>
        <v>42239.107731481476</v>
      </c>
    </row>
    <row r="608" spans="1:20" ht="41.4" x14ac:dyDescent="0.3">
      <c r="A608" s="2">
        <v>606</v>
      </c>
      <c r="B608" s="7" t="s">
        <v>607</v>
      </c>
      <c r="C608" s="7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8">
        <f t="shared" si="54"/>
        <v>2E-3</v>
      </c>
      <c r="P608" s="9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2">
        <f t="shared" si="58"/>
        <v>42102.400567129633</v>
      </c>
      <c r="T608" s="12">
        <f t="shared" si="59"/>
        <v>42148.375</v>
      </c>
    </row>
    <row r="609" spans="1:20" ht="41.4" x14ac:dyDescent="0.3">
      <c r="A609" s="2">
        <v>607</v>
      </c>
      <c r="B609" s="7" t="s">
        <v>608</v>
      </c>
      <c r="C609" s="7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8">
        <f t="shared" si="54"/>
        <v>0</v>
      </c>
      <c r="P609" s="9">
        <f t="shared" si="55"/>
        <v>0</v>
      </c>
      <c r="Q609" s="2" t="str">
        <f t="shared" si="56"/>
        <v>technology</v>
      </c>
      <c r="R609" s="2" t="str">
        <f t="shared" si="57"/>
        <v>web</v>
      </c>
      <c r="S609" s="12">
        <f t="shared" si="58"/>
        <v>42300.575648148151</v>
      </c>
      <c r="T609" s="12">
        <f t="shared" si="59"/>
        <v>42330.617314814815</v>
      </c>
    </row>
    <row r="610" spans="1:20" ht="41.4" x14ac:dyDescent="0.3">
      <c r="A610" s="2">
        <v>608</v>
      </c>
      <c r="B610" s="7" t="s">
        <v>609</v>
      </c>
      <c r="C610" s="7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8">
        <f t="shared" si="54"/>
        <v>9.7400000000000004E-3</v>
      </c>
      <c r="P610" s="9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2">
        <f t="shared" si="58"/>
        <v>42140.671064814815</v>
      </c>
      <c r="T610" s="12">
        <f t="shared" si="59"/>
        <v>42170.671064814815</v>
      </c>
    </row>
    <row r="611" spans="1:20" ht="41.4" x14ac:dyDescent="0.3">
      <c r="A611" s="2">
        <v>609</v>
      </c>
      <c r="B611" s="7" t="s">
        <v>610</v>
      </c>
      <c r="C611" s="7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8">
        <f t="shared" si="54"/>
        <v>6.41025641025641E-3</v>
      </c>
      <c r="P611" s="9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2">
        <f t="shared" si="58"/>
        <v>42306.784074074079</v>
      </c>
      <c r="T611" s="12">
        <f t="shared" si="59"/>
        <v>42336.825740740736</v>
      </c>
    </row>
    <row r="612" spans="1:20" ht="41.4" x14ac:dyDescent="0.3">
      <c r="A612" s="2">
        <v>610</v>
      </c>
      <c r="B612" s="7" t="s">
        <v>611</v>
      </c>
      <c r="C612" s="7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8">
        <f t="shared" si="54"/>
        <v>0</v>
      </c>
      <c r="P612" s="9">
        <f t="shared" si="55"/>
        <v>0</v>
      </c>
      <c r="Q612" s="2" t="str">
        <f t="shared" si="56"/>
        <v>technology</v>
      </c>
      <c r="R612" s="2" t="str">
        <f t="shared" si="57"/>
        <v>web</v>
      </c>
      <c r="S612" s="12">
        <f t="shared" si="58"/>
        <v>42086.58085648148</v>
      </c>
      <c r="T612" s="12">
        <f t="shared" si="59"/>
        <v>42116.58085648148</v>
      </c>
    </row>
    <row r="613" spans="1:20" ht="41.4" x14ac:dyDescent="0.3">
      <c r="A613" s="2">
        <v>611</v>
      </c>
      <c r="B613" s="7" t="s">
        <v>612</v>
      </c>
      <c r="C613" s="7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8">
        <f t="shared" si="54"/>
        <v>0</v>
      </c>
      <c r="P613" s="9">
        <f t="shared" si="55"/>
        <v>0</v>
      </c>
      <c r="Q613" s="2" t="str">
        <f t="shared" si="56"/>
        <v>technology</v>
      </c>
      <c r="R613" s="2" t="str">
        <f t="shared" si="57"/>
        <v>web</v>
      </c>
      <c r="S613" s="12">
        <f t="shared" si="58"/>
        <v>42328.310613425929</v>
      </c>
      <c r="T613" s="12">
        <f t="shared" si="59"/>
        <v>42388.310613425929</v>
      </c>
    </row>
    <row r="614" spans="1:20" ht="27.6" x14ac:dyDescent="0.3">
      <c r="A614" s="2">
        <v>612</v>
      </c>
      <c r="B614" s="7" t="s">
        <v>613</v>
      </c>
      <c r="C614" s="7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8">
        <f t="shared" si="54"/>
        <v>0</v>
      </c>
      <c r="P614" s="9">
        <f t="shared" si="55"/>
        <v>0</v>
      </c>
      <c r="Q614" s="2" t="str">
        <f t="shared" si="56"/>
        <v>technology</v>
      </c>
      <c r="R614" s="2" t="str">
        <f t="shared" si="57"/>
        <v>web</v>
      </c>
      <c r="S614" s="12">
        <f t="shared" si="58"/>
        <v>42584.781782407401</v>
      </c>
      <c r="T614" s="12">
        <f t="shared" si="59"/>
        <v>42614.781782407401</v>
      </c>
    </row>
    <row r="615" spans="1:20" ht="41.4" x14ac:dyDescent="0.3">
      <c r="A615" s="2">
        <v>613</v>
      </c>
      <c r="B615" s="7" t="s">
        <v>614</v>
      </c>
      <c r="C615" s="7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8">
        <f t="shared" si="54"/>
        <v>0.21363333333333334</v>
      </c>
      <c r="P615" s="9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2">
        <f t="shared" si="58"/>
        <v>42247.246759259258</v>
      </c>
      <c r="T615" s="12">
        <f t="shared" si="59"/>
        <v>42277.957638888889</v>
      </c>
    </row>
    <row r="616" spans="1:20" ht="41.4" x14ac:dyDescent="0.3">
      <c r="A616" s="2">
        <v>614</v>
      </c>
      <c r="B616" s="7" t="s">
        <v>615</v>
      </c>
      <c r="C616" s="7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8">
        <f t="shared" si="54"/>
        <v>0</v>
      </c>
      <c r="P616" s="9">
        <f t="shared" si="55"/>
        <v>0</v>
      </c>
      <c r="Q616" s="2" t="str">
        <f t="shared" si="56"/>
        <v>technology</v>
      </c>
      <c r="R616" s="2" t="str">
        <f t="shared" si="57"/>
        <v>web</v>
      </c>
      <c r="S616" s="12">
        <f t="shared" si="58"/>
        <v>42514.811805555553</v>
      </c>
      <c r="T616" s="12">
        <f t="shared" si="59"/>
        <v>42544.811805555553</v>
      </c>
    </row>
    <row r="617" spans="1:20" ht="41.4" x14ac:dyDescent="0.3">
      <c r="A617" s="2">
        <v>615</v>
      </c>
      <c r="B617" s="7" t="s">
        <v>616</v>
      </c>
      <c r="C617" s="7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8">
        <f t="shared" si="54"/>
        <v>0</v>
      </c>
      <c r="P617" s="9">
        <f t="shared" si="55"/>
        <v>0</v>
      </c>
      <c r="Q617" s="2" t="str">
        <f t="shared" si="56"/>
        <v>technology</v>
      </c>
      <c r="R617" s="2" t="str">
        <f t="shared" si="57"/>
        <v>web</v>
      </c>
      <c r="S617" s="12">
        <f t="shared" si="58"/>
        <v>42241.872210648144</v>
      </c>
      <c r="T617" s="12">
        <f t="shared" si="59"/>
        <v>42271.872210648144</v>
      </c>
    </row>
    <row r="618" spans="1:20" ht="41.4" x14ac:dyDescent="0.3">
      <c r="A618" s="2">
        <v>616</v>
      </c>
      <c r="B618" s="7" t="s">
        <v>617</v>
      </c>
      <c r="C618" s="7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8">
        <f t="shared" si="54"/>
        <v>0</v>
      </c>
      <c r="P618" s="9">
        <f t="shared" si="55"/>
        <v>0</v>
      </c>
      <c r="Q618" s="2" t="str">
        <f t="shared" si="56"/>
        <v>technology</v>
      </c>
      <c r="R618" s="2" t="str">
        <f t="shared" si="57"/>
        <v>web</v>
      </c>
      <c r="S618" s="12">
        <f t="shared" si="58"/>
        <v>42761.126238425932</v>
      </c>
      <c r="T618" s="12">
        <f t="shared" si="59"/>
        <v>42791.126238425932</v>
      </c>
    </row>
    <row r="619" spans="1:20" ht="41.4" x14ac:dyDescent="0.3">
      <c r="A619" s="2">
        <v>617</v>
      </c>
      <c r="B619" s="7" t="s">
        <v>618</v>
      </c>
      <c r="C619" s="7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8">
        <f t="shared" si="54"/>
        <v>0.03</v>
      </c>
      <c r="P619" s="9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2">
        <f t="shared" si="58"/>
        <v>42087.093090277776</v>
      </c>
      <c r="T619" s="12">
        <f t="shared" si="59"/>
        <v>42132.093090277776</v>
      </c>
    </row>
    <row r="620" spans="1:20" ht="41.4" x14ac:dyDescent="0.3">
      <c r="A620" s="2">
        <v>618</v>
      </c>
      <c r="B620" s="7" t="s">
        <v>619</v>
      </c>
      <c r="C620" s="7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8">
        <f t="shared" si="54"/>
        <v>0</v>
      </c>
      <c r="P620" s="9">
        <f t="shared" si="55"/>
        <v>0</v>
      </c>
      <c r="Q620" s="2" t="str">
        <f t="shared" si="56"/>
        <v>technology</v>
      </c>
      <c r="R620" s="2" t="str">
        <f t="shared" si="57"/>
        <v>web</v>
      </c>
      <c r="S620" s="12">
        <f t="shared" si="58"/>
        <v>42317.560219907406</v>
      </c>
      <c r="T620" s="12">
        <f t="shared" si="59"/>
        <v>42347.560219907406</v>
      </c>
    </row>
    <row r="621" spans="1:20" ht="27.6" x14ac:dyDescent="0.3">
      <c r="A621" s="2">
        <v>619</v>
      </c>
      <c r="B621" s="7" t="s">
        <v>620</v>
      </c>
      <c r="C621" s="7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8">
        <f t="shared" si="54"/>
        <v>3.9999999999999998E-7</v>
      </c>
      <c r="P621" s="9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2">
        <f t="shared" si="58"/>
        <v>41908.400347222225</v>
      </c>
      <c r="T621" s="12">
        <f t="shared" si="59"/>
        <v>41968.442013888889</v>
      </c>
    </row>
    <row r="622" spans="1:20" ht="41.4" x14ac:dyDescent="0.3">
      <c r="A622" s="2">
        <v>620</v>
      </c>
      <c r="B622" s="7" t="s">
        <v>621</v>
      </c>
      <c r="C622" s="7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8">
        <f t="shared" si="54"/>
        <v>0.01</v>
      </c>
      <c r="P622" s="9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2">
        <f t="shared" si="58"/>
        <v>41831.466874999998</v>
      </c>
      <c r="T622" s="12">
        <f t="shared" si="59"/>
        <v>41876.466874999998</v>
      </c>
    </row>
    <row r="623" spans="1:20" ht="41.4" x14ac:dyDescent="0.3">
      <c r="A623" s="2">
        <v>621</v>
      </c>
      <c r="B623" s="7" t="s">
        <v>622</v>
      </c>
      <c r="C623" s="7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8">
        <f t="shared" si="54"/>
        <v>1.044E-2</v>
      </c>
      <c r="P623" s="9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2">
        <f t="shared" si="58"/>
        <v>42528.737696759257</v>
      </c>
      <c r="T623" s="12">
        <f t="shared" si="59"/>
        <v>42558.737696759257</v>
      </c>
    </row>
    <row r="624" spans="1:20" ht="41.4" x14ac:dyDescent="0.3">
      <c r="A624" s="2">
        <v>622</v>
      </c>
      <c r="B624" s="7" t="s">
        <v>623</v>
      </c>
      <c r="C624" s="7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8">
        <f t="shared" si="54"/>
        <v>5.6833333333333333E-2</v>
      </c>
      <c r="P624" s="9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2">
        <f t="shared" si="58"/>
        <v>42532.524745370371</v>
      </c>
      <c r="T624" s="12">
        <f t="shared" si="59"/>
        <v>42552.524745370371</v>
      </c>
    </row>
    <row r="625" spans="1:20" ht="55.2" x14ac:dyDescent="0.3">
      <c r="A625" s="2">
        <v>623</v>
      </c>
      <c r="B625" s="7" t="s">
        <v>624</v>
      </c>
      <c r="C625" s="7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8">
        <f t="shared" si="54"/>
        <v>0</v>
      </c>
      <c r="P625" s="9">
        <f t="shared" si="55"/>
        <v>0</v>
      </c>
      <c r="Q625" s="2" t="str">
        <f t="shared" si="56"/>
        <v>technology</v>
      </c>
      <c r="R625" s="2" t="str">
        <f t="shared" si="57"/>
        <v>web</v>
      </c>
      <c r="S625" s="12">
        <f t="shared" si="58"/>
        <v>42121.759224537032</v>
      </c>
      <c r="T625" s="12">
        <f t="shared" si="59"/>
        <v>42151.759224537032</v>
      </c>
    </row>
    <row r="626" spans="1:20" ht="41.4" x14ac:dyDescent="0.3">
      <c r="A626" s="2">
        <v>624</v>
      </c>
      <c r="B626" s="7" t="s">
        <v>625</v>
      </c>
      <c r="C626" s="7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8">
        <f t="shared" si="54"/>
        <v>0</v>
      </c>
      <c r="P626" s="9">
        <f t="shared" si="55"/>
        <v>0</v>
      </c>
      <c r="Q626" s="2" t="str">
        <f t="shared" si="56"/>
        <v>technology</v>
      </c>
      <c r="R626" s="2" t="str">
        <f t="shared" si="57"/>
        <v>web</v>
      </c>
      <c r="S626" s="12">
        <f t="shared" si="58"/>
        <v>42108.738900462966</v>
      </c>
      <c r="T626" s="12">
        <f t="shared" si="59"/>
        <v>42138.738900462966</v>
      </c>
    </row>
    <row r="627" spans="1:20" ht="41.4" x14ac:dyDescent="0.3">
      <c r="A627" s="2">
        <v>625</v>
      </c>
      <c r="B627" s="7" t="s">
        <v>626</v>
      </c>
      <c r="C627" s="7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8">
        <f t="shared" si="54"/>
        <v>0</v>
      </c>
      <c r="P627" s="9">
        <f t="shared" si="55"/>
        <v>0</v>
      </c>
      <c r="Q627" s="2" t="str">
        <f t="shared" si="56"/>
        <v>technology</v>
      </c>
      <c r="R627" s="2" t="str">
        <f t="shared" si="57"/>
        <v>web</v>
      </c>
      <c r="S627" s="12">
        <f t="shared" si="58"/>
        <v>42790.645567129628</v>
      </c>
      <c r="T627" s="12">
        <f t="shared" si="59"/>
        <v>42820.603900462964</v>
      </c>
    </row>
    <row r="628" spans="1:20" ht="41.4" x14ac:dyDescent="0.3">
      <c r="A628" s="2">
        <v>626</v>
      </c>
      <c r="B628" s="7" t="s">
        <v>627</v>
      </c>
      <c r="C628" s="7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8">
        <f t="shared" si="54"/>
        <v>0.17380000000000001</v>
      </c>
      <c r="P628" s="9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2">
        <f t="shared" si="58"/>
        <v>42198.309479166666</v>
      </c>
      <c r="T628" s="12">
        <f t="shared" si="59"/>
        <v>42231.306944444441</v>
      </c>
    </row>
    <row r="629" spans="1:20" ht="41.4" x14ac:dyDescent="0.3">
      <c r="A629" s="2">
        <v>627</v>
      </c>
      <c r="B629" s="7" t="s">
        <v>628</v>
      </c>
      <c r="C629" s="7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8">
        <f t="shared" si="54"/>
        <v>2.0000000000000001E-4</v>
      </c>
      <c r="P629" s="9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2">
        <f t="shared" si="58"/>
        <v>42384.056840277779</v>
      </c>
      <c r="T629" s="12">
        <f t="shared" si="59"/>
        <v>42443.708333333328</v>
      </c>
    </row>
    <row r="630" spans="1:20" ht="41.4" x14ac:dyDescent="0.3">
      <c r="A630" s="2">
        <v>628</v>
      </c>
      <c r="B630" s="7" t="s">
        <v>629</v>
      </c>
      <c r="C630" s="7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8">
        <f t="shared" si="54"/>
        <v>0</v>
      </c>
      <c r="P630" s="9">
        <f t="shared" si="55"/>
        <v>0</v>
      </c>
      <c r="Q630" s="2" t="str">
        <f t="shared" si="56"/>
        <v>technology</v>
      </c>
      <c r="R630" s="2" t="str">
        <f t="shared" si="57"/>
        <v>web</v>
      </c>
      <c r="S630" s="12">
        <f t="shared" si="58"/>
        <v>41803.442789351851</v>
      </c>
      <c r="T630" s="12">
        <f t="shared" si="59"/>
        <v>41833.442789351851</v>
      </c>
    </row>
    <row r="631" spans="1:20" ht="41.4" x14ac:dyDescent="0.3">
      <c r="A631" s="2">
        <v>629</v>
      </c>
      <c r="B631" s="7" t="s">
        <v>630</v>
      </c>
      <c r="C631" s="7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8">
        <f t="shared" si="54"/>
        <v>1.75E-3</v>
      </c>
      <c r="P631" s="9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2">
        <f t="shared" si="58"/>
        <v>42474.387824074074</v>
      </c>
      <c r="T631" s="12">
        <f t="shared" si="59"/>
        <v>42504.387824074074</v>
      </c>
    </row>
    <row r="632" spans="1:20" ht="41.4" x14ac:dyDescent="0.3">
      <c r="A632" s="2">
        <v>630</v>
      </c>
      <c r="B632" s="7" t="s">
        <v>631</v>
      </c>
      <c r="C632" s="7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8">
        <f t="shared" si="54"/>
        <v>8.3340278356529708E-4</v>
      </c>
      <c r="P632" s="9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2">
        <f t="shared" si="58"/>
        <v>42223.369456018518</v>
      </c>
      <c r="T632" s="12">
        <f t="shared" si="59"/>
        <v>42252.965277777781</v>
      </c>
    </row>
    <row r="633" spans="1:20" ht="27.6" x14ac:dyDescent="0.3">
      <c r="A633" s="2">
        <v>631</v>
      </c>
      <c r="B633" s="7" t="s">
        <v>632</v>
      </c>
      <c r="C633" s="7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8">
        <f t="shared" si="54"/>
        <v>1.38E-2</v>
      </c>
      <c r="P633" s="9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2">
        <f t="shared" si="58"/>
        <v>42489.522326388891</v>
      </c>
      <c r="T633" s="12">
        <f t="shared" si="59"/>
        <v>42518.522326388891</v>
      </c>
    </row>
    <row r="634" spans="1:20" ht="27.6" x14ac:dyDescent="0.3">
      <c r="A634" s="2">
        <v>632</v>
      </c>
      <c r="B634" s="7" t="s">
        <v>633</v>
      </c>
      <c r="C634" s="7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8">
        <f t="shared" si="54"/>
        <v>0</v>
      </c>
      <c r="P634" s="9">
        <f t="shared" si="55"/>
        <v>0</v>
      </c>
      <c r="Q634" s="2" t="str">
        <f t="shared" si="56"/>
        <v>technology</v>
      </c>
      <c r="R634" s="2" t="str">
        <f t="shared" si="57"/>
        <v>web</v>
      </c>
      <c r="S634" s="12">
        <f t="shared" si="58"/>
        <v>42303.409317129626</v>
      </c>
      <c r="T634" s="12">
        <f t="shared" si="59"/>
        <v>42333.450983796298</v>
      </c>
    </row>
    <row r="635" spans="1:20" ht="41.4" x14ac:dyDescent="0.3">
      <c r="A635" s="2">
        <v>633</v>
      </c>
      <c r="B635" s="7" t="s">
        <v>634</v>
      </c>
      <c r="C635" s="7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8">
        <f t="shared" si="54"/>
        <v>0.1245</v>
      </c>
      <c r="P635" s="9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2">
        <f t="shared" si="58"/>
        <v>42507.04932870371</v>
      </c>
      <c r="T635" s="12">
        <f t="shared" si="59"/>
        <v>42538.708333333328</v>
      </c>
    </row>
    <row r="636" spans="1:20" ht="27.6" x14ac:dyDescent="0.3">
      <c r="A636" s="2">
        <v>634</v>
      </c>
      <c r="B636" s="7" t="s">
        <v>635</v>
      </c>
      <c r="C636" s="7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8">
        <f t="shared" si="54"/>
        <v>2.0000000000000001E-4</v>
      </c>
      <c r="P636" s="9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2">
        <f t="shared" si="58"/>
        <v>42031.678576388891</v>
      </c>
      <c r="T636" s="12">
        <f t="shared" si="59"/>
        <v>42061.678576388891</v>
      </c>
    </row>
    <row r="637" spans="1:20" ht="27.6" x14ac:dyDescent="0.3">
      <c r="A637" s="2">
        <v>635</v>
      </c>
      <c r="B637" s="7" t="s">
        <v>636</v>
      </c>
      <c r="C637" s="7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8">
        <f t="shared" si="54"/>
        <v>8.0000000000000007E-5</v>
      </c>
      <c r="P637" s="9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2">
        <f t="shared" si="58"/>
        <v>42075.842152777783</v>
      </c>
      <c r="T637" s="12">
        <f t="shared" si="59"/>
        <v>42105.842152777783</v>
      </c>
    </row>
    <row r="638" spans="1:20" ht="41.4" x14ac:dyDescent="0.3">
      <c r="A638" s="2">
        <v>636</v>
      </c>
      <c r="B638" s="7" t="s">
        <v>637</v>
      </c>
      <c r="C638" s="7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8">
        <f t="shared" si="54"/>
        <v>2E-3</v>
      </c>
      <c r="P638" s="9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2">
        <f t="shared" si="58"/>
        <v>42131.205439814818</v>
      </c>
      <c r="T638" s="12">
        <f t="shared" si="59"/>
        <v>42161.19930555555</v>
      </c>
    </row>
    <row r="639" spans="1:20" ht="41.4" x14ac:dyDescent="0.3">
      <c r="A639" s="2">
        <v>637</v>
      </c>
      <c r="B639" s="7" t="s">
        <v>638</v>
      </c>
      <c r="C639" s="7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8">
        <f t="shared" si="54"/>
        <v>0</v>
      </c>
      <c r="P639" s="9">
        <f t="shared" si="55"/>
        <v>0</v>
      </c>
      <c r="Q639" s="2" t="str">
        <f t="shared" si="56"/>
        <v>technology</v>
      </c>
      <c r="R639" s="2" t="str">
        <f t="shared" si="57"/>
        <v>web</v>
      </c>
      <c r="S639" s="12">
        <f t="shared" si="58"/>
        <v>42762.712013888886</v>
      </c>
      <c r="T639" s="12">
        <f t="shared" si="59"/>
        <v>42791.711111111115</v>
      </c>
    </row>
    <row r="640" spans="1:20" x14ac:dyDescent="0.3">
      <c r="A640" s="2">
        <v>638</v>
      </c>
      <c r="B640" s="7" t="s">
        <v>639</v>
      </c>
      <c r="C640" s="7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8">
        <f t="shared" si="54"/>
        <v>9.0000000000000006E-5</v>
      </c>
      <c r="P640" s="9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2">
        <f t="shared" si="58"/>
        <v>42759.343310185184</v>
      </c>
      <c r="T640" s="12">
        <f t="shared" si="59"/>
        <v>42819.30164351852</v>
      </c>
    </row>
    <row r="641" spans="1:20" ht="27.6" x14ac:dyDescent="0.3">
      <c r="A641" s="2">
        <v>639</v>
      </c>
      <c r="B641" s="7" t="s">
        <v>640</v>
      </c>
      <c r="C641" s="7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8">
        <f t="shared" si="54"/>
        <v>9.9999999999999995E-7</v>
      </c>
      <c r="P641" s="9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2">
        <f t="shared" si="58"/>
        <v>41865.333275462966</v>
      </c>
      <c r="T641" s="12">
        <f t="shared" si="59"/>
        <v>41925.333275462966</v>
      </c>
    </row>
    <row r="642" spans="1:20" ht="41.4" x14ac:dyDescent="0.3">
      <c r="A642" s="2">
        <v>640</v>
      </c>
      <c r="B642" s="7" t="s">
        <v>641</v>
      </c>
      <c r="C642" s="7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8">
        <f t="shared" si="54"/>
        <v>1.4428571428571428</v>
      </c>
      <c r="P642" s="9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2">
        <f t="shared" si="58"/>
        <v>42683.170312500006</v>
      </c>
      <c r="T642" s="12">
        <f t="shared" si="59"/>
        <v>42698.708333333328</v>
      </c>
    </row>
    <row r="643" spans="1:20" ht="41.4" x14ac:dyDescent="0.3">
      <c r="A643" s="2">
        <v>641</v>
      </c>
      <c r="B643" s="7" t="s">
        <v>642</v>
      </c>
      <c r="C643" s="7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8">
        <f t="shared" ref="O643:O706" si="60">E643/D643</f>
        <v>1.1916249999999999</v>
      </c>
      <c r="P643" s="9">
        <f t="shared" ref="P643:P706" si="61">IFERROR(E643/L643,0)</f>
        <v>151.31746031746033</v>
      </c>
      <c r="Q643" s="2" t="str">
        <f t="shared" ref="Q643:Q706" si="62">LEFT(N643,FIND("/",N643,1)-1)</f>
        <v>technology</v>
      </c>
      <c r="R643" s="2" t="str">
        <f t="shared" ref="R643:R706" si="63">RIGHT(N643,LEN(N643)-FIND("/",N643))</f>
        <v>wearables</v>
      </c>
      <c r="S643" s="12">
        <f t="shared" ref="S643:S706" si="64">(((J643/60)/60)/24)+DATE(1970,1,1)+(-6/24)</f>
        <v>42199.32</v>
      </c>
      <c r="T643" s="12">
        <f t="shared" ref="T643:T706" si="65">(((I643/60)/60)/24)+DATE(1970,1,1)+(-6/24)</f>
        <v>42229.32</v>
      </c>
    </row>
    <row r="644" spans="1:20" ht="41.4" x14ac:dyDescent="0.3">
      <c r="A644" s="2">
        <v>642</v>
      </c>
      <c r="B644" s="7" t="s">
        <v>643</v>
      </c>
      <c r="C644" s="7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8">
        <f t="shared" si="60"/>
        <v>14.604850000000001</v>
      </c>
      <c r="P644" s="9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2">
        <f t="shared" si="64"/>
        <v>42199.401319444441</v>
      </c>
      <c r="T644" s="12">
        <f t="shared" si="65"/>
        <v>42235.401319444441</v>
      </c>
    </row>
    <row r="645" spans="1:20" ht="27.6" x14ac:dyDescent="0.3">
      <c r="A645" s="2">
        <v>643</v>
      </c>
      <c r="B645" s="7" t="s">
        <v>644</v>
      </c>
      <c r="C645" s="7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8">
        <f t="shared" si="60"/>
        <v>1.0580799999999999</v>
      </c>
      <c r="P645" s="9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2">
        <f t="shared" si="64"/>
        <v>42100.392071759255</v>
      </c>
      <c r="T645" s="12">
        <f t="shared" si="65"/>
        <v>42155.392071759255</v>
      </c>
    </row>
    <row r="646" spans="1:20" ht="41.4" x14ac:dyDescent="0.3">
      <c r="A646" s="2">
        <v>644</v>
      </c>
      <c r="B646" s="7" t="s">
        <v>645</v>
      </c>
      <c r="C646" s="7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8">
        <f t="shared" si="60"/>
        <v>3.0011791999999997</v>
      </c>
      <c r="P646" s="9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2">
        <f t="shared" si="64"/>
        <v>41898.415960648148</v>
      </c>
      <c r="T646" s="12">
        <f t="shared" si="65"/>
        <v>41940.791666666664</v>
      </c>
    </row>
    <row r="647" spans="1:20" ht="27.6" x14ac:dyDescent="0.3">
      <c r="A647" s="2">
        <v>645</v>
      </c>
      <c r="B647" s="7" t="s">
        <v>646</v>
      </c>
      <c r="C647" s="7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8">
        <f t="shared" si="60"/>
        <v>2.7869999999999999</v>
      </c>
      <c r="P647" s="9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2">
        <f t="shared" si="64"/>
        <v>42563.776319444441</v>
      </c>
      <c r="T647" s="12">
        <f t="shared" si="65"/>
        <v>42593.776319444441</v>
      </c>
    </row>
    <row r="648" spans="1:20" ht="41.4" x14ac:dyDescent="0.3">
      <c r="A648" s="2">
        <v>646</v>
      </c>
      <c r="B648" s="7" t="s">
        <v>647</v>
      </c>
      <c r="C648" s="7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8">
        <f t="shared" si="60"/>
        <v>1.3187625000000001</v>
      </c>
      <c r="P648" s="9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2">
        <f t="shared" si="64"/>
        <v>41832.602627314816</v>
      </c>
      <c r="T648" s="12">
        <f t="shared" si="65"/>
        <v>41862.602627314816</v>
      </c>
    </row>
    <row r="649" spans="1:20" ht="41.4" x14ac:dyDescent="0.3">
      <c r="A649" s="2">
        <v>647</v>
      </c>
      <c r="B649" s="7" t="s">
        <v>648</v>
      </c>
      <c r="C649" s="7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8">
        <f t="shared" si="60"/>
        <v>1.0705</v>
      </c>
      <c r="P649" s="9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2">
        <f t="shared" si="64"/>
        <v>42416.517928240741</v>
      </c>
      <c r="T649" s="12">
        <f t="shared" si="65"/>
        <v>42446.476261574076</v>
      </c>
    </row>
    <row r="650" spans="1:20" ht="27.6" x14ac:dyDescent="0.3">
      <c r="A650" s="2">
        <v>648</v>
      </c>
      <c r="B650" s="7" t="s">
        <v>649</v>
      </c>
      <c r="C650" s="7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8">
        <f t="shared" si="60"/>
        <v>1.2682285714285715</v>
      </c>
      <c r="P650" s="9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2">
        <f t="shared" si="64"/>
        <v>41891.443379629629</v>
      </c>
      <c r="T650" s="12">
        <f t="shared" si="65"/>
        <v>41926.443379629629</v>
      </c>
    </row>
    <row r="651" spans="1:20" ht="41.4" x14ac:dyDescent="0.3">
      <c r="A651" s="2">
        <v>649</v>
      </c>
      <c r="B651" s="7" t="s">
        <v>650</v>
      </c>
      <c r="C651" s="7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8">
        <f t="shared" si="60"/>
        <v>1.3996</v>
      </c>
      <c r="P651" s="9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2">
        <f t="shared" si="64"/>
        <v>41877.662187499998</v>
      </c>
      <c r="T651" s="12">
        <f t="shared" si="65"/>
        <v>41898.662187499998</v>
      </c>
    </row>
    <row r="652" spans="1:20" ht="41.4" x14ac:dyDescent="0.3">
      <c r="A652" s="2">
        <v>650</v>
      </c>
      <c r="B652" s="7" t="s">
        <v>651</v>
      </c>
      <c r="C652" s="7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8">
        <f t="shared" si="60"/>
        <v>1.1240000000000001</v>
      </c>
      <c r="P652" s="9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2">
        <f t="shared" si="64"/>
        <v>41931.786851851852</v>
      </c>
      <c r="T652" s="12">
        <f t="shared" si="65"/>
        <v>41991.828518518523</v>
      </c>
    </row>
    <row r="653" spans="1:20" ht="41.4" x14ac:dyDescent="0.3">
      <c r="A653" s="2">
        <v>651</v>
      </c>
      <c r="B653" s="7" t="s">
        <v>652</v>
      </c>
      <c r="C653" s="7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8">
        <f t="shared" si="60"/>
        <v>1.00528</v>
      </c>
      <c r="P653" s="9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2">
        <f t="shared" si="64"/>
        <v>41955.767488425925</v>
      </c>
      <c r="T653" s="12">
        <f t="shared" si="65"/>
        <v>41985.767488425925</v>
      </c>
    </row>
    <row r="654" spans="1:20" ht="55.2" x14ac:dyDescent="0.3">
      <c r="A654" s="2">
        <v>652</v>
      </c>
      <c r="B654" s="7" t="s">
        <v>653</v>
      </c>
      <c r="C654" s="7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8">
        <f t="shared" si="60"/>
        <v>1.0046666666666666</v>
      </c>
      <c r="P654" s="9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2">
        <f t="shared" si="64"/>
        <v>42675.440393518518</v>
      </c>
      <c r="T654" s="12">
        <f t="shared" si="65"/>
        <v>42705.482060185182</v>
      </c>
    </row>
    <row r="655" spans="1:20" ht="41.4" x14ac:dyDescent="0.3">
      <c r="A655" s="2">
        <v>653</v>
      </c>
      <c r="B655" s="7" t="s">
        <v>654</v>
      </c>
      <c r="C655" s="7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8">
        <f t="shared" si="60"/>
        <v>1.4144600000000001</v>
      </c>
      <c r="P655" s="9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2">
        <f t="shared" si="64"/>
        <v>42199.368518518517</v>
      </c>
      <c r="T655" s="12">
        <f t="shared" si="65"/>
        <v>42236.368518518517</v>
      </c>
    </row>
    <row r="656" spans="1:20" ht="41.4" x14ac:dyDescent="0.3">
      <c r="A656" s="2">
        <v>654</v>
      </c>
      <c r="B656" s="7" t="s">
        <v>655</v>
      </c>
      <c r="C656" s="7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8">
        <f t="shared" si="60"/>
        <v>2.6729166666666666</v>
      </c>
      <c r="P656" s="9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2">
        <f t="shared" si="64"/>
        <v>42163.707326388889</v>
      </c>
      <c r="T656" s="12">
        <f t="shared" si="65"/>
        <v>42193.707326388889</v>
      </c>
    </row>
    <row r="657" spans="1:20" ht="41.4" x14ac:dyDescent="0.3">
      <c r="A657" s="2">
        <v>655</v>
      </c>
      <c r="B657" s="7" t="s">
        <v>656</v>
      </c>
      <c r="C657" s="7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8">
        <f t="shared" si="60"/>
        <v>1.4688749999999999</v>
      </c>
      <c r="P657" s="9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2">
        <f t="shared" si="64"/>
        <v>42045.707314814819</v>
      </c>
      <c r="T657" s="12">
        <f t="shared" si="65"/>
        <v>42075.665648148148</v>
      </c>
    </row>
    <row r="658" spans="1:20" ht="41.4" x14ac:dyDescent="0.3">
      <c r="A658" s="2">
        <v>656</v>
      </c>
      <c r="B658" s="7" t="s">
        <v>657</v>
      </c>
      <c r="C658" s="7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8">
        <f t="shared" si="60"/>
        <v>2.1356000000000002</v>
      </c>
      <c r="P658" s="9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2">
        <f t="shared" si="64"/>
        <v>42417.554618055554</v>
      </c>
      <c r="T658" s="12">
        <f t="shared" si="65"/>
        <v>42477.512951388882</v>
      </c>
    </row>
    <row r="659" spans="1:20" ht="41.4" x14ac:dyDescent="0.3">
      <c r="A659" s="2">
        <v>657</v>
      </c>
      <c r="B659" s="7" t="s">
        <v>658</v>
      </c>
      <c r="C659" s="7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8">
        <f t="shared" si="60"/>
        <v>1.2569999999999999</v>
      </c>
      <c r="P659" s="9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2">
        <f t="shared" si="64"/>
        <v>42331.59574074074</v>
      </c>
      <c r="T659" s="12">
        <f t="shared" si="65"/>
        <v>42361.59574074074</v>
      </c>
    </row>
    <row r="660" spans="1:20" ht="41.4" x14ac:dyDescent="0.3">
      <c r="A660" s="2">
        <v>658</v>
      </c>
      <c r="B660" s="7" t="s">
        <v>659</v>
      </c>
      <c r="C660" s="7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8">
        <f t="shared" si="60"/>
        <v>1.0446206037108834</v>
      </c>
      <c r="P660" s="9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2">
        <f t="shared" si="64"/>
        <v>42178.910752314812</v>
      </c>
      <c r="T660" s="12">
        <f t="shared" si="65"/>
        <v>42211.5</v>
      </c>
    </row>
    <row r="661" spans="1:20" x14ac:dyDescent="0.3">
      <c r="A661" s="2">
        <v>659</v>
      </c>
      <c r="B661" s="7" t="s">
        <v>660</v>
      </c>
      <c r="C661" s="7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8">
        <f t="shared" si="60"/>
        <v>1.0056666666666667</v>
      </c>
      <c r="P661" s="9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2">
        <f t="shared" si="64"/>
        <v>42209.343692129631</v>
      </c>
      <c r="T661" s="12">
        <f t="shared" si="65"/>
        <v>42239.343692129631</v>
      </c>
    </row>
    <row r="662" spans="1:20" ht="41.4" x14ac:dyDescent="0.3">
      <c r="A662" s="2">
        <v>660</v>
      </c>
      <c r="B662" s="7" t="s">
        <v>661</v>
      </c>
      <c r="C662" s="7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8">
        <f t="shared" si="60"/>
        <v>3.058E-2</v>
      </c>
      <c r="P662" s="9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2">
        <f t="shared" si="64"/>
        <v>41922.491655092592</v>
      </c>
      <c r="T662" s="12">
        <f t="shared" si="65"/>
        <v>41952.533321759263</v>
      </c>
    </row>
    <row r="663" spans="1:20" ht="41.4" x14ac:dyDescent="0.3">
      <c r="A663" s="2">
        <v>661</v>
      </c>
      <c r="B663" s="7" t="s">
        <v>662</v>
      </c>
      <c r="C663" s="7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8">
        <f t="shared" si="60"/>
        <v>9.4999999999999998E-3</v>
      </c>
      <c r="P663" s="9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2">
        <f t="shared" si="64"/>
        <v>42636.395358796297</v>
      </c>
      <c r="T663" s="12">
        <f t="shared" si="65"/>
        <v>42666.395358796297</v>
      </c>
    </row>
    <row r="664" spans="1:20" ht="41.4" x14ac:dyDescent="0.3">
      <c r="A664" s="2">
        <v>662</v>
      </c>
      <c r="B664" s="7" t="s">
        <v>663</v>
      </c>
      <c r="C664" s="7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8">
        <f t="shared" si="60"/>
        <v>4.0000000000000001E-3</v>
      </c>
      <c r="P664" s="9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2">
        <f t="shared" si="64"/>
        <v>41990.188043981485</v>
      </c>
      <c r="T664" s="12">
        <f t="shared" si="65"/>
        <v>42020.188043981485</v>
      </c>
    </row>
    <row r="665" spans="1:20" ht="41.4" x14ac:dyDescent="0.3">
      <c r="A665" s="2">
        <v>663</v>
      </c>
      <c r="B665" s="7" t="s">
        <v>664</v>
      </c>
      <c r="C665" s="7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8">
        <f t="shared" si="60"/>
        <v>3.5000000000000001E-3</v>
      </c>
      <c r="P665" s="9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2">
        <f t="shared" si="64"/>
        <v>42173.593240740738</v>
      </c>
      <c r="T665" s="12">
        <f t="shared" si="65"/>
        <v>42203.593240740738</v>
      </c>
    </row>
    <row r="666" spans="1:20" ht="41.4" x14ac:dyDescent="0.3">
      <c r="A666" s="2">
        <v>664</v>
      </c>
      <c r="B666" s="7" t="s">
        <v>665</v>
      </c>
      <c r="C666" s="7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8">
        <f t="shared" si="60"/>
        <v>7.5333333333333335E-2</v>
      </c>
      <c r="P666" s="9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2">
        <f t="shared" si="64"/>
        <v>42077.416377314818</v>
      </c>
      <c r="T666" s="12">
        <f t="shared" si="65"/>
        <v>42107.416377314818</v>
      </c>
    </row>
    <row r="667" spans="1:20" ht="41.4" x14ac:dyDescent="0.3">
      <c r="A667" s="2">
        <v>665</v>
      </c>
      <c r="B667" s="7" t="s">
        <v>666</v>
      </c>
      <c r="C667" s="7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8">
        <f t="shared" si="60"/>
        <v>0.18640000000000001</v>
      </c>
      <c r="P667" s="9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2">
        <f t="shared" si="64"/>
        <v>42688.461354166662</v>
      </c>
      <c r="T667" s="12">
        <f t="shared" si="65"/>
        <v>42748.461354166662</v>
      </c>
    </row>
    <row r="668" spans="1:20" ht="41.4" x14ac:dyDescent="0.3">
      <c r="A668" s="2">
        <v>666</v>
      </c>
      <c r="B668" s="7" t="s">
        <v>667</v>
      </c>
      <c r="C668" s="7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8">
        <f t="shared" si="60"/>
        <v>4.0000000000000003E-5</v>
      </c>
      <c r="P668" s="9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2">
        <f t="shared" si="64"/>
        <v>41838.582152777781</v>
      </c>
      <c r="T668" s="12">
        <f t="shared" si="65"/>
        <v>41868.582152777781</v>
      </c>
    </row>
    <row r="669" spans="1:20" ht="41.4" x14ac:dyDescent="0.3">
      <c r="A669" s="2">
        <v>667</v>
      </c>
      <c r="B669" s="7" t="s">
        <v>668</v>
      </c>
      <c r="C669" s="7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8">
        <f t="shared" si="60"/>
        <v>0.1002</v>
      </c>
      <c r="P669" s="9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2">
        <f t="shared" si="64"/>
        <v>42632.123414351852</v>
      </c>
      <c r="T669" s="12">
        <f t="shared" si="65"/>
        <v>42672.123414351852</v>
      </c>
    </row>
    <row r="670" spans="1:20" ht="41.4" x14ac:dyDescent="0.3">
      <c r="A670" s="2">
        <v>668</v>
      </c>
      <c r="B670" s="7" t="s">
        <v>669</v>
      </c>
      <c r="C670" s="7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8">
        <f t="shared" si="60"/>
        <v>4.5600000000000002E-2</v>
      </c>
      <c r="P670" s="9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2">
        <f t="shared" si="64"/>
        <v>42090.581273148149</v>
      </c>
      <c r="T670" s="12">
        <f t="shared" si="65"/>
        <v>42135.581273148149</v>
      </c>
    </row>
    <row r="671" spans="1:20" ht="55.2" x14ac:dyDescent="0.3">
      <c r="A671" s="2">
        <v>669</v>
      </c>
      <c r="B671" s="7" t="s">
        <v>670</v>
      </c>
      <c r="C671" s="7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8">
        <f t="shared" si="60"/>
        <v>0.21507499999999999</v>
      </c>
      <c r="P671" s="9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2">
        <f t="shared" si="64"/>
        <v>42527.375671296293</v>
      </c>
      <c r="T671" s="12">
        <f t="shared" si="65"/>
        <v>42557.375671296293</v>
      </c>
    </row>
    <row r="672" spans="1:20" ht="41.4" x14ac:dyDescent="0.3">
      <c r="A672" s="2">
        <v>670</v>
      </c>
      <c r="B672" s="7" t="s">
        <v>671</v>
      </c>
      <c r="C672" s="7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8">
        <f t="shared" si="60"/>
        <v>0.29276666666666668</v>
      </c>
      <c r="P672" s="9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2">
        <f t="shared" si="64"/>
        <v>42506.459722222222</v>
      </c>
      <c r="T672" s="12">
        <f t="shared" si="65"/>
        <v>42540.090277777781</v>
      </c>
    </row>
    <row r="673" spans="1:20" ht="41.4" x14ac:dyDescent="0.3">
      <c r="A673" s="2">
        <v>671</v>
      </c>
      <c r="B673" s="7" t="s">
        <v>672</v>
      </c>
      <c r="C673" s="7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8">
        <f t="shared" si="60"/>
        <v>0.39426666666666665</v>
      </c>
      <c r="P673" s="9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2">
        <f t="shared" si="64"/>
        <v>41984.442731481482</v>
      </c>
      <c r="T673" s="12">
        <f t="shared" si="65"/>
        <v>42017.916666666672</v>
      </c>
    </row>
    <row r="674" spans="1:20" ht="41.4" x14ac:dyDescent="0.3">
      <c r="A674" s="2">
        <v>672</v>
      </c>
      <c r="B674" s="7" t="s">
        <v>673</v>
      </c>
      <c r="C674" s="7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8">
        <f t="shared" si="60"/>
        <v>0.21628</v>
      </c>
      <c r="P674" s="9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2">
        <f t="shared" si="64"/>
        <v>41973.969490740739</v>
      </c>
      <c r="T674" s="12">
        <f t="shared" si="65"/>
        <v>42004.957638888889</v>
      </c>
    </row>
    <row r="675" spans="1:20" ht="55.2" x14ac:dyDescent="0.3">
      <c r="A675" s="2">
        <v>673</v>
      </c>
      <c r="B675" s="7" t="s">
        <v>674</v>
      </c>
      <c r="C675" s="7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8">
        <f t="shared" si="60"/>
        <v>2.0500000000000002E-3</v>
      </c>
      <c r="P675" s="9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2">
        <f t="shared" si="64"/>
        <v>41838.590474537035</v>
      </c>
      <c r="T675" s="12">
        <f t="shared" si="65"/>
        <v>41883.590474537035</v>
      </c>
    </row>
    <row r="676" spans="1:20" ht="27.6" x14ac:dyDescent="0.3">
      <c r="A676" s="2">
        <v>674</v>
      </c>
      <c r="B676" s="7" t="s">
        <v>675</v>
      </c>
      <c r="C676" s="7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8">
        <f t="shared" si="60"/>
        <v>2.9999999999999997E-4</v>
      </c>
      <c r="P676" s="9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2">
        <f t="shared" si="64"/>
        <v>41802.866053240738</v>
      </c>
      <c r="T676" s="12">
        <f t="shared" si="65"/>
        <v>41862.866053240738</v>
      </c>
    </row>
    <row r="677" spans="1:20" ht="41.4" x14ac:dyDescent="0.3">
      <c r="A677" s="2">
        <v>675</v>
      </c>
      <c r="B677" s="7" t="s">
        <v>676</v>
      </c>
      <c r="C677" s="7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8">
        <f t="shared" si="60"/>
        <v>0.14849999999999999</v>
      </c>
      <c r="P677" s="9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2">
        <f t="shared" si="64"/>
        <v>41975.680601851855</v>
      </c>
      <c r="T677" s="12">
        <f t="shared" si="65"/>
        <v>42005.040972222225</v>
      </c>
    </row>
    <row r="678" spans="1:20" ht="55.2" x14ac:dyDescent="0.3">
      <c r="A678" s="2">
        <v>676</v>
      </c>
      <c r="B678" s="7" t="s">
        <v>677</v>
      </c>
      <c r="C678" s="7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8">
        <f t="shared" si="60"/>
        <v>1.4710000000000001E-2</v>
      </c>
      <c r="P678" s="9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2">
        <f t="shared" si="64"/>
        <v>42012.518298611118</v>
      </c>
      <c r="T678" s="12">
        <f t="shared" si="65"/>
        <v>42042.518298611118</v>
      </c>
    </row>
    <row r="679" spans="1:20" ht="41.4" x14ac:dyDescent="0.3">
      <c r="A679" s="2">
        <v>677</v>
      </c>
      <c r="B679" s="7" t="s">
        <v>678</v>
      </c>
      <c r="C679" s="7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8">
        <f t="shared" si="60"/>
        <v>0.25584000000000001</v>
      </c>
      <c r="P679" s="9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2">
        <f t="shared" si="64"/>
        <v>42504.153877314813</v>
      </c>
      <c r="T679" s="12">
        <f t="shared" si="65"/>
        <v>42549.153877314813</v>
      </c>
    </row>
    <row r="680" spans="1:20" ht="41.4" x14ac:dyDescent="0.3">
      <c r="A680" s="2">
        <v>678</v>
      </c>
      <c r="B680" s="7" t="s">
        <v>679</v>
      </c>
      <c r="C680" s="7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8">
        <f t="shared" si="60"/>
        <v>3.8206896551724136E-2</v>
      </c>
      <c r="P680" s="9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2">
        <f t="shared" si="64"/>
        <v>42481.126597222217</v>
      </c>
      <c r="T680" s="12">
        <f t="shared" si="65"/>
        <v>42511.126597222217</v>
      </c>
    </row>
    <row r="681" spans="1:20" ht="41.4" x14ac:dyDescent="0.3">
      <c r="A681" s="2">
        <v>679</v>
      </c>
      <c r="B681" s="7" t="s">
        <v>680</v>
      </c>
      <c r="C681" s="7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8">
        <f t="shared" si="60"/>
        <v>0.15485964912280703</v>
      </c>
      <c r="P681" s="9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2">
        <f t="shared" si="64"/>
        <v>42556.445706018523</v>
      </c>
      <c r="T681" s="12">
        <f t="shared" si="65"/>
        <v>42616.445706018523</v>
      </c>
    </row>
    <row r="682" spans="1:20" ht="41.4" x14ac:dyDescent="0.3">
      <c r="A682" s="2">
        <v>680</v>
      </c>
      <c r="B682" s="7" t="s">
        <v>681</v>
      </c>
      <c r="C682" s="7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8">
        <f t="shared" si="60"/>
        <v>0.25912000000000002</v>
      </c>
      <c r="P682" s="9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2">
        <f t="shared" si="64"/>
        <v>41864.251516203702</v>
      </c>
      <c r="T682" s="12">
        <f t="shared" si="65"/>
        <v>41899.251516203702</v>
      </c>
    </row>
    <row r="683" spans="1:20" ht="41.4" x14ac:dyDescent="0.3">
      <c r="A683" s="2">
        <v>681</v>
      </c>
      <c r="B683" s="7" t="s">
        <v>682</v>
      </c>
      <c r="C683" s="7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8">
        <f t="shared" si="60"/>
        <v>4.0000000000000002E-4</v>
      </c>
      <c r="P683" s="9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2">
        <f t="shared" si="64"/>
        <v>42639.555601851855</v>
      </c>
      <c r="T683" s="12">
        <f t="shared" si="65"/>
        <v>42669.555601851855</v>
      </c>
    </row>
    <row r="684" spans="1:20" ht="41.4" x14ac:dyDescent="0.3">
      <c r="A684" s="2">
        <v>682</v>
      </c>
      <c r="B684" s="7" t="s">
        <v>683</v>
      </c>
      <c r="C684" s="7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8">
        <f t="shared" si="60"/>
        <v>1.06E-3</v>
      </c>
      <c r="P684" s="9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2">
        <f t="shared" si="64"/>
        <v>42778.515300925923</v>
      </c>
      <c r="T684" s="12">
        <f t="shared" si="65"/>
        <v>42808.473634259266</v>
      </c>
    </row>
    <row r="685" spans="1:20" ht="41.4" x14ac:dyDescent="0.3">
      <c r="A685" s="2">
        <v>683</v>
      </c>
      <c r="B685" s="7" t="s">
        <v>684</v>
      </c>
      <c r="C685" s="7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8">
        <f t="shared" si="60"/>
        <v>8.5142857142857138E-3</v>
      </c>
      <c r="P685" s="9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2">
        <f t="shared" si="64"/>
        <v>42634.650046296301</v>
      </c>
      <c r="T685" s="12">
        <f t="shared" si="65"/>
        <v>42674.650046296301</v>
      </c>
    </row>
    <row r="686" spans="1:20" ht="27.6" x14ac:dyDescent="0.3">
      <c r="A686" s="2">
        <v>684</v>
      </c>
      <c r="B686" s="7" t="s">
        <v>685</v>
      </c>
      <c r="C686" s="7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8">
        <f t="shared" si="60"/>
        <v>7.4837500000000001E-2</v>
      </c>
      <c r="P686" s="9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2">
        <f t="shared" si="64"/>
        <v>41809.223275462966</v>
      </c>
      <c r="T686" s="12">
        <f t="shared" si="65"/>
        <v>41844.875</v>
      </c>
    </row>
    <row r="687" spans="1:20" ht="41.4" x14ac:dyDescent="0.3">
      <c r="A687" s="2">
        <v>685</v>
      </c>
      <c r="B687" s="7" t="s">
        <v>686</v>
      </c>
      <c r="C687" s="7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8">
        <f t="shared" si="60"/>
        <v>0.27650000000000002</v>
      </c>
      <c r="P687" s="9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2">
        <f t="shared" si="64"/>
        <v>41971.616574074069</v>
      </c>
      <c r="T687" s="12">
        <f t="shared" si="65"/>
        <v>42016.616574074069</v>
      </c>
    </row>
    <row r="688" spans="1:20" ht="55.2" x14ac:dyDescent="0.3">
      <c r="A688" s="2">
        <v>686</v>
      </c>
      <c r="B688" s="7" t="s">
        <v>687</v>
      </c>
      <c r="C688" s="7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8">
        <f t="shared" si="60"/>
        <v>0</v>
      </c>
      <c r="P688" s="9">
        <f t="shared" si="61"/>
        <v>0</v>
      </c>
      <c r="Q688" s="2" t="str">
        <f t="shared" si="62"/>
        <v>technology</v>
      </c>
      <c r="R688" s="2" t="str">
        <f t="shared" si="63"/>
        <v>wearables</v>
      </c>
      <c r="S688" s="12">
        <f t="shared" si="64"/>
        <v>42189.423263888893</v>
      </c>
      <c r="T688" s="12">
        <f t="shared" si="65"/>
        <v>42219.423263888893</v>
      </c>
    </row>
    <row r="689" spans="1:20" ht="41.4" x14ac:dyDescent="0.3">
      <c r="A689" s="2">
        <v>687</v>
      </c>
      <c r="B689" s="7" t="s">
        <v>688</v>
      </c>
      <c r="C689" s="7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8">
        <f t="shared" si="60"/>
        <v>3.5499999999999997E-2</v>
      </c>
      <c r="P689" s="9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2">
        <f t="shared" si="64"/>
        <v>42711.500613425931</v>
      </c>
      <c r="T689" s="12">
        <f t="shared" si="65"/>
        <v>42771.500613425931</v>
      </c>
    </row>
    <row r="690" spans="1:20" ht="41.4" x14ac:dyDescent="0.3">
      <c r="A690" s="2">
        <v>688</v>
      </c>
      <c r="B690" s="7" t="s">
        <v>689</v>
      </c>
      <c r="C690" s="7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8">
        <f t="shared" si="60"/>
        <v>0.72989999999999999</v>
      </c>
      <c r="P690" s="9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2">
        <f t="shared" si="64"/>
        <v>42261.854780092588</v>
      </c>
      <c r="T690" s="12">
        <f t="shared" si="65"/>
        <v>42291.854780092588</v>
      </c>
    </row>
    <row r="691" spans="1:20" ht="41.4" x14ac:dyDescent="0.3">
      <c r="A691" s="2">
        <v>689</v>
      </c>
      <c r="B691" s="7" t="s">
        <v>690</v>
      </c>
      <c r="C691" s="7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8">
        <f t="shared" si="60"/>
        <v>0.57648750000000004</v>
      </c>
      <c r="P691" s="9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2">
        <f t="shared" si="64"/>
        <v>42675.41778935185</v>
      </c>
      <c r="T691" s="12">
        <f t="shared" si="65"/>
        <v>42711.957638888889</v>
      </c>
    </row>
    <row r="692" spans="1:20" ht="27.6" x14ac:dyDescent="0.3">
      <c r="A692" s="2">
        <v>690</v>
      </c>
      <c r="B692" s="7" t="s">
        <v>691</v>
      </c>
      <c r="C692" s="7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8">
        <f t="shared" si="60"/>
        <v>0.1234</v>
      </c>
      <c r="P692" s="9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2">
        <f t="shared" si="64"/>
        <v>42579.384733796294</v>
      </c>
      <c r="T692" s="12">
        <f t="shared" si="65"/>
        <v>42622</v>
      </c>
    </row>
    <row r="693" spans="1:20" ht="41.4" x14ac:dyDescent="0.3">
      <c r="A693" s="2">
        <v>691</v>
      </c>
      <c r="B693" s="7" t="s">
        <v>692</v>
      </c>
      <c r="C693" s="7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8">
        <f t="shared" si="60"/>
        <v>5.1999999999999998E-3</v>
      </c>
      <c r="P693" s="9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2">
        <f t="shared" si="64"/>
        <v>42157.778310185182</v>
      </c>
      <c r="T693" s="12">
        <f t="shared" si="65"/>
        <v>42185.778310185182</v>
      </c>
    </row>
    <row r="694" spans="1:20" ht="41.4" x14ac:dyDescent="0.3">
      <c r="A694" s="2">
        <v>692</v>
      </c>
      <c r="B694" s="7" t="s">
        <v>693</v>
      </c>
      <c r="C694" s="7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8">
        <f t="shared" si="60"/>
        <v>6.5299999999999997E-2</v>
      </c>
      <c r="P694" s="9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2">
        <f t="shared" si="64"/>
        <v>42696.12572916667</v>
      </c>
      <c r="T694" s="12">
        <f t="shared" si="65"/>
        <v>42726.12572916667</v>
      </c>
    </row>
    <row r="695" spans="1:20" ht="27.6" x14ac:dyDescent="0.3">
      <c r="A695" s="2">
        <v>693</v>
      </c>
      <c r="B695" s="7" t="s">
        <v>694</v>
      </c>
      <c r="C695" s="7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8">
        <f t="shared" si="60"/>
        <v>0.35338000000000003</v>
      </c>
      <c r="P695" s="9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2">
        <f t="shared" si="64"/>
        <v>42094.558182870373</v>
      </c>
      <c r="T695" s="12">
        <f t="shared" si="65"/>
        <v>42124.558182870373</v>
      </c>
    </row>
    <row r="696" spans="1:20" ht="41.4" x14ac:dyDescent="0.3">
      <c r="A696" s="2">
        <v>694</v>
      </c>
      <c r="B696" s="7" t="s">
        <v>695</v>
      </c>
      <c r="C696" s="7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8">
        <f t="shared" si="60"/>
        <v>3.933333333333333E-3</v>
      </c>
      <c r="P696" s="9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2">
        <f t="shared" si="64"/>
        <v>42737.413877314815</v>
      </c>
      <c r="T696" s="12">
        <f t="shared" si="65"/>
        <v>42767.413877314815</v>
      </c>
    </row>
    <row r="697" spans="1:20" ht="41.4" x14ac:dyDescent="0.3">
      <c r="A697" s="2">
        <v>695</v>
      </c>
      <c r="B697" s="7" t="s">
        <v>696</v>
      </c>
      <c r="C697" s="7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8">
        <f t="shared" si="60"/>
        <v>1.06E-2</v>
      </c>
      <c r="P697" s="9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2">
        <f t="shared" si="64"/>
        <v>41913.271064814813</v>
      </c>
      <c r="T697" s="12">
        <f t="shared" si="65"/>
        <v>41943.271064814813</v>
      </c>
    </row>
    <row r="698" spans="1:20" ht="27.6" x14ac:dyDescent="0.3">
      <c r="A698" s="2">
        <v>696</v>
      </c>
      <c r="B698" s="7" t="s">
        <v>697</v>
      </c>
      <c r="C698" s="7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8">
        <f t="shared" si="60"/>
        <v>5.7142857142857145E-6</v>
      </c>
      <c r="P698" s="9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2">
        <f t="shared" si="64"/>
        <v>41815.677106481482</v>
      </c>
      <c r="T698" s="12">
        <f t="shared" si="65"/>
        <v>41845.677106481482</v>
      </c>
    </row>
    <row r="699" spans="1:20" ht="41.4" x14ac:dyDescent="0.3">
      <c r="A699" s="2">
        <v>697</v>
      </c>
      <c r="B699" s="7" t="s">
        <v>698</v>
      </c>
      <c r="C699" s="7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8">
        <f t="shared" si="60"/>
        <v>0.46379999999999999</v>
      </c>
      <c r="P699" s="9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2">
        <f t="shared" si="64"/>
        <v>42388.273020833338</v>
      </c>
      <c r="T699" s="12">
        <f t="shared" si="65"/>
        <v>42403.273020833338</v>
      </c>
    </row>
    <row r="700" spans="1:20" ht="41.4" x14ac:dyDescent="0.3">
      <c r="A700" s="2">
        <v>698</v>
      </c>
      <c r="B700" s="7" t="s">
        <v>699</v>
      </c>
      <c r="C700" s="7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8">
        <f t="shared" si="60"/>
        <v>0.15390000000000001</v>
      </c>
      <c r="P700" s="9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2">
        <f t="shared" si="64"/>
        <v>41866.681076388886</v>
      </c>
      <c r="T700" s="12">
        <f t="shared" si="65"/>
        <v>41899.833333333336</v>
      </c>
    </row>
    <row r="701" spans="1:20" ht="41.4" x14ac:dyDescent="0.3">
      <c r="A701" s="2">
        <v>699</v>
      </c>
      <c r="B701" s="7" t="s">
        <v>700</v>
      </c>
      <c r="C701" s="7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8">
        <f t="shared" si="60"/>
        <v>0.824221076923077</v>
      </c>
      <c r="P701" s="9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2">
        <f t="shared" si="64"/>
        <v>41563.235509259262</v>
      </c>
      <c r="T701" s="12">
        <f t="shared" si="65"/>
        <v>41600.416666666664</v>
      </c>
    </row>
    <row r="702" spans="1:20" ht="41.4" x14ac:dyDescent="0.3">
      <c r="A702" s="2">
        <v>700</v>
      </c>
      <c r="B702" s="7" t="s">
        <v>701</v>
      </c>
      <c r="C702" s="7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8">
        <f t="shared" si="60"/>
        <v>2.6866666666666667E-2</v>
      </c>
      <c r="P702" s="9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2">
        <f t="shared" si="64"/>
        <v>42715.438437500001</v>
      </c>
      <c r="T702" s="12">
        <f t="shared" si="65"/>
        <v>42745.438437500001</v>
      </c>
    </row>
    <row r="703" spans="1:20" ht="41.4" x14ac:dyDescent="0.3">
      <c r="A703" s="2">
        <v>701</v>
      </c>
      <c r="B703" s="7" t="s">
        <v>702</v>
      </c>
      <c r="C703" s="7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8">
        <f t="shared" si="60"/>
        <v>0.26600000000000001</v>
      </c>
      <c r="P703" s="9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2">
        <f t="shared" si="64"/>
        <v>41813.412962962961</v>
      </c>
      <c r="T703" s="12">
        <f t="shared" si="65"/>
        <v>41843.412962962961</v>
      </c>
    </row>
    <row r="704" spans="1:20" ht="41.4" x14ac:dyDescent="0.3">
      <c r="A704" s="2">
        <v>702</v>
      </c>
      <c r="B704" s="7" t="s">
        <v>703</v>
      </c>
      <c r="C704" s="7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8">
        <f t="shared" si="60"/>
        <v>0.30813400000000002</v>
      </c>
      <c r="P704" s="9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2">
        <f t="shared" si="64"/>
        <v>42668.476701388892</v>
      </c>
      <c r="T704" s="12">
        <f t="shared" si="65"/>
        <v>42698.518368055549</v>
      </c>
    </row>
    <row r="705" spans="1:20" ht="41.4" x14ac:dyDescent="0.3">
      <c r="A705" s="2">
        <v>703</v>
      </c>
      <c r="B705" s="7" t="s">
        <v>704</v>
      </c>
      <c r="C705" s="7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8">
        <f t="shared" si="60"/>
        <v>5.5800000000000002E-2</v>
      </c>
      <c r="P705" s="9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2">
        <f t="shared" si="64"/>
        <v>42711.700798611113</v>
      </c>
      <c r="T705" s="12">
        <f t="shared" si="65"/>
        <v>42766.73055555555</v>
      </c>
    </row>
    <row r="706" spans="1:20" ht="41.4" x14ac:dyDescent="0.3">
      <c r="A706" s="2">
        <v>704</v>
      </c>
      <c r="B706" s="7" t="s">
        <v>705</v>
      </c>
      <c r="C706" s="7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8">
        <f t="shared" si="60"/>
        <v>8.7454545454545458E-3</v>
      </c>
      <c r="P706" s="9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2">
        <f t="shared" si="64"/>
        <v>42725.942916666667</v>
      </c>
      <c r="T706" s="12">
        <f t="shared" si="65"/>
        <v>42785.942916666667</v>
      </c>
    </row>
    <row r="707" spans="1:20" ht="27.6" x14ac:dyDescent="0.3">
      <c r="A707" s="2">
        <v>705</v>
      </c>
      <c r="B707" s="7" t="s">
        <v>706</v>
      </c>
      <c r="C707" s="7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8">
        <f t="shared" ref="O707:O770" si="66">E707/D707</f>
        <v>9.7699999999999992E-3</v>
      </c>
      <c r="P707" s="9">
        <f t="shared" ref="P707:P770" si="67">IFERROR(E707/L707,0)</f>
        <v>195.4</v>
      </c>
      <c r="Q707" s="2" t="str">
        <f t="shared" ref="Q707:Q770" si="68">LEFT(N707,FIND("/",N707,1)-1)</f>
        <v>technology</v>
      </c>
      <c r="R707" s="2" t="str">
        <f t="shared" ref="R707:R770" si="69">RIGHT(N707,LEN(N707)-FIND("/",N707))</f>
        <v>wearables</v>
      </c>
      <c r="S707" s="12">
        <f t="shared" ref="S707:S770" si="70">(((J707/60)/60)/24)+DATE(1970,1,1)+(-6/24)</f>
        <v>42726.241643518515</v>
      </c>
      <c r="T707" s="12">
        <f t="shared" ref="T707:T770" si="71">(((I707/60)/60)/24)+DATE(1970,1,1)+(-6/24)</f>
        <v>42756.241643518515</v>
      </c>
    </row>
    <row r="708" spans="1:20" ht="41.4" x14ac:dyDescent="0.3">
      <c r="A708" s="2">
        <v>706</v>
      </c>
      <c r="B708" s="7" t="s">
        <v>707</v>
      </c>
      <c r="C708" s="7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8">
        <f t="shared" si="66"/>
        <v>0</v>
      </c>
      <c r="P708" s="9">
        <f t="shared" si="67"/>
        <v>0</v>
      </c>
      <c r="Q708" s="2" t="str">
        <f t="shared" si="68"/>
        <v>technology</v>
      </c>
      <c r="R708" s="2" t="str">
        <f t="shared" si="69"/>
        <v>wearables</v>
      </c>
      <c r="S708" s="12">
        <f t="shared" si="70"/>
        <v>42676.745173611111</v>
      </c>
      <c r="T708" s="12">
        <f t="shared" si="71"/>
        <v>42718.527083333334</v>
      </c>
    </row>
    <row r="709" spans="1:20" ht="41.4" x14ac:dyDescent="0.3">
      <c r="A709" s="2">
        <v>707</v>
      </c>
      <c r="B709" s="7" t="s">
        <v>708</v>
      </c>
      <c r="C709" s="7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8">
        <f t="shared" si="66"/>
        <v>0.78927352941176465</v>
      </c>
      <c r="P709" s="9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2">
        <f t="shared" si="70"/>
        <v>42696.413506944446</v>
      </c>
      <c r="T709" s="12">
        <f t="shared" si="71"/>
        <v>42736.413506944446</v>
      </c>
    </row>
    <row r="710" spans="1:20" ht="41.4" x14ac:dyDescent="0.3">
      <c r="A710" s="2">
        <v>708</v>
      </c>
      <c r="B710" s="7" t="s">
        <v>709</v>
      </c>
      <c r="C710" s="7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8">
        <f t="shared" si="66"/>
        <v>0.22092500000000001</v>
      </c>
      <c r="P710" s="9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2">
        <f t="shared" si="70"/>
        <v>41835.331018518518</v>
      </c>
      <c r="T710" s="12">
        <f t="shared" si="71"/>
        <v>41895.331018518518</v>
      </c>
    </row>
    <row r="711" spans="1:20" ht="27.6" x14ac:dyDescent="0.3">
      <c r="A711" s="2">
        <v>709</v>
      </c>
      <c r="B711" s="7" t="s">
        <v>710</v>
      </c>
      <c r="C711" s="7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8">
        <f t="shared" si="66"/>
        <v>4.0666666666666663E-3</v>
      </c>
      <c r="P711" s="9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2">
        <f t="shared" si="70"/>
        <v>41947.791192129633</v>
      </c>
      <c r="T711" s="12">
        <f t="shared" si="71"/>
        <v>41977.791192129633</v>
      </c>
    </row>
    <row r="712" spans="1:20" ht="27.6" x14ac:dyDescent="0.3">
      <c r="A712" s="2">
        <v>710</v>
      </c>
      <c r="B712" s="7" t="s">
        <v>711</v>
      </c>
      <c r="C712" s="7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8">
        <f t="shared" si="66"/>
        <v>0</v>
      </c>
      <c r="P712" s="9">
        <f t="shared" si="67"/>
        <v>0</v>
      </c>
      <c r="Q712" s="2" t="str">
        <f t="shared" si="68"/>
        <v>technology</v>
      </c>
      <c r="R712" s="2" t="str">
        <f t="shared" si="69"/>
        <v>wearables</v>
      </c>
      <c r="S712" s="12">
        <f t="shared" si="70"/>
        <v>41837.734976851854</v>
      </c>
      <c r="T712" s="12">
        <f t="shared" si="71"/>
        <v>41870.780555555553</v>
      </c>
    </row>
    <row r="713" spans="1:20" ht="41.4" x14ac:dyDescent="0.3">
      <c r="A713" s="2">
        <v>711</v>
      </c>
      <c r="B713" s="7" t="s">
        <v>712</v>
      </c>
      <c r="C713" s="7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8">
        <f t="shared" si="66"/>
        <v>0.33790999999999999</v>
      </c>
      <c r="P713" s="9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2">
        <f t="shared" si="70"/>
        <v>42678.209120370375</v>
      </c>
      <c r="T713" s="12">
        <f t="shared" si="71"/>
        <v>42718.250787037032</v>
      </c>
    </row>
    <row r="714" spans="1:20" ht="41.4" x14ac:dyDescent="0.3">
      <c r="A714" s="2">
        <v>712</v>
      </c>
      <c r="B714" s="7" t="s">
        <v>713</v>
      </c>
      <c r="C714" s="7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8">
        <f t="shared" si="66"/>
        <v>2.1649484536082476E-3</v>
      </c>
      <c r="P714" s="9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2">
        <f t="shared" si="70"/>
        <v>42384.430925925932</v>
      </c>
      <c r="T714" s="12">
        <f t="shared" si="71"/>
        <v>42414.430925925932</v>
      </c>
    </row>
    <row r="715" spans="1:20" ht="41.4" x14ac:dyDescent="0.3">
      <c r="A715" s="2">
        <v>713</v>
      </c>
      <c r="B715" s="7" t="s">
        <v>714</v>
      </c>
      <c r="C715" s="7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8">
        <f t="shared" si="66"/>
        <v>7.9600000000000001E-3</v>
      </c>
      <c r="P715" s="9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2">
        <f t="shared" si="70"/>
        <v>42496.279305555552</v>
      </c>
      <c r="T715" s="12">
        <f t="shared" si="71"/>
        <v>42526.279305555552</v>
      </c>
    </row>
    <row r="716" spans="1:20" ht="41.4" x14ac:dyDescent="0.3">
      <c r="A716" s="2">
        <v>714</v>
      </c>
      <c r="B716" s="7" t="s">
        <v>715</v>
      </c>
      <c r="C716" s="7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8">
        <f t="shared" si="66"/>
        <v>0.14993333333333334</v>
      </c>
      <c r="P716" s="9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2">
        <f t="shared" si="70"/>
        <v>42734.537986111114</v>
      </c>
      <c r="T716" s="12">
        <f t="shared" si="71"/>
        <v>42794.537986111114</v>
      </c>
    </row>
    <row r="717" spans="1:20" ht="41.4" x14ac:dyDescent="0.3">
      <c r="A717" s="2">
        <v>715</v>
      </c>
      <c r="B717" s="7" t="s">
        <v>716</v>
      </c>
      <c r="C717" s="7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8">
        <f t="shared" si="66"/>
        <v>5.0509090909090906E-2</v>
      </c>
      <c r="P717" s="9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2">
        <f t="shared" si="70"/>
        <v>42272.840740740736</v>
      </c>
      <c r="T717" s="12">
        <f t="shared" si="71"/>
        <v>42312.882407407407</v>
      </c>
    </row>
    <row r="718" spans="1:20" ht="41.4" x14ac:dyDescent="0.3">
      <c r="A718" s="2">
        <v>716</v>
      </c>
      <c r="B718" s="7" t="s">
        <v>717</v>
      </c>
      <c r="C718" s="7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8">
        <f t="shared" si="66"/>
        <v>0.10214285714285715</v>
      </c>
      <c r="P718" s="9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2">
        <f t="shared" si="70"/>
        <v>41940.408645833333</v>
      </c>
      <c r="T718" s="12">
        <f t="shared" si="71"/>
        <v>41973.75</v>
      </c>
    </row>
    <row r="719" spans="1:20" x14ac:dyDescent="0.3">
      <c r="A719" s="2">
        <v>717</v>
      </c>
      <c r="B719" s="7" t="s">
        <v>718</v>
      </c>
      <c r="C719" s="7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8">
        <f t="shared" si="66"/>
        <v>3.0500000000000002E-3</v>
      </c>
      <c r="P719" s="9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2">
        <f t="shared" si="70"/>
        <v>41857.604189814818</v>
      </c>
      <c r="T719" s="12">
        <f t="shared" si="71"/>
        <v>41887.604189814818</v>
      </c>
    </row>
    <row r="720" spans="1:20" ht="41.4" x14ac:dyDescent="0.3">
      <c r="A720" s="2">
        <v>718</v>
      </c>
      <c r="B720" s="7" t="s">
        <v>719</v>
      </c>
      <c r="C720" s="7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8">
        <f t="shared" si="66"/>
        <v>7.4999999999999997E-3</v>
      </c>
      <c r="P720" s="9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2">
        <f t="shared" si="70"/>
        <v>42752.595451388886</v>
      </c>
      <c r="T720" s="12">
        <f t="shared" si="71"/>
        <v>42783.999305555553</v>
      </c>
    </row>
    <row r="721" spans="1:20" ht="41.4" x14ac:dyDescent="0.3">
      <c r="A721" s="2">
        <v>719</v>
      </c>
      <c r="B721" s="7" t="s">
        <v>720</v>
      </c>
      <c r="C721" s="7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8">
        <f t="shared" si="66"/>
        <v>1.2933333333333333E-2</v>
      </c>
      <c r="P721" s="9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2">
        <f t="shared" si="70"/>
        <v>42408.790231481486</v>
      </c>
      <c r="T721" s="12">
        <f t="shared" si="71"/>
        <v>42422.790231481486</v>
      </c>
    </row>
    <row r="722" spans="1:20" ht="41.4" x14ac:dyDescent="0.3">
      <c r="A722" s="2">
        <v>720</v>
      </c>
      <c r="B722" s="7" t="s">
        <v>721</v>
      </c>
      <c r="C722" s="7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8">
        <f t="shared" si="66"/>
        <v>1.4394736842105262</v>
      </c>
      <c r="P722" s="9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2">
        <f t="shared" si="70"/>
        <v>40909.399201388893</v>
      </c>
      <c r="T722" s="12">
        <f t="shared" si="71"/>
        <v>40937.399201388893</v>
      </c>
    </row>
    <row r="723" spans="1:20" ht="55.2" x14ac:dyDescent="0.3">
      <c r="A723" s="2">
        <v>721</v>
      </c>
      <c r="B723" s="7" t="s">
        <v>722</v>
      </c>
      <c r="C723" s="7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8">
        <f t="shared" si="66"/>
        <v>1.2210975609756098</v>
      </c>
      <c r="P723" s="9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2">
        <f t="shared" si="70"/>
        <v>41807.321840277778</v>
      </c>
      <c r="T723" s="12">
        <f t="shared" si="71"/>
        <v>41852.321840277778</v>
      </c>
    </row>
    <row r="724" spans="1:20" ht="41.4" x14ac:dyDescent="0.3">
      <c r="A724" s="2">
        <v>722</v>
      </c>
      <c r="B724" s="7" t="s">
        <v>723</v>
      </c>
      <c r="C724" s="7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8">
        <f t="shared" si="66"/>
        <v>1.3202400000000001</v>
      </c>
      <c r="P724" s="9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2">
        <f t="shared" si="70"/>
        <v>40977.555300925924</v>
      </c>
      <c r="T724" s="12">
        <f t="shared" si="71"/>
        <v>41007.51363425926</v>
      </c>
    </row>
    <row r="725" spans="1:20" ht="27.6" x14ac:dyDescent="0.3">
      <c r="A725" s="2">
        <v>723</v>
      </c>
      <c r="B725" s="7" t="s">
        <v>724</v>
      </c>
      <c r="C725" s="7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8">
        <f t="shared" si="66"/>
        <v>1.0938000000000001</v>
      </c>
      <c r="P725" s="9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2">
        <f t="shared" si="70"/>
        <v>42184.566539351858</v>
      </c>
      <c r="T725" s="12">
        <f t="shared" si="71"/>
        <v>42214.915972222225</v>
      </c>
    </row>
    <row r="726" spans="1:20" ht="41.4" x14ac:dyDescent="0.3">
      <c r="A726" s="2">
        <v>724</v>
      </c>
      <c r="B726" s="7" t="s">
        <v>725</v>
      </c>
      <c r="C726" s="7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8">
        <f t="shared" si="66"/>
        <v>1.0547157142857144</v>
      </c>
      <c r="P726" s="9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2">
        <f t="shared" si="70"/>
        <v>40694.388460648144</v>
      </c>
      <c r="T726" s="12">
        <f t="shared" si="71"/>
        <v>40724.388460648144</v>
      </c>
    </row>
    <row r="727" spans="1:20" ht="41.4" x14ac:dyDescent="0.3">
      <c r="A727" s="2">
        <v>725</v>
      </c>
      <c r="B727" s="7" t="s">
        <v>726</v>
      </c>
      <c r="C727" s="7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8">
        <f t="shared" si="66"/>
        <v>1.0035000000000001</v>
      </c>
      <c r="P727" s="9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2">
        <f t="shared" si="70"/>
        <v>42321.376296296294</v>
      </c>
      <c r="T727" s="12">
        <f t="shared" si="71"/>
        <v>42351.376296296294</v>
      </c>
    </row>
    <row r="728" spans="1:20" ht="41.4" x14ac:dyDescent="0.3">
      <c r="A728" s="2">
        <v>726</v>
      </c>
      <c r="B728" s="7" t="s">
        <v>727</v>
      </c>
      <c r="C728" s="7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8">
        <f t="shared" si="66"/>
        <v>1.014</v>
      </c>
      <c r="P728" s="9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2">
        <f t="shared" si="70"/>
        <v>41345.792673611111</v>
      </c>
      <c r="T728" s="12">
        <f t="shared" si="71"/>
        <v>41375.792673611111</v>
      </c>
    </row>
    <row r="729" spans="1:20" ht="41.4" x14ac:dyDescent="0.3">
      <c r="A729" s="2">
        <v>727</v>
      </c>
      <c r="B729" s="7" t="s">
        <v>728</v>
      </c>
      <c r="C729" s="7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8">
        <f t="shared" si="66"/>
        <v>1.5551428571428572</v>
      </c>
      <c r="P729" s="9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2">
        <f t="shared" si="70"/>
        <v>41246.770243055551</v>
      </c>
      <c r="T729" s="12">
        <f t="shared" si="71"/>
        <v>41288.638888888891</v>
      </c>
    </row>
    <row r="730" spans="1:20" ht="41.4" x14ac:dyDescent="0.3">
      <c r="A730" s="2">
        <v>728</v>
      </c>
      <c r="B730" s="7" t="s">
        <v>729</v>
      </c>
      <c r="C730" s="7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8">
        <f t="shared" si="66"/>
        <v>1.05566</v>
      </c>
      <c r="P730" s="9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2">
        <f t="shared" si="70"/>
        <v>40731.587465277778</v>
      </c>
      <c r="T730" s="12">
        <f t="shared" si="71"/>
        <v>40776.587465277778</v>
      </c>
    </row>
    <row r="731" spans="1:20" ht="41.4" x14ac:dyDescent="0.3">
      <c r="A731" s="2">
        <v>729</v>
      </c>
      <c r="B731" s="7" t="s">
        <v>730</v>
      </c>
      <c r="C731" s="7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8">
        <f t="shared" si="66"/>
        <v>1.3065</v>
      </c>
      <c r="P731" s="9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2">
        <f t="shared" si="70"/>
        <v>41110.935891203706</v>
      </c>
      <c r="T731" s="12">
        <f t="shared" si="71"/>
        <v>41170.935891203706</v>
      </c>
    </row>
    <row r="732" spans="1:20" ht="27.6" x14ac:dyDescent="0.3">
      <c r="A732" s="2">
        <v>730</v>
      </c>
      <c r="B732" s="7" t="s">
        <v>731</v>
      </c>
      <c r="C732" s="7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8">
        <f t="shared" si="66"/>
        <v>1.3219000000000001</v>
      </c>
      <c r="P732" s="9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2">
        <f t="shared" si="70"/>
        <v>40854.495266203703</v>
      </c>
      <c r="T732" s="12">
        <f t="shared" si="71"/>
        <v>40884.495266203703</v>
      </c>
    </row>
    <row r="733" spans="1:20" ht="41.4" x14ac:dyDescent="0.3">
      <c r="A733" s="2">
        <v>731</v>
      </c>
      <c r="B733" s="7" t="s">
        <v>732</v>
      </c>
      <c r="C733" s="7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8">
        <f t="shared" si="66"/>
        <v>1.26</v>
      </c>
      <c r="P733" s="9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2">
        <f t="shared" si="70"/>
        <v>40879.545682870368</v>
      </c>
      <c r="T733" s="12">
        <f t="shared" si="71"/>
        <v>40930</v>
      </c>
    </row>
    <row r="734" spans="1:20" ht="41.4" x14ac:dyDescent="0.3">
      <c r="A734" s="2">
        <v>732</v>
      </c>
      <c r="B734" s="7" t="s">
        <v>733</v>
      </c>
      <c r="C734" s="7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8">
        <f t="shared" si="66"/>
        <v>1.6</v>
      </c>
      <c r="P734" s="9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2">
        <f t="shared" si="70"/>
        <v>41486.174317129626</v>
      </c>
      <c r="T734" s="12">
        <f t="shared" si="71"/>
        <v>41546.174317129626</v>
      </c>
    </row>
    <row r="735" spans="1:20" ht="55.2" x14ac:dyDescent="0.3">
      <c r="A735" s="2">
        <v>733</v>
      </c>
      <c r="B735" s="7" t="s">
        <v>734</v>
      </c>
      <c r="C735" s="7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8">
        <f t="shared" si="66"/>
        <v>1.2048000000000001</v>
      </c>
      <c r="P735" s="9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2">
        <f t="shared" si="70"/>
        <v>41598.170046296298</v>
      </c>
      <c r="T735" s="12">
        <f t="shared" si="71"/>
        <v>41628.170046296298</v>
      </c>
    </row>
    <row r="736" spans="1:20" ht="27.6" x14ac:dyDescent="0.3">
      <c r="A736" s="2">
        <v>734</v>
      </c>
      <c r="B736" s="7" t="s">
        <v>735</v>
      </c>
      <c r="C736" s="7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8">
        <f t="shared" si="66"/>
        <v>1.2552941176470589</v>
      </c>
      <c r="P736" s="9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2">
        <f t="shared" si="70"/>
        <v>42101.914583333331</v>
      </c>
      <c r="T736" s="12">
        <f t="shared" si="71"/>
        <v>42132.958333333328</v>
      </c>
    </row>
    <row r="737" spans="1:20" ht="41.4" x14ac:dyDescent="0.3">
      <c r="A737" s="2">
        <v>735</v>
      </c>
      <c r="B737" s="7" t="s">
        <v>736</v>
      </c>
      <c r="C737" s="7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8">
        <f t="shared" si="66"/>
        <v>1.1440638297872341</v>
      </c>
      <c r="P737" s="9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2">
        <f t="shared" si="70"/>
        <v>41945.779467592591</v>
      </c>
      <c r="T737" s="12">
        <f t="shared" si="71"/>
        <v>41976.777083333334</v>
      </c>
    </row>
    <row r="738" spans="1:20" ht="41.4" x14ac:dyDescent="0.3">
      <c r="A738" s="2">
        <v>736</v>
      </c>
      <c r="B738" s="7" t="s">
        <v>737</v>
      </c>
      <c r="C738" s="7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8">
        <f t="shared" si="66"/>
        <v>3.151388888888889</v>
      </c>
      <c r="P738" s="9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2">
        <f t="shared" si="70"/>
        <v>41579.484259259261</v>
      </c>
      <c r="T738" s="12">
        <f t="shared" si="71"/>
        <v>41598.957638888889</v>
      </c>
    </row>
    <row r="739" spans="1:20" ht="41.4" x14ac:dyDescent="0.3">
      <c r="A739" s="2">
        <v>737</v>
      </c>
      <c r="B739" s="7" t="s">
        <v>738</v>
      </c>
      <c r="C739" s="7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8">
        <f t="shared" si="66"/>
        <v>1.224</v>
      </c>
      <c r="P739" s="9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2">
        <f t="shared" si="70"/>
        <v>41667.025312500002</v>
      </c>
      <c r="T739" s="12">
        <f t="shared" si="71"/>
        <v>41684.583333333336</v>
      </c>
    </row>
    <row r="740" spans="1:20" ht="27.6" x14ac:dyDescent="0.3">
      <c r="A740" s="2">
        <v>738</v>
      </c>
      <c r="B740" s="7" t="s">
        <v>739</v>
      </c>
      <c r="C740" s="7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8">
        <f t="shared" si="66"/>
        <v>1.0673333333333332</v>
      </c>
      <c r="P740" s="9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2">
        <f t="shared" si="70"/>
        <v>41943.354097222218</v>
      </c>
      <c r="T740" s="12">
        <f t="shared" si="71"/>
        <v>41973.957638888889</v>
      </c>
    </row>
    <row r="741" spans="1:20" ht="41.4" x14ac:dyDescent="0.3">
      <c r="A741" s="2">
        <v>739</v>
      </c>
      <c r="B741" s="7" t="s">
        <v>740</v>
      </c>
      <c r="C741" s="7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8">
        <f t="shared" si="66"/>
        <v>1.5833333333333333</v>
      </c>
      <c r="P741" s="9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2">
        <f t="shared" si="70"/>
        <v>41829.252650462964</v>
      </c>
      <c r="T741" s="12">
        <f t="shared" si="71"/>
        <v>41862.252650462964</v>
      </c>
    </row>
    <row r="742" spans="1:20" ht="41.4" x14ac:dyDescent="0.3">
      <c r="A742" s="2">
        <v>740</v>
      </c>
      <c r="B742" s="7" t="s">
        <v>741</v>
      </c>
      <c r="C742" s="7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8">
        <f t="shared" si="66"/>
        <v>1.0740000000000001</v>
      </c>
      <c r="P742" s="9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2">
        <f t="shared" si="70"/>
        <v>42161.896782407406</v>
      </c>
      <c r="T742" s="12">
        <f t="shared" si="71"/>
        <v>42175.896782407406</v>
      </c>
    </row>
    <row r="743" spans="1:20" ht="27.6" x14ac:dyDescent="0.3">
      <c r="A743" s="2">
        <v>741</v>
      </c>
      <c r="B743" s="7" t="s">
        <v>742</v>
      </c>
      <c r="C743" s="7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8">
        <f t="shared" si="66"/>
        <v>1.0226</v>
      </c>
      <c r="P743" s="9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2">
        <f t="shared" si="70"/>
        <v>41401.398217592592</v>
      </c>
      <c r="T743" s="12">
        <f t="shared" si="71"/>
        <v>41436.398217592592</v>
      </c>
    </row>
    <row r="744" spans="1:20" ht="55.2" x14ac:dyDescent="0.3">
      <c r="A744" s="2">
        <v>742</v>
      </c>
      <c r="B744" s="7" t="s">
        <v>743</v>
      </c>
      <c r="C744" s="7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8">
        <f t="shared" si="66"/>
        <v>1.1071428571428572</v>
      </c>
      <c r="P744" s="9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2">
        <f t="shared" si="70"/>
        <v>41689.667962962965</v>
      </c>
      <c r="T744" s="12">
        <f t="shared" si="71"/>
        <v>41719.626296296294</v>
      </c>
    </row>
    <row r="745" spans="1:20" ht="41.4" x14ac:dyDescent="0.3">
      <c r="A745" s="2">
        <v>743</v>
      </c>
      <c r="B745" s="7" t="s">
        <v>744</v>
      </c>
      <c r="C745" s="7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8">
        <f t="shared" si="66"/>
        <v>1.48</v>
      </c>
      <c r="P745" s="9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2">
        <f t="shared" si="70"/>
        <v>40990.459317129629</v>
      </c>
      <c r="T745" s="12">
        <f t="shared" si="71"/>
        <v>41015.625</v>
      </c>
    </row>
    <row r="746" spans="1:20" ht="27.6" x14ac:dyDescent="0.3">
      <c r="A746" s="2">
        <v>744</v>
      </c>
      <c r="B746" s="7" t="s">
        <v>745</v>
      </c>
      <c r="C746" s="7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8">
        <f t="shared" si="66"/>
        <v>1.0232000000000001</v>
      </c>
      <c r="P746" s="9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2">
        <f t="shared" si="70"/>
        <v>41226.70721064815</v>
      </c>
      <c r="T746" s="12">
        <f t="shared" si="71"/>
        <v>41256.70721064815</v>
      </c>
    </row>
    <row r="747" spans="1:20" ht="41.4" x14ac:dyDescent="0.3">
      <c r="A747" s="2">
        <v>745</v>
      </c>
      <c r="B747" s="7" t="s">
        <v>746</v>
      </c>
      <c r="C747" s="7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8">
        <f t="shared" si="66"/>
        <v>1.7909909909909909</v>
      </c>
      <c r="P747" s="9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2">
        <f t="shared" si="70"/>
        <v>41367.322280092594</v>
      </c>
      <c r="T747" s="12">
        <f t="shared" si="71"/>
        <v>41397.322280092594</v>
      </c>
    </row>
    <row r="748" spans="1:20" ht="27.6" x14ac:dyDescent="0.3">
      <c r="A748" s="2">
        <v>746</v>
      </c>
      <c r="B748" s="7" t="s">
        <v>747</v>
      </c>
      <c r="C748" s="7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8">
        <f t="shared" si="66"/>
        <v>1.1108135252761968</v>
      </c>
      <c r="P748" s="9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2">
        <f t="shared" si="70"/>
        <v>41156.792928240742</v>
      </c>
      <c r="T748" s="12">
        <f t="shared" si="71"/>
        <v>41174.915972222225</v>
      </c>
    </row>
    <row r="749" spans="1:20" ht="41.4" x14ac:dyDescent="0.3">
      <c r="A749" s="2">
        <v>747</v>
      </c>
      <c r="B749" s="7" t="s">
        <v>748</v>
      </c>
      <c r="C749" s="7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8">
        <f t="shared" si="66"/>
        <v>1.0004285714285714</v>
      </c>
      <c r="P749" s="9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2">
        <f t="shared" si="70"/>
        <v>41988.298831018517</v>
      </c>
      <c r="T749" s="12">
        <f t="shared" si="71"/>
        <v>42019.204166666663</v>
      </c>
    </row>
    <row r="750" spans="1:20" ht="41.4" x14ac:dyDescent="0.3">
      <c r="A750" s="2">
        <v>748</v>
      </c>
      <c r="B750" s="7" t="s">
        <v>749</v>
      </c>
      <c r="C750" s="7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8">
        <f t="shared" si="66"/>
        <v>1.0024999999999999</v>
      </c>
      <c r="P750" s="9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2">
        <f t="shared" si="70"/>
        <v>41831.596828703703</v>
      </c>
      <c r="T750" s="12">
        <f t="shared" si="71"/>
        <v>41861.596828703703</v>
      </c>
    </row>
    <row r="751" spans="1:20" ht="41.4" x14ac:dyDescent="0.3">
      <c r="A751" s="2">
        <v>749</v>
      </c>
      <c r="B751" s="7" t="s">
        <v>750</v>
      </c>
      <c r="C751" s="7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8">
        <f t="shared" si="66"/>
        <v>1.0556000000000001</v>
      </c>
      <c r="P751" s="9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2">
        <f t="shared" si="70"/>
        <v>42733.69131944445</v>
      </c>
      <c r="T751" s="12">
        <f t="shared" si="71"/>
        <v>42763.69131944445</v>
      </c>
    </row>
    <row r="752" spans="1:20" ht="41.4" x14ac:dyDescent="0.3">
      <c r="A752" s="2">
        <v>750</v>
      </c>
      <c r="B752" s="7" t="s">
        <v>751</v>
      </c>
      <c r="C752" s="7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8">
        <f t="shared" si="66"/>
        <v>1.0258775877587758</v>
      </c>
      <c r="P752" s="9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2">
        <f t="shared" si="70"/>
        <v>41299.628148148149</v>
      </c>
      <c r="T752" s="12">
        <f t="shared" si="71"/>
        <v>41329.628148148149</v>
      </c>
    </row>
    <row r="753" spans="1:20" ht="41.4" x14ac:dyDescent="0.3">
      <c r="A753" s="2">
        <v>751</v>
      </c>
      <c r="B753" s="7" t="s">
        <v>752</v>
      </c>
      <c r="C753" s="7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8">
        <f t="shared" si="66"/>
        <v>1.1850000000000001</v>
      </c>
      <c r="P753" s="9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2">
        <f t="shared" si="70"/>
        <v>40713.380497685182</v>
      </c>
      <c r="T753" s="12">
        <f t="shared" si="71"/>
        <v>40759.380497685182</v>
      </c>
    </row>
    <row r="754" spans="1:20" ht="41.4" x14ac:dyDescent="0.3">
      <c r="A754" s="2">
        <v>752</v>
      </c>
      <c r="B754" s="7" t="s">
        <v>753</v>
      </c>
      <c r="C754" s="7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8">
        <f t="shared" si="66"/>
        <v>1.117</v>
      </c>
      <c r="P754" s="9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2">
        <f t="shared" si="70"/>
        <v>42639.171493055561</v>
      </c>
      <c r="T754" s="12">
        <f t="shared" si="71"/>
        <v>42659.208333333328</v>
      </c>
    </row>
    <row r="755" spans="1:20" ht="41.4" x14ac:dyDescent="0.3">
      <c r="A755" s="2">
        <v>753</v>
      </c>
      <c r="B755" s="7" t="s">
        <v>754</v>
      </c>
      <c r="C755" s="7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8">
        <f t="shared" si="66"/>
        <v>1.28</v>
      </c>
      <c r="P755" s="9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2">
        <f t="shared" si="70"/>
        <v>42019.340173611112</v>
      </c>
      <c r="T755" s="12">
        <f t="shared" si="71"/>
        <v>42049.340173611112</v>
      </c>
    </row>
    <row r="756" spans="1:20" ht="41.4" x14ac:dyDescent="0.3">
      <c r="A756" s="2">
        <v>754</v>
      </c>
      <c r="B756" s="7" t="s">
        <v>755</v>
      </c>
      <c r="C756" s="7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8">
        <f t="shared" si="66"/>
        <v>1.0375000000000001</v>
      </c>
      <c r="P756" s="9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2">
        <f t="shared" si="70"/>
        <v>41249.499085648145</v>
      </c>
      <c r="T756" s="12">
        <f t="shared" si="71"/>
        <v>41279.499085648145</v>
      </c>
    </row>
    <row r="757" spans="1:20" ht="41.4" x14ac:dyDescent="0.3">
      <c r="A757" s="2">
        <v>755</v>
      </c>
      <c r="B757" s="7" t="s">
        <v>756</v>
      </c>
      <c r="C757" s="7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8">
        <f t="shared" si="66"/>
        <v>1.0190760000000001</v>
      </c>
      <c r="P757" s="9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2">
        <f t="shared" si="70"/>
        <v>41383.355057870373</v>
      </c>
      <c r="T757" s="12">
        <f t="shared" si="71"/>
        <v>41413.77847222222</v>
      </c>
    </row>
    <row r="758" spans="1:20" ht="41.4" x14ac:dyDescent="0.3">
      <c r="A758" s="2">
        <v>756</v>
      </c>
      <c r="B758" s="7" t="s">
        <v>757</v>
      </c>
      <c r="C758" s="7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8">
        <f t="shared" si="66"/>
        <v>1.177142857142857</v>
      </c>
      <c r="P758" s="9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2">
        <f t="shared" si="70"/>
        <v>40590.516886574071</v>
      </c>
      <c r="T758" s="12">
        <f t="shared" si="71"/>
        <v>40651.475219907406</v>
      </c>
    </row>
    <row r="759" spans="1:20" ht="41.4" x14ac:dyDescent="0.3">
      <c r="A759" s="2">
        <v>757</v>
      </c>
      <c r="B759" s="7" t="s">
        <v>758</v>
      </c>
      <c r="C759" s="7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8">
        <f t="shared" si="66"/>
        <v>2.38</v>
      </c>
      <c r="P759" s="9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2">
        <f t="shared" si="70"/>
        <v>41234.804560185185</v>
      </c>
      <c r="T759" s="12">
        <f t="shared" si="71"/>
        <v>41248.804560185185</v>
      </c>
    </row>
    <row r="760" spans="1:20" ht="27.6" x14ac:dyDescent="0.3">
      <c r="A760" s="2">
        <v>758</v>
      </c>
      <c r="B760" s="7" t="s">
        <v>759</v>
      </c>
      <c r="C760" s="7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8">
        <f t="shared" si="66"/>
        <v>1.02</v>
      </c>
      <c r="P760" s="9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2">
        <f t="shared" si="70"/>
        <v>40429.586435185185</v>
      </c>
      <c r="T760" s="12">
        <f t="shared" si="71"/>
        <v>40459.586435185185</v>
      </c>
    </row>
    <row r="761" spans="1:20" ht="41.4" x14ac:dyDescent="0.3">
      <c r="A761" s="2">
        <v>759</v>
      </c>
      <c r="B761" s="7" t="s">
        <v>760</v>
      </c>
      <c r="C761" s="7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8">
        <f t="shared" si="66"/>
        <v>1.0192000000000001</v>
      </c>
      <c r="P761" s="9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2">
        <f t="shared" si="70"/>
        <v>41789.080312500002</v>
      </c>
      <c r="T761" s="12">
        <f t="shared" si="71"/>
        <v>41829.080312500002</v>
      </c>
    </row>
    <row r="762" spans="1:20" ht="41.4" x14ac:dyDescent="0.3">
      <c r="A762" s="2">
        <v>760</v>
      </c>
      <c r="B762" s="7" t="s">
        <v>761</v>
      </c>
      <c r="C762" s="7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8">
        <f t="shared" si="66"/>
        <v>0</v>
      </c>
      <c r="P762" s="9">
        <f t="shared" si="67"/>
        <v>0</v>
      </c>
      <c r="Q762" s="2" t="str">
        <f t="shared" si="68"/>
        <v>publishing</v>
      </c>
      <c r="R762" s="2" t="str">
        <f t="shared" si="69"/>
        <v>fiction</v>
      </c>
      <c r="S762" s="12">
        <f t="shared" si="70"/>
        <v>42670.514039351852</v>
      </c>
      <c r="T762" s="12">
        <f t="shared" si="71"/>
        <v>42700.555706018517</v>
      </c>
    </row>
    <row r="763" spans="1:20" ht="41.4" x14ac:dyDescent="0.3">
      <c r="A763" s="2">
        <v>761</v>
      </c>
      <c r="B763" s="7" t="s">
        <v>762</v>
      </c>
      <c r="C763" s="7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8">
        <f t="shared" si="66"/>
        <v>4.7E-2</v>
      </c>
      <c r="P763" s="9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2">
        <f t="shared" si="70"/>
        <v>41642.501458333332</v>
      </c>
      <c r="T763" s="12">
        <f t="shared" si="71"/>
        <v>41672.501458333332</v>
      </c>
    </row>
    <row r="764" spans="1:20" ht="41.4" x14ac:dyDescent="0.3">
      <c r="A764" s="2">
        <v>762</v>
      </c>
      <c r="B764" s="7" t="s">
        <v>763</v>
      </c>
      <c r="C764" s="7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8">
        <f t="shared" si="66"/>
        <v>0</v>
      </c>
      <c r="P764" s="9">
        <f t="shared" si="67"/>
        <v>0</v>
      </c>
      <c r="Q764" s="2" t="str">
        <f t="shared" si="68"/>
        <v>publishing</v>
      </c>
      <c r="R764" s="2" t="str">
        <f t="shared" si="69"/>
        <v>fiction</v>
      </c>
      <c r="S764" s="12">
        <f t="shared" si="70"/>
        <v>42690.608449074076</v>
      </c>
      <c r="T764" s="12">
        <f t="shared" si="71"/>
        <v>42708</v>
      </c>
    </row>
    <row r="765" spans="1:20" ht="41.4" x14ac:dyDescent="0.3">
      <c r="A765" s="2">
        <v>763</v>
      </c>
      <c r="B765" s="7" t="s">
        <v>764</v>
      </c>
      <c r="C765" s="7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8">
        <f t="shared" si="66"/>
        <v>1.1655011655011655E-3</v>
      </c>
      <c r="P765" s="9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2">
        <f t="shared" si="70"/>
        <v>41471.196851851848</v>
      </c>
      <c r="T765" s="12">
        <f t="shared" si="71"/>
        <v>41501.196851851848</v>
      </c>
    </row>
    <row r="766" spans="1:20" ht="41.4" x14ac:dyDescent="0.3">
      <c r="A766" s="2">
        <v>764</v>
      </c>
      <c r="B766" s="7" t="s">
        <v>765</v>
      </c>
      <c r="C766" s="7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8">
        <f t="shared" si="66"/>
        <v>0</v>
      </c>
      <c r="P766" s="9">
        <f t="shared" si="67"/>
        <v>0</v>
      </c>
      <c r="Q766" s="2" t="str">
        <f t="shared" si="68"/>
        <v>publishing</v>
      </c>
      <c r="R766" s="2" t="str">
        <f t="shared" si="69"/>
        <v>fiction</v>
      </c>
      <c r="S766" s="12">
        <f t="shared" si="70"/>
        <v>42226.923159722224</v>
      </c>
      <c r="T766" s="12">
        <f t="shared" si="71"/>
        <v>42256.923159722224</v>
      </c>
    </row>
    <row r="767" spans="1:20" ht="41.4" x14ac:dyDescent="0.3">
      <c r="A767" s="2">
        <v>765</v>
      </c>
      <c r="B767" s="7" t="s">
        <v>766</v>
      </c>
      <c r="C767" s="7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8">
        <f t="shared" si="66"/>
        <v>0.36014285714285715</v>
      </c>
      <c r="P767" s="9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2">
        <f t="shared" si="70"/>
        <v>41901.292638888888</v>
      </c>
      <c r="T767" s="12">
        <f t="shared" si="71"/>
        <v>41931.292638888888</v>
      </c>
    </row>
    <row r="768" spans="1:20" ht="41.4" x14ac:dyDescent="0.3">
      <c r="A768" s="2">
        <v>766</v>
      </c>
      <c r="B768" s="7" t="s">
        <v>767</v>
      </c>
      <c r="C768" s="7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8">
        <f t="shared" si="66"/>
        <v>0</v>
      </c>
      <c r="P768" s="9">
        <f t="shared" si="67"/>
        <v>0</v>
      </c>
      <c r="Q768" s="2" t="str">
        <f t="shared" si="68"/>
        <v>publishing</v>
      </c>
      <c r="R768" s="2" t="str">
        <f t="shared" si="69"/>
        <v>fiction</v>
      </c>
      <c r="S768" s="12">
        <f t="shared" si="70"/>
        <v>42021.533368055556</v>
      </c>
      <c r="T768" s="12">
        <f t="shared" si="71"/>
        <v>42051.533368055556</v>
      </c>
    </row>
    <row r="769" spans="1:20" ht="55.2" x14ac:dyDescent="0.3">
      <c r="A769" s="2">
        <v>767</v>
      </c>
      <c r="B769" s="7" t="s">
        <v>768</v>
      </c>
      <c r="C769" s="7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8">
        <f t="shared" si="66"/>
        <v>3.5400000000000001E-2</v>
      </c>
      <c r="P769" s="9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2">
        <f t="shared" si="70"/>
        <v>42114.893634259264</v>
      </c>
      <c r="T769" s="12">
        <f t="shared" si="71"/>
        <v>42144.893634259264</v>
      </c>
    </row>
    <row r="770" spans="1:20" ht="41.4" x14ac:dyDescent="0.3">
      <c r="A770" s="2">
        <v>768</v>
      </c>
      <c r="B770" s="7" t="s">
        <v>769</v>
      </c>
      <c r="C770" s="7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8">
        <f t="shared" si="66"/>
        <v>0</v>
      </c>
      <c r="P770" s="9">
        <f t="shared" si="67"/>
        <v>0</v>
      </c>
      <c r="Q770" s="2" t="str">
        <f t="shared" si="68"/>
        <v>publishing</v>
      </c>
      <c r="R770" s="2" t="str">
        <f t="shared" si="69"/>
        <v>fiction</v>
      </c>
      <c r="S770" s="12">
        <f t="shared" si="70"/>
        <v>41593.957060185188</v>
      </c>
      <c r="T770" s="12">
        <f t="shared" si="71"/>
        <v>41623.957060185188</v>
      </c>
    </row>
    <row r="771" spans="1:20" ht="41.4" x14ac:dyDescent="0.3">
      <c r="A771" s="2">
        <v>769</v>
      </c>
      <c r="B771" s="7" t="s">
        <v>770</v>
      </c>
      <c r="C771" s="7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8">
        <f t="shared" ref="O771:O834" si="72">E771/D771</f>
        <v>0.41399999999999998</v>
      </c>
      <c r="P771" s="9">
        <f t="shared" ref="P771:P834" si="73">IFERROR(E771/L771,0)</f>
        <v>31.846153846153847</v>
      </c>
      <c r="Q771" s="2" t="str">
        <f t="shared" ref="Q771:Q834" si="74">LEFT(N771,FIND("/",N771,1)-1)</f>
        <v>publishing</v>
      </c>
      <c r="R771" s="2" t="str">
        <f t="shared" ref="R771:R834" si="75">RIGHT(N771,LEN(N771)-FIND("/",N771))</f>
        <v>fiction</v>
      </c>
      <c r="S771" s="12">
        <f t="shared" ref="S771:S834" si="76">(((J771/60)/60)/24)+DATE(1970,1,1)+(-6/24)</f>
        <v>41604.746458333335</v>
      </c>
      <c r="T771" s="12">
        <f t="shared" ref="T771:T834" si="77">(((I771/60)/60)/24)+DATE(1970,1,1)+(-6/24)</f>
        <v>41634.746458333335</v>
      </c>
    </row>
    <row r="772" spans="1:20" ht="41.4" x14ac:dyDescent="0.3">
      <c r="A772" s="2">
        <v>770</v>
      </c>
      <c r="B772" s="7" t="s">
        <v>771</v>
      </c>
      <c r="C772" s="7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8">
        <f t="shared" si="72"/>
        <v>0</v>
      </c>
      <c r="P772" s="9">
        <f t="shared" si="73"/>
        <v>0</v>
      </c>
      <c r="Q772" s="2" t="str">
        <f t="shared" si="74"/>
        <v>publishing</v>
      </c>
      <c r="R772" s="2" t="str">
        <f t="shared" si="75"/>
        <v>fiction</v>
      </c>
      <c r="S772" s="12">
        <f t="shared" si="76"/>
        <v>41289.749641203707</v>
      </c>
      <c r="T772" s="12">
        <f t="shared" si="77"/>
        <v>41329.749641203707</v>
      </c>
    </row>
    <row r="773" spans="1:20" ht="41.4" x14ac:dyDescent="0.3">
      <c r="A773" s="2">
        <v>771</v>
      </c>
      <c r="B773" s="7" t="s">
        <v>772</v>
      </c>
      <c r="C773" s="7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8">
        <f t="shared" si="72"/>
        <v>2.631578947368421E-4</v>
      </c>
      <c r="P773" s="9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2">
        <f t="shared" si="76"/>
        <v>42349.574097222227</v>
      </c>
      <c r="T773" s="12">
        <f t="shared" si="77"/>
        <v>42399.574097222227</v>
      </c>
    </row>
    <row r="774" spans="1:20" ht="55.2" x14ac:dyDescent="0.3">
      <c r="A774" s="2">
        <v>772</v>
      </c>
      <c r="B774" s="7" t="s">
        <v>773</v>
      </c>
      <c r="C774" s="7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8">
        <f t="shared" si="72"/>
        <v>3.3333333333333333E-2</v>
      </c>
      <c r="P774" s="9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2">
        <f t="shared" si="76"/>
        <v>40067.806932870371</v>
      </c>
      <c r="T774" s="12">
        <f t="shared" si="77"/>
        <v>40117.915972222225</v>
      </c>
    </row>
    <row r="775" spans="1:20" ht="41.4" x14ac:dyDescent="0.3">
      <c r="A775" s="2">
        <v>773</v>
      </c>
      <c r="B775" s="7" t="s">
        <v>774</v>
      </c>
      <c r="C775" s="7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8">
        <f t="shared" si="72"/>
        <v>8.5129023676509714E-3</v>
      </c>
      <c r="P775" s="9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2">
        <f t="shared" si="76"/>
        <v>42100.485937499994</v>
      </c>
      <c r="T775" s="12">
        <f t="shared" si="77"/>
        <v>42134.709027777775</v>
      </c>
    </row>
    <row r="776" spans="1:20" ht="41.4" x14ac:dyDescent="0.3">
      <c r="A776" s="2">
        <v>774</v>
      </c>
      <c r="B776" s="7" t="s">
        <v>775</v>
      </c>
      <c r="C776" s="7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8">
        <f t="shared" si="72"/>
        <v>0.70199999999999996</v>
      </c>
      <c r="P776" s="9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2">
        <f t="shared" si="76"/>
        <v>41663.530300925922</v>
      </c>
      <c r="T776" s="12">
        <f t="shared" si="77"/>
        <v>41693.530300925922</v>
      </c>
    </row>
    <row r="777" spans="1:20" ht="41.4" x14ac:dyDescent="0.3">
      <c r="A777" s="2">
        <v>775</v>
      </c>
      <c r="B777" s="7" t="s">
        <v>776</v>
      </c>
      <c r="C777" s="7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8">
        <f t="shared" si="72"/>
        <v>1.7000000000000001E-2</v>
      </c>
      <c r="P777" s="9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2">
        <f t="shared" si="76"/>
        <v>40862.810127314813</v>
      </c>
      <c r="T777" s="12">
        <f t="shared" si="77"/>
        <v>40892.810127314813</v>
      </c>
    </row>
    <row r="778" spans="1:20" ht="41.4" x14ac:dyDescent="0.3">
      <c r="A778" s="2">
        <v>776</v>
      </c>
      <c r="B778" s="7" t="s">
        <v>777</v>
      </c>
      <c r="C778" s="7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8">
        <f t="shared" si="72"/>
        <v>0.51400000000000001</v>
      </c>
      <c r="P778" s="9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2">
        <f t="shared" si="76"/>
        <v>42250.435706018514</v>
      </c>
      <c r="T778" s="12">
        <f t="shared" si="77"/>
        <v>42287.958333333328</v>
      </c>
    </row>
    <row r="779" spans="1:20" ht="41.4" x14ac:dyDescent="0.3">
      <c r="A779" s="2">
        <v>777</v>
      </c>
      <c r="B779" s="7" t="s">
        <v>778</v>
      </c>
      <c r="C779" s="7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8">
        <f t="shared" si="72"/>
        <v>7.0000000000000001E-3</v>
      </c>
      <c r="P779" s="9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2">
        <f t="shared" si="76"/>
        <v>41456.731215277774</v>
      </c>
      <c r="T779" s="12">
        <f t="shared" si="77"/>
        <v>41486.731215277774</v>
      </c>
    </row>
    <row r="780" spans="1:20" ht="41.4" x14ac:dyDescent="0.3">
      <c r="A780" s="2">
        <v>778</v>
      </c>
      <c r="B780" s="7" t="s">
        <v>779</v>
      </c>
      <c r="C780" s="7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8">
        <f t="shared" si="72"/>
        <v>4.0000000000000001E-3</v>
      </c>
      <c r="P780" s="9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2">
        <f t="shared" si="76"/>
        <v>41729.452314814815</v>
      </c>
      <c r="T780" s="12">
        <f t="shared" si="77"/>
        <v>41759.452314814815</v>
      </c>
    </row>
    <row r="781" spans="1:20" ht="41.4" x14ac:dyDescent="0.3">
      <c r="A781" s="2">
        <v>779</v>
      </c>
      <c r="B781" s="7" t="s">
        <v>780</v>
      </c>
      <c r="C781" s="7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8">
        <f t="shared" si="72"/>
        <v>2.6666666666666668E-2</v>
      </c>
      <c r="P781" s="9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2">
        <f t="shared" si="76"/>
        <v>40436.43408564815</v>
      </c>
      <c r="T781" s="12">
        <f t="shared" si="77"/>
        <v>40465.916666666664</v>
      </c>
    </row>
    <row r="782" spans="1:20" ht="27.6" x14ac:dyDescent="0.3">
      <c r="A782" s="2">
        <v>780</v>
      </c>
      <c r="B782" s="7" t="s">
        <v>781</v>
      </c>
      <c r="C782" s="7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8">
        <f t="shared" si="72"/>
        <v>1.04</v>
      </c>
      <c r="P782" s="9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2">
        <f t="shared" si="76"/>
        <v>40636.423900462964</v>
      </c>
      <c r="T782" s="12">
        <f t="shared" si="77"/>
        <v>40666.423900462964</v>
      </c>
    </row>
    <row r="783" spans="1:20" ht="41.4" x14ac:dyDescent="0.3">
      <c r="A783" s="2">
        <v>781</v>
      </c>
      <c r="B783" s="7" t="s">
        <v>782</v>
      </c>
      <c r="C783" s="7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8">
        <f t="shared" si="72"/>
        <v>1.3315375</v>
      </c>
      <c r="P783" s="9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2">
        <f t="shared" si="76"/>
        <v>41402.750856481485</v>
      </c>
      <c r="T783" s="12">
        <f t="shared" si="77"/>
        <v>41432.750856481485</v>
      </c>
    </row>
    <row r="784" spans="1:20" ht="41.4" x14ac:dyDescent="0.3">
      <c r="A784" s="2">
        <v>782</v>
      </c>
      <c r="B784" s="7" t="s">
        <v>783</v>
      </c>
      <c r="C784" s="7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8">
        <f t="shared" si="72"/>
        <v>1</v>
      </c>
      <c r="P784" s="9">
        <f t="shared" si="73"/>
        <v>50</v>
      </c>
      <c r="Q784" s="2" t="str">
        <f t="shared" si="74"/>
        <v>music</v>
      </c>
      <c r="R784" s="2" t="str">
        <f t="shared" si="75"/>
        <v>rock</v>
      </c>
      <c r="S784" s="12">
        <f t="shared" si="76"/>
        <v>41116.508125</v>
      </c>
      <c r="T784" s="12">
        <f t="shared" si="77"/>
        <v>41146.508125</v>
      </c>
    </row>
    <row r="785" spans="1:20" ht="41.4" x14ac:dyDescent="0.3">
      <c r="A785" s="2">
        <v>783</v>
      </c>
      <c r="B785" s="7" t="s">
        <v>784</v>
      </c>
      <c r="C785" s="7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8">
        <f t="shared" si="72"/>
        <v>1.4813333333333334</v>
      </c>
      <c r="P785" s="9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2">
        <f t="shared" si="76"/>
        <v>40987.523715277777</v>
      </c>
      <c r="T785" s="12">
        <f t="shared" si="77"/>
        <v>41026.666666666664</v>
      </c>
    </row>
    <row r="786" spans="1:20" ht="41.4" x14ac:dyDescent="0.3">
      <c r="A786" s="2">
        <v>784</v>
      </c>
      <c r="B786" s="7" t="s">
        <v>785</v>
      </c>
      <c r="C786" s="7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8">
        <f t="shared" si="72"/>
        <v>1.0249999999999999</v>
      </c>
      <c r="P786" s="9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2">
        <f t="shared" si="76"/>
        <v>41674.899525462963</v>
      </c>
      <c r="T786" s="12">
        <f t="shared" si="77"/>
        <v>41714.857858796298</v>
      </c>
    </row>
    <row r="787" spans="1:20" ht="41.4" x14ac:dyDescent="0.3">
      <c r="A787" s="2">
        <v>785</v>
      </c>
      <c r="B787" s="7" t="s">
        <v>786</v>
      </c>
      <c r="C787" s="7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8">
        <f t="shared" si="72"/>
        <v>1.8062799999999999</v>
      </c>
      <c r="P787" s="9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2">
        <f t="shared" si="76"/>
        <v>41303.343923611108</v>
      </c>
      <c r="T787" s="12">
        <f t="shared" si="77"/>
        <v>41333.343923611108</v>
      </c>
    </row>
    <row r="788" spans="1:20" ht="41.4" x14ac:dyDescent="0.3">
      <c r="A788" s="2">
        <v>786</v>
      </c>
      <c r="B788" s="7" t="s">
        <v>787</v>
      </c>
      <c r="C788" s="7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8">
        <f t="shared" si="72"/>
        <v>1.4279999999999999</v>
      </c>
      <c r="P788" s="9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2">
        <f t="shared" si="76"/>
        <v>40982.805949074071</v>
      </c>
      <c r="T788" s="12">
        <f t="shared" si="77"/>
        <v>41040.407638888886</v>
      </c>
    </row>
    <row r="789" spans="1:20" ht="41.4" x14ac:dyDescent="0.3">
      <c r="A789" s="2">
        <v>787</v>
      </c>
      <c r="B789" s="7" t="s">
        <v>788</v>
      </c>
      <c r="C789" s="7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8">
        <f t="shared" si="72"/>
        <v>1.1416666666666666</v>
      </c>
      <c r="P789" s="9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2">
        <f t="shared" si="76"/>
        <v>41549.377615740741</v>
      </c>
      <c r="T789" s="12">
        <f t="shared" si="77"/>
        <v>41579.377615740741</v>
      </c>
    </row>
    <row r="790" spans="1:20" ht="41.4" x14ac:dyDescent="0.3">
      <c r="A790" s="2">
        <v>788</v>
      </c>
      <c r="B790" s="7" t="s">
        <v>789</v>
      </c>
      <c r="C790" s="7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8">
        <f t="shared" si="72"/>
        <v>2.03505</v>
      </c>
      <c r="P790" s="9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2">
        <f t="shared" si="76"/>
        <v>41058.756805555553</v>
      </c>
      <c r="T790" s="12">
        <f t="shared" si="77"/>
        <v>41096.915972222225</v>
      </c>
    </row>
    <row r="791" spans="1:20" ht="41.4" x14ac:dyDescent="0.3">
      <c r="A791" s="2">
        <v>789</v>
      </c>
      <c r="B791" s="7" t="s">
        <v>790</v>
      </c>
      <c r="C791" s="7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8">
        <f t="shared" si="72"/>
        <v>1.0941176470588236</v>
      </c>
      <c r="P791" s="9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2">
        <f t="shared" si="76"/>
        <v>41276.936111111114</v>
      </c>
      <c r="T791" s="12">
        <f t="shared" si="77"/>
        <v>41295.082638888889</v>
      </c>
    </row>
    <row r="792" spans="1:20" ht="41.4" x14ac:dyDescent="0.3">
      <c r="A792" s="2">
        <v>790</v>
      </c>
      <c r="B792" s="7" t="s">
        <v>791</v>
      </c>
      <c r="C792" s="7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8">
        <f t="shared" si="72"/>
        <v>1.443746</v>
      </c>
      <c r="P792" s="9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2">
        <f t="shared" si="76"/>
        <v>41275.797905092593</v>
      </c>
      <c r="T792" s="12">
        <f t="shared" si="77"/>
        <v>41305.797905092593</v>
      </c>
    </row>
    <row r="793" spans="1:20" ht="41.4" x14ac:dyDescent="0.3">
      <c r="A793" s="2">
        <v>791</v>
      </c>
      <c r="B793" s="7" t="s">
        <v>792</v>
      </c>
      <c r="C793" s="7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8">
        <f t="shared" si="72"/>
        <v>1.0386666666666666</v>
      </c>
      <c r="P793" s="9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2">
        <f t="shared" si="76"/>
        <v>41557.530624999999</v>
      </c>
      <c r="T793" s="12">
        <f t="shared" si="77"/>
        <v>41590.999305555553</v>
      </c>
    </row>
    <row r="794" spans="1:20" ht="27.6" x14ac:dyDescent="0.3">
      <c r="A794" s="2">
        <v>792</v>
      </c>
      <c r="B794" s="7" t="s">
        <v>793</v>
      </c>
      <c r="C794" s="7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8">
        <f t="shared" si="72"/>
        <v>1.0044440000000001</v>
      </c>
      <c r="P794" s="9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2">
        <f t="shared" si="76"/>
        <v>41555.623645833337</v>
      </c>
      <c r="T794" s="12">
        <f t="shared" si="77"/>
        <v>41585.665312500001</v>
      </c>
    </row>
    <row r="795" spans="1:20" ht="41.4" x14ac:dyDescent="0.3">
      <c r="A795" s="2">
        <v>793</v>
      </c>
      <c r="B795" s="7" t="s">
        <v>794</v>
      </c>
      <c r="C795" s="7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8">
        <f t="shared" si="72"/>
        <v>1.0277927272727272</v>
      </c>
      <c r="P795" s="9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2">
        <f t="shared" si="76"/>
        <v>41442.491249999999</v>
      </c>
      <c r="T795" s="12">
        <f t="shared" si="77"/>
        <v>41457.957638888889</v>
      </c>
    </row>
    <row r="796" spans="1:20" ht="41.4" x14ac:dyDescent="0.3">
      <c r="A796" s="2">
        <v>794</v>
      </c>
      <c r="B796" s="7" t="s">
        <v>795</v>
      </c>
      <c r="C796" s="7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8">
        <f t="shared" si="72"/>
        <v>1.0531250000000001</v>
      </c>
      <c r="P796" s="9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2">
        <f t="shared" si="76"/>
        <v>40735.865011574075</v>
      </c>
      <c r="T796" s="12">
        <f t="shared" si="77"/>
        <v>40791.462500000001</v>
      </c>
    </row>
    <row r="797" spans="1:20" ht="41.4" x14ac:dyDescent="0.3">
      <c r="A797" s="2">
        <v>795</v>
      </c>
      <c r="B797" s="7" t="s">
        <v>796</v>
      </c>
      <c r="C797" s="7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8">
        <f t="shared" si="72"/>
        <v>1.1178571428571429</v>
      </c>
      <c r="P797" s="9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2">
        <f t="shared" si="76"/>
        <v>40963.363032407404</v>
      </c>
      <c r="T797" s="12">
        <f t="shared" si="77"/>
        <v>41005.957638888889</v>
      </c>
    </row>
    <row r="798" spans="1:20" ht="55.2" x14ac:dyDescent="0.3">
      <c r="A798" s="2">
        <v>796</v>
      </c>
      <c r="B798" s="7" t="s">
        <v>797</v>
      </c>
      <c r="C798" s="7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8">
        <f t="shared" si="72"/>
        <v>1.0135000000000001</v>
      </c>
      <c r="P798" s="9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2">
        <f t="shared" si="76"/>
        <v>41502.632928240739</v>
      </c>
      <c r="T798" s="12">
        <f t="shared" si="77"/>
        <v>41532.631944444445</v>
      </c>
    </row>
    <row r="799" spans="1:20" ht="41.4" x14ac:dyDescent="0.3">
      <c r="A799" s="2">
        <v>797</v>
      </c>
      <c r="B799" s="7" t="s">
        <v>798</v>
      </c>
      <c r="C799" s="7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8">
        <f t="shared" si="72"/>
        <v>1.0753333333333333</v>
      </c>
      <c r="P799" s="9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2">
        <f t="shared" si="76"/>
        <v>40996.744074074071</v>
      </c>
      <c r="T799" s="12">
        <f t="shared" si="77"/>
        <v>41027.916666666664</v>
      </c>
    </row>
    <row r="800" spans="1:20" ht="41.4" x14ac:dyDescent="0.3">
      <c r="A800" s="2">
        <v>798</v>
      </c>
      <c r="B800" s="7" t="s">
        <v>799</v>
      </c>
      <c r="C800" s="7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8">
        <f t="shared" si="72"/>
        <v>1.1488571428571428</v>
      </c>
      <c r="P800" s="9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2">
        <f t="shared" si="76"/>
        <v>41882.340127314819</v>
      </c>
      <c r="T800" s="12">
        <f t="shared" si="77"/>
        <v>41912.340127314819</v>
      </c>
    </row>
    <row r="801" spans="1:20" ht="41.4" x14ac:dyDescent="0.3">
      <c r="A801" s="2">
        <v>799</v>
      </c>
      <c r="B801" s="7" t="s">
        <v>800</v>
      </c>
      <c r="C801" s="7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8">
        <f t="shared" si="72"/>
        <v>1.0002</v>
      </c>
      <c r="P801" s="9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2">
        <f t="shared" si="76"/>
        <v>40996.417199074072</v>
      </c>
      <c r="T801" s="12">
        <f t="shared" si="77"/>
        <v>41026.417199074072</v>
      </c>
    </row>
    <row r="802" spans="1:20" ht="41.4" x14ac:dyDescent="0.3">
      <c r="A802" s="2">
        <v>800</v>
      </c>
      <c r="B802" s="7" t="s">
        <v>801</v>
      </c>
      <c r="C802" s="7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8">
        <f t="shared" si="72"/>
        <v>1.5213333333333334</v>
      </c>
      <c r="P802" s="9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2">
        <f t="shared" si="76"/>
        <v>41863.183495370373</v>
      </c>
      <c r="T802" s="12">
        <f t="shared" si="77"/>
        <v>41893.183495370373</v>
      </c>
    </row>
    <row r="803" spans="1:20" ht="41.4" x14ac:dyDescent="0.3">
      <c r="A803" s="2">
        <v>801</v>
      </c>
      <c r="B803" s="7" t="s">
        <v>802</v>
      </c>
      <c r="C803" s="7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8">
        <f t="shared" si="72"/>
        <v>1.1152149999999998</v>
      </c>
      <c r="P803" s="9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2">
        <f t="shared" si="76"/>
        <v>40695.545370370368</v>
      </c>
      <c r="T803" s="12">
        <f t="shared" si="77"/>
        <v>40725.545370370368</v>
      </c>
    </row>
    <row r="804" spans="1:20" ht="41.4" x14ac:dyDescent="0.3">
      <c r="A804" s="2">
        <v>802</v>
      </c>
      <c r="B804" s="7" t="s">
        <v>803</v>
      </c>
      <c r="C804" s="7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8">
        <f t="shared" si="72"/>
        <v>1.0133333333333334</v>
      </c>
      <c r="P804" s="9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2">
        <f t="shared" si="76"/>
        <v>41122.772268518522</v>
      </c>
      <c r="T804" s="12">
        <f t="shared" si="77"/>
        <v>41168.920138888891</v>
      </c>
    </row>
    <row r="805" spans="1:20" ht="41.4" x14ac:dyDescent="0.3">
      <c r="A805" s="2">
        <v>803</v>
      </c>
      <c r="B805" s="7" t="s">
        <v>804</v>
      </c>
      <c r="C805" s="7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8">
        <f t="shared" si="72"/>
        <v>1.232608695652174</v>
      </c>
      <c r="P805" s="9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2">
        <f t="shared" si="76"/>
        <v>40665.699976851851</v>
      </c>
      <c r="T805" s="12">
        <f t="shared" si="77"/>
        <v>40691.791666666664</v>
      </c>
    </row>
    <row r="806" spans="1:20" ht="41.4" x14ac:dyDescent="0.3">
      <c r="A806" s="2">
        <v>804</v>
      </c>
      <c r="B806" s="7" t="s">
        <v>805</v>
      </c>
      <c r="C806" s="7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8">
        <f t="shared" si="72"/>
        <v>1</v>
      </c>
      <c r="P806" s="9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2">
        <f t="shared" si="76"/>
        <v>40729.855625000004</v>
      </c>
      <c r="T806" s="12">
        <f t="shared" si="77"/>
        <v>40746.915972222225</v>
      </c>
    </row>
    <row r="807" spans="1:20" ht="41.4" x14ac:dyDescent="0.3">
      <c r="A807" s="2">
        <v>805</v>
      </c>
      <c r="B807" s="7" t="s">
        <v>806</v>
      </c>
      <c r="C807" s="7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8">
        <f t="shared" si="72"/>
        <v>1.05</v>
      </c>
      <c r="P807" s="9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2">
        <f t="shared" si="76"/>
        <v>40690.573055555556</v>
      </c>
      <c r="T807" s="12">
        <f t="shared" si="77"/>
        <v>40740.708333333336</v>
      </c>
    </row>
    <row r="808" spans="1:20" x14ac:dyDescent="0.3">
      <c r="A808" s="2">
        <v>806</v>
      </c>
      <c r="B808" s="7" t="s">
        <v>807</v>
      </c>
      <c r="C808" s="7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8">
        <f t="shared" si="72"/>
        <v>1.0443750000000001</v>
      </c>
      <c r="P808" s="9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2">
        <f t="shared" si="76"/>
        <v>40763.441423611112</v>
      </c>
      <c r="T808" s="12">
        <f t="shared" si="77"/>
        <v>40793.441423611112</v>
      </c>
    </row>
    <row r="809" spans="1:20" ht="27.6" x14ac:dyDescent="0.3">
      <c r="A809" s="2">
        <v>807</v>
      </c>
      <c r="B809" s="7" t="s">
        <v>808</v>
      </c>
      <c r="C809" s="7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8">
        <f t="shared" si="72"/>
        <v>1.05125</v>
      </c>
      <c r="P809" s="9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2">
        <f t="shared" si="76"/>
        <v>42759.378599537042</v>
      </c>
      <c r="T809" s="12">
        <f t="shared" si="77"/>
        <v>42794.833333333328</v>
      </c>
    </row>
    <row r="810" spans="1:20" ht="41.4" x14ac:dyDescent="0.3">
      <c r="A810" s="2">
        <v>808</v>
      </c>
      <c r="B810" s="7" t="s">
        <v>809</v>
      </c>
      <c r="C810" s="7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8">
        <f t="shared" si="72"/>
        <v>1</v>
      </c>
      <c r="P810" s="9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2">
        <f t="shared" si="76"/>
        <v>41961.850532407407</v>
      </c>
      <c r="T810" s="12">
        <f t="shared" si="77"/>
        <v>41994.957638888889</v>
      </c>
    </row>
    <row r="811" spans="1:20" ht="41.4" x14ac:dyDescent="0.3">
      <c r="A811" s="2">
        <v>809</v>
      </c>
      <c r="B811" s="7" t="s">
        <v>810</v>
      </c>
      <c r="C811" s="7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8">
        <f t="shared" si="72"/>
        <v>1.03775</v>
      </c>
      <c r="P811" s="9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2">
        <f t="shared" si="76"/>
        <v>41628.583680555559</v>
      </c>
      <c r="T811" s="12">
        <f t="shared" si="77"/>
        <v>41658.583680555559</v>
      </c>
    </row>
    <row r="812" spans="1:20" ht="41.4" x14ac:dyDescent="0.3">
      <c r="A812" s="2">
        <v>810</v>
      </c>
      <c r="B812" s="7" t="s">
        <v>811</v>
      </c>
      <c r="C812" s="7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8">
        <f t="shared" si="72"/>
        <v>1.05</v>
      </c>
      <c r="P812" s="9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2">
        <f t="shared" si="76"/>
        <v>41122.806273148148</v>
      </c>
      <c r="T812" s="12">
        <f t="shared" si="77"/>
        <v>41152.806273148148</v>
      </c>
    </row>
    <row r="813" spans="1:20" ht="27.6" x14ac:dyDescent="0.3">
      <c r="A813" s="2">
        <v>811</v>
      </c>
      <c r="B813" s="7" t="s">
        <v>812</v>
      </c>
      <c r="C813" s="7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8">
        <f t="shared" si="72"/>
        <v>1.04</v>
      </c>
      <c r="P813" s="9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2">
        <f t="shared" si="76"/>
        <v>41443.393541666665</v>
      </c>
      <c r="T813" s="12">
        <f t="shared" si="77"/>
        <v>41465.452777777777</v>
      </c>
    </row>
    <row r="814" spans="1:20" ht="41.4" x14ac:dyDescent="0.3">
      <c r="A814" s="2">
        <v>812</v>
      </c>
      <c r="B814" s="7" t="s">
        <v>813</v>
      </c>
      <c r="C814" s="7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8">
        <f t="shared" si="72"/>
        <v>1.5183333333333333</v>
      </c>
      <c r="P814" s="9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2">
        <f t="shared" si="76"/>
        <v>41281.767962962964</v>
      </c>
      <c r="T814" s="12">
        <f t="shared" si="77"/>
        <v>41334.331944444442</v>
      </c>
    </row>
    <row r="815" spans="1:20" ht="27.6" x14ac:dyDescent="0.3">
      <c r="A815" s="2">
        <v>813</v>
      </c>
      <c r="B815" s="7" t="s">
        <v>814</v>
      </c>
      <c r="C815" s="7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8">
        <f t="shared" si="72"/>
        <v>1.59996</v>
      </c>
      <c r="P815" s="9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2">
        <f t="shared" si="76"/>
        <v>41080.710243055553</v>
      </c>
      <c r="T815" s="12">
        <f t="shared" si="77"/>
        <v>41110.710243055553</v>
      </c>
    </row>
    <row r="816" spans="1:20" ht="41.4" x14ac:dyDescent="0.3">
      <c r="A816" s="2">
        <v>814</v>
      </c>
      <c r="B816" s="7" t="s">
        <v>815</v>
      </c>
      <c r="C816" s="7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8">
        <f t="shared" si="72"/>
        <v>1.2729999999999999</v>
      </c>
      <c r="P816" s="9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2">
        <f t="shared" si="76"/>
        <v>40679.493067129632</v>
      </c>
      <c r="T816" s="12">
        <f t="shared" si="77"/>
        <v>40694.50277777778</v>
      </c>
    </row>
    <row r="817" spans="1:20" ht="27.6" x14ac:dyDescent="0.3">
      <c r="A817" s="2">
        <v>815</v>
      </c>
      <c r="B817" s="7" t="s">
        <v>816</v>
      </c>
      <c r="C817" s="7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8">
        <f t="shared" si="72"/>
        <v>1.07</v>
      </c>
      <c r="P817" s="9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2">
        <f t="shared" si="76"/>
        <v>41914.667858796296</v>
      </c>
      <c r="T817" s="12">
        <f t="shared" si="77"/>
        <v>41944.667858796296</v>
      </c>
    </row>
    <row r="818" spans="1:20" ht="27.6" x14ac:dyDescent="0.3">
      <c r="A818" s="2">
        <v>816</v>
      </c>
      <c r="B818" s="7" t="s">
        <v>817</v>
      </c>
      <c r="C818" s="7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8">
        <f t="shared" si="72"/>
        <v>1.1512214285714286</v>
      </c>
      <c r="P818" s="9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2">
        <f t="shared" si="76"/>
        <v>41341.620868055557</v>
      </c>
      <c r="T818" s="12">
        <f t="shared" si="77"/>
        <v>41373.020833333336</v>
      </c>
    </row>
    <row r="819" spans="1:20" ht="41.4" x14ac:dyDescent="0.3">
      <c r="A819" s="2">
        <v>817</v>
      </c>
      <c r="B819" s="7" t="s">
        <v>818</v>
      </c>
      <c r="C819" s="7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8">
        <f t="shared" si="72"/>
        <v>1.3711066666666665</v>
      </c>
      <c r="P819" s="9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2">
        <f t="shared" si="76"/>
        <v>40925.349664351852</v>
      </c>
      <c r="T819" s="12">
        <f t="shared" si="77"/>
        <v>40978.957638888889</v>
      </c>
    </row>
    <row r="820" spans="1:20" ht="41.4" x14ac:dyDescent="0.3">
      <c r="A820" s="2">
        <v>818</v>
      </c>
      <c r="B820" s="7" t="s">
        <v>819</v>
      </c>
      <c r="C820" s="7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8">
        <f t="shared" si="72"/>
        <v>1.5571428571428572</v>
      </c>
      <c r="P820" s="9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2">
        <f t="shared" si="76"/>
        <v>41120.632881944446</v>
      </c>
      <c r="T820" s="12">
        <f t="shared" si="77"/>
        <v>41128.459027777775</v>
      </c>
    </row>
    <row r="821" spans="1:20" ht="27.6" x14ac:dyDescent="0.3">
      <c r="A821" s="2">
        <v>819</v>
      </c>
      <c r="B821" s="7" t="s">
        <v>820</v>
      </c>
      <c r="C821" s="7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8">
        <f t="shared" si="72"/>
        <v>1.0874999999999999</v>
      </c>
      <c r="P821" s="9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2">
        <f t="shared" si="76"/>
        <v>41619.748310185183</v>
      </c>
      <c r="T821" s="12">
        <f t="shared" si="77"/>
        <v>41628.947222222225</v>
      </c>
    </row>
    <row r="822" spans="1:20" ht="41.4" x14ac:dyDescent="0.3">
      <c r="A822" s="2">
        <v>820</v>
      </c>
      <c r="B822" s="7" t="s">
        <v>821</v>
      </c>
      <c r="C822" s="7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8">
        <f t="shared" si="72"/>
        <v>1.3405</v>
      </c>
      <c r="P822" s="9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2">
        <f t="shared" si="76"/>
        <v>41768.591921296298</v>
      </c>
      <c r="T822" s="12">
        <f t="shared" si="77"/>
        <v>41798.958333333336</v>
      </c>
    </row>
    <row r="823" spans="1:20" ht="41.4" x14ac:dyDescent="0.3">
      <c r="A823" s="2">
        <v>821</v>
      </c>
      <c r="B823" s="7" t="s">
        <v>822</v>
      </c>
      <c r="C823" s="7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8">
        <f t="shared" si="72"/>
        <v>1</v>
      </c>
      <c r="P823" s="9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2">
        <f t="shared" si="76"/>
        <v>42093.672048611115</v>
      </c>
      <c r="T823" s="12">
        <f t="shared" si="77"/>
        <v>42127.917361111111</v>
      </c>
    </row>
    <row r="824" spans="1:20" ht="27.6" x14ac:dyDescent="0.3">
      <c r="A824" s="2">
        <v>822</v>
      </c>
      <c r="B824" s="7" t="s">
        <v>823</v>
      </c>
      <c r="C824" s="7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8">
        <f t="shared" si="72"/>
        <v>1.1916666666666667</v>
      </c>
      <c r="P824" s="9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2">
        <f t="shared" si="76"/>
        <v>41157.697337962964</v>
      </c>
      <c r="T824" s="12">
        <f t="shared" si="77"/>
        <v>41187.697337962964</v>
      </c>
    </row>
    <row r="825" spans="1:20" ht="41.4" x14ac:dyDescent="0.3">
      <c r="A825" s="2">
        <v>823</v>
      </c>
      <c r="B825" s="7" t="s">
        <v>824</v>
      </c>
      <c r="C825" s="7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8">
        <f t="shared" si="72"/>
        <v>1.7949999999999999</v>
      </c>
      <c r="P825" s="9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2">
        <f t="shared" si="76"/>
        <v>42055.722824074073</v>
      </c>
      <c r="T825" s="12">
        <f t="shared" si="77"/>
        <v>42085.681157407409</v>
      </c>
    </row>
    <row r="826" spans="1:20" ht="41.4" x14ac:dyDescent="0.3">
      <c r="A826" s="2">
        <v>824</v>
      </c>
      <c r="B826" s="7" t="s">
        <v>825</v>
      </c>
      <c r="C826" s="7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8">
        <f t="shared" si="72"/>
        <v>1.3438124999999999</v>
      </c>
      <c r="P826" s="9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2">
        <f t="shared" si="76"/>
        <v>40249.992106481484</v>
      </c>
      <c r="T826" s="12">
        <f t="shared" si="77"/>
        <v>40286.040972222225</v>
      </c>
    </row>
    <row r="827" spans="1:20" ht="27.6" x14ac:dyDescent="0.3">
      <c r="A827" s="2">
        <v>825</v>
      </c>
      <c r="B827" s="7" t="s">
        <v>826</v>
      </c>
      <c r="C827" s="7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8">
        <f t="shared" si="72"/>
        <v>1.0043200000000001</v>
      </c>
      <c r="P827" s="9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2">
        <f t="shared" si="76"/>
        <v>41186.056527777779</v>
      </c>
      <c r="T827" s="12">
        <f t="shared" si="77"/>
        <v>41211.056527777779</v>
      </c>
    </row>
    <row r="828" spans="1:20" ht="41.4" x14ac:dyDescent="0.3">
      <c r="A828" s="2">
        <v>826</v>
      </c>
      <c r="B828" s="7" t="s">
        <v>827</v>
      </c>
      <c r="C828" s="7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8">
        <f t="shared" si="72"/>
        <v>1.0145454545454546</v>
      </c>
      <c r="P828" s="9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2">
        <f t="shared" si="76"/>
        <v>40972.788541666669</v>
      </c>
      <c r="T828" s="12">
        <f t="shared" si="77"/>
        <v>40993.746874999997</v>
      </c>
    </row>
    <row r="829" spans="1:20" ht="41.4" x14ac:dyDescent="0.3">
      <c r="A829" s="2">
        <v>827</v>
      </c>
      <c r="B829" s="7" t="s">
        <v>828</v>
      </c>
      <c r="C829" s="7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8">
        <f t="shared" si="72"/>
        <v>1.0333333333333334</v>
      </c>
      <c r="P829" s="9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2">
        <f t="shared" si="76"/>
        <v>40927.223460648151</v>
      </c>
      <c r="T829" s="12">
        <f t="shared" si="77"/>
        <v>40953.575694444444</v>
      </c>
    </row>
    <row r="830" spans="1:20" ht="41.4" x14ac:dyDescent="0.3">
      <c r="A830" s="2">
        <v>828</v>
      </c>
      <c r="B830" s="7" t="s">
        <v>829</v>
      </c>
      <c r="C830" s="7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8">
        <f t="shared" si="72"/>
        <v>1.07</v>
      </c>
      <c r="P830" s="9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2">
        <f t="shared" si="76"/>
        <v>41072.800717592596</v>
      </c>
      <c r="T830" s="12">
        <f t="shared" si="77"/>
        <v>41085.433333333334</v>
      </c>
    </row>
    <row r="831" spans="1:20" ht="41.4" x14ac:dyDescent="0.3">
      <c r="A831" s="2">
        <v>829</v>
      </c>
      <c r="B831" s="7" t="s">
        <v>830</v>
      </c>
      <c r="C831" s="7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8">
        <f t="shared" si="72"/>
        <v>1.04</v>
      </c>
      <c r="P831" s="9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2">
        <f t="shared" si="76"/>
        <v>42504.551388888889</v>
      </c>
      <c r="T831" s="12">
        <f t="shared" si="77"/>
        <v>42564.551388888889</v>
      </c>
    </row>
    <row r="832" spans="1:20" ht="41.4" x14ac:dyDescent="0.3">
      <c r="A832" s="2">
        <v>830</v>
      </c>
      <c r="B832" s="7" t="s">
        <v>831</v>
      </c>
      <c r="C832" s="7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8">
        <f t="shared" si="72"/>
        <v>1.0783333333333334</v>
      </c>
      <c r="P832" s="9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2">
        <f t="shared" si="76"/>
        <v>41325.275752314818</v>
      </c>
      <c r="T832" s="12">
        <f t="shared" si="77"/>
        <v>41355.234085648146</v>
      </c>
    </row>
    <row r="833" spans="1:20" ht="27.6" x14ac:dyDescent="0.3">
      <c r="A833" s="2">
        <v>831</v>
      </c>
      <c r="B833" s="7" t="s">
        <v>832</v>
      </c>
      <c r="C833" s="7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8">
        <f t="shared" si="72"/>
        <v>2.3333333333333335</v>
      </c>
      <c r="P833" s="9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2">
        <f t="shared" si="76"/>
        <v>40996.396921296298</v>
      </c>
      <c r="T833" s="12">
        <f t="shared" si="77"/>
        <v>41026.396921296298</v>
      </c>
    </row>
    <row r="834" spans="1:20" ht="41.4" x14ac:dyDescent="0.3">
      <c r="A834" s="2">
        <v>832</v>
      </c>
      <c r="B834" s="7" t="s">
        <v>833</v>
      </c>
      <c r="C834" s="7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8">
        <f t="shared" si="72"/>
        <v>1.0060706666666666</v>
      </c>
      <c r="P834" s="9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2">
        <f t="shared" si="76"/>
        <v>40869.425173611111</v>
      </c>
      <c r="T834" s="12">
        <f t="shared" si="77"/>
        <v>40929.092361111114</v>
      </c>
    </row>
    <row r="835" spans="1:20" x14ac:dyDescent="0.3">
      <c r="A835" s="2">
        <v>833</v>
      </c>
      <c r="B835" s="7" t="s">
        <v>834</v>
      </c>
      <c r="C835" s="7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8">
        <f t="shared" ref="O835:O898" si="78">E835/D835</f>
        <v>1.0166666666666666</v>
      </c>
      <c r="P835" s="9">
        <f t="shared" ref="P835:P898" si="79">IFERROR(E835/L835,0)</f>
        <v>148.78048780487805</v>
      </c>
      <c r="Q835" s="2" t="str">
        <f t="shared" ref="Q835:Q898" si="80">LEFT(N835,FIND("/",N835,1)-1)</f>
        <v>music</v>
      </c>
      <c r="R835" s="2" t="str">
        <f t="shared" ref="R835:R898" si="81">RIGHT(N835,LEN(N835)-FIND("/",N835))</f>
        <v>rock</v>
      </c>
      <c r="S835" s="12">
        <f t="shared" ref="S835:S898" si="82">(((J835/60)/60)/24)+DATE(1970,1,1)+(-6/24)</f>
        <v>41718.628182870372</v>
      </c>
      <c r="T835" s="12">
        <f t="shared" ref="T835:T898" si="83">(((I835/60)/60)/24)+DATE(1970,1,1)+(-6/24)</f>
        <v>41748.628182870372</v>
      </c>
    </row>
    <row r="836" spans="1:20" ht="41.4" x14ac:dyDescent="0.3">
      <c r="A836" s="2">
        <v>834</v>
      </c>
      <c r="B836" s="7" t="s">
        <v>835</v>
      </c>
      <c r="C836" s="7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8">
        <f t="shared" si="78"/>
        <v>1.3101818181818181</v>
      </c>
      <c r="P836" s="9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2">
        <f t="shared" si="82"/>
        <v>41422.572824074072</v>
      </c>
      <c r="T836" s="12">
        <f t="shared" si="83"/>
        <v>41455.915972222225</v>
      </c>
    </row>
    <row r="837" spans="1:20" ht="41.4" x14ac:dyDescent="0.3">
      <c r="A837" s="2">
        <v>835</v>
      </c>
      <c r="B837" s="7" t="s">
        <v>836</v>
      </c>
      <c r="C837" s="7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8">
        <f t="shared" si="78"/>
        <v>1.1725000000000001</v>
      </c>
      <c r="P837" s="9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2">
        <f t="shared" si="82"/>
        <v>41005.20784722222</v>
      </c>
      <c r="T837" s="12">
        <f t="shared" si="83"/>
        <v>41047.875</v>
      </c>
    </row>
    <row r="838" spans="1:20" x14ac:dyDescent="0.3">
      <c r="A838" s="2">
        <v>836</v>
      </c>
      <c r="B838" s="7" t="s">
        <v>837</v>
      </c>
      <c r="C838" s="7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8">
        <f t="shared" si="78"/>
        <v>1.009304</v>
      </c>
      <c r="P838" s="9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2">
        <f t="shared" si="82"/>
        <v>41523.806921296295</v>
      </c>
      <c r="T838" s="12">
        <f t="shared" si="83"/>
        <v>41553.806921296295</v>
      </c>
    </row>
    <row r="839" spans="1:20" ht="27.6" x14ac:dyDescent="0.3">
      <c r="A839" s="2">
        <v>837</v>
      </c>
      <c r="B839" s="7" t="s">
        <v>838</v>
      </c>
      <c r="C839" s="7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8">
        <f t="shared" si="78"/>
        <v>1.218</v>
      </c>
      <c r="P839" s="9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2">
        <f t="shared" si="82"/>
        <v>41730.748402777775</v>
      </c>
      <c r="T839" s="12">
        <f t="shared" si="83"/>
        <v>41760.748402777775</v>
      </c>
    </row>
    <row r="840" spans="1:20" ht="41.4" x14ac:dyDescent="0.3">
      <c r="A840" s="2">
        <v>838</v>
      </c>
      <c r="B840" s="7" t="s">
        <v>839</v>
      </c>
      <c r="C840" s="7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8">
        <f t="shared" si="78"/>
        <v>1.454</v>
      </c>
      <c r="P840" s="9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2">
        <f t="shared" si="82"/>
        <v>40895.647974537038</v>
      </c>
      <c r="T840" s="12">
        <f t="shared" si="83"/>
        <v>40925.647974537038</v>
      </c>
    </row>
    <row r="841" spans="1:20" ht="41.4" x14ac:dyDescent="0.3">
      <c r="A841" s="2">
        <v>839</v>
      </c>
      <c r="B841" s="7" t="s">
        <v>840</v>
      </c>
      <c r="C841" s="7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8">
        <f t="shared" si="78"/>
        <v>1.166166</v>
      </c>
      <c r="P841" s="9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2">
        <f t="shared" si="82"/>
        <v>41144.513379629629</v>
      </c>
      <c r="T841" s="12">
        <f t="shared" si="83"/>
        <v>41174.513379629629</v>
      </c>
    </row>
    <row r="842" spans="1:20" ht="41.4" x14ac:dyDescent="0.3">
      <c r="A842" s="2">
        <v>840</v>
      </c>
      <c r="B842" s="7" t="s">
        <v>841</v>
      </c>
      <c r="C842" s="7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8">
        <f t="shared" si="78"/>
        <v>1.2041660000000001</v>
      </c>
      <c r="P842" s="9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2">
        <f t="shared" si="82"/>
        <v>42606.976701388892</v>
      </c>
      <c r="T842" s="12">
        <f t="shared" si="83"/>
        <v>42636.976701388892</v>
      </c>
    </row>
    <row r="843" spans="1:20" ht="41.4" x14ac:dyDescent="0.3">
      <c r="A843" s="2">
        <v>841</v>
      </c>
      <c r="B843" s="7" t="s">
        <v>842</v>
      </c>
      <c r="C843" s="7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8">
        <f t="shared" si="78"/>
        <v>1.0132000000000001</v>
      </c>
      <c r="P843" s="9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2">
        <f t="shared" si="82"/>
        <v>41923.588692129626</v>
      </c>
      <c r="T843" s="12">
        <f t="shared" si="83"/>
        <v>41953.63035879629</v>
      </c>
    </row>
    <row r="844" spans="1:20" ht="41.4" x14ac:dyDescent="0.3">
      <c r="A844" s="2">
        <v>842</v>
      </c>
      <c r="B844" s="7" t="s">
        <v>843</v>
      </c>
      <c r="C844" s="7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8">
        <f t="shared" si="78"/>
        <v>1.0431999999999999</v>
      </c>
      <c r="P844" s="9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2">
        <f t="shared" si="82"/>
        <v>41526.342395833337</v>
      </c>
      <c r="T844" s="12">
        <f t="shared" si="83"/>
        <v>41560.915972222225</v>
      </c>
    </row>
    <row r="845" spans="1:20" ht="41.4" x14ac:dyDescent="0.3">
      <c r="A845" s="2">
        <v>843</v>
      </c>
      <c r="B845" s="7" t="s">
        <v>844</v>
      </c>
      <c r="C845" s="7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8">
        <f t="shared" si="78"/>
        <v>2.6713333333333331</v>
      </c>
      <c r="P845" s="9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2">
        <f t="shared" si="82"/>
        <v>42695.007870370369</v>
      </c>
      <c r="T845" s="12">
        <f t="shared" si="83"/>
        <v>42712.083333333328</v>
      </c>
    </row>
    <row r="846" spans="1:20" ht="41.4" x14ac:dyDescent="0.3">
      <c r="A846" s="2">
        <v>844</v>
      </c>
      <c r="B846" s="7" t="s">
        <v>845</v>
      </c>
      <c r="C846" s="7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8">
        <f t="shared" si="78"/>
        <v>1.9413333333333334</v>
      </c>
      <c r="P846" s="9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2">
        <f t="shared" si="82"/>
        <v>41905.434629629628</v>
      </c>
      <c r="T846" s="12">
        <f t="shared" si="83"/>
        <v>41943.957638888889</v>
      </c>
    </row>
    <row r="847" spans="1:20" ht="41.4" x14ac:dyDescent="0.3">
      <c r="A847" s="2">
        <v>845</v>
      </c>
      <c r="B847" s="7" t="s">
        <v>846</v>
      </c>
      <c r="C847" s="7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8">
        <f t="shared" si="78"/>
        <v>1.203802</v>
      </c>
      <c r="P847" s="9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2">
        <f t="shared" si="82"/>
        <v>42577.955972222218</v>
      </c>
      <c r="T847" s="12">
        <f t="shared" si="83"/>
        <v>42617.915972222225</v>
      </c>
    </row>
    <row r="848" spans="1:20" ht="41.4" x14ac:dyDescent="0.3">
      <c r="A848" s="2">
        <v>846</v>
      </c>
      <c r="B848" s="7" t="s">
        <v>847</v>
      </c>
      <c r="C848" s="7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8">
        <f t="shared" si="78"/>
        <v>1.2200090909090908</v>
      </c>
      <c r="P848" s="9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2">
        <f t="shared" si="82"/>
        <v>41694.141840277778</v>
      </c>
      <c r="T848" s="12">
        <f t="shared" si="83"/>
        <v>41708.333333333336</v>
      </c>
    </row>
    <row r="849" spans="1:20" ht="27.6" x14ac:dyDescent="0.3">
      <c r="A849" s="2">
        <v>847</v>
      </c>
      <c r="B849" s="7" t="s">
        <v>848</v>
      </c>
      <c r="C849" s="7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8">
        <f t="shared" si="78"/>
        <v>1</v>
      </c>
      <c r="P849" s="9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2">
        <f t="shared" si="82"/>
        <v>42165.54833333334</v>
      </c>
      <c r="T849" s="12">
        <f t="shared" si="83"/>
        <v>42195.54833333334</v>
      </c>
    </row>
    <row r="850" spans="1:20" ht="41.4" x14ac:dyDescent="0.3">
      <c r="A850" s="2">
        <v>848</v>
      </c>
      <c r="B850" s="7" t="s">
        <v>849</v>
      </c>
      <c r="C850" s="7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8">
        <f t="shared" si="78"/>
        <v>1</v>
      </c>
      <c r="P850" s="9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2">
        <f t="shared" si="82"/>
        <v>42078.542048611111</v>
      </c>
      <c r="T850" s="12">
        <f t="shared" si="83"/>
        <v>42108.542048611111</v>
      </c>
    </row>
    <row r="851" spans="1:20" ht="55.2" x14ac:dyDescent="0.3">
      <c r="A851" s="2">
        <v>849</v>
      </c>
      <c r="B851" s="7" t="s">
        <v>850</v>
      </c>
      <c r="C851" s="7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8">
        <f t="shared" si="78"/>
        <v>1.1990000000000001</v>
      </c>
      <c r="P851" s="9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2">
        <f t="shared" si="82"/>
        <v>42050.898888888885</v>
      </c>
      <c r="T851" s="12">
        <f t="shared" si="83"/>
        <v>42078.857222222221</v>
      </c>
    </row>
    <row r="852" spans="1:20" ht="41.4" x14ac:dyDescent="0.3">
      <c r="A852" s="2">
        <v>850</v>
      </c>
      <c r="B852" s="7" t="s">
        <v>851</v>
      </c>
      <c r="C852" s="7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8">
        <f t="shared" si="78"/>
        <v>1.55175</v>
      </c>
      <c r="P852" s="9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2">
        <f t="shared" si="82"/>
        <v>42452.577743055561</v>
      </c>
      <c r="T852" s="12">
        <f t="shared" si="83"/>
        <v>42484.957638888889</v>
      </c>
    </row>
    <row r="853" spans="1:20" ht="41.4" x14ac:dyDescent="0.3">
      <c r="A853" s="2">
        <v>851</v>
      </c>
      <c r="B853" s="7" t="s">
        <v>852</v>
      </c>
      <c r="C853" s="7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8">
        <f t="shared" si="78"/>
        <v>1.3045</v>
      </c>
      <c r="P853" s="9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2">
        <f t="shared" si="82"/>
        <v>42522.630243055552</v>
      </c>
      <c r="T853" s="12">
        <f t="shared" si="83"/>
        <v>42582.572916666672</v>
      </c>
    </row>
    <row r="854" spans="1:20" ht="27.6" x14ac:dyDescent="0.3">
      <c r="A854" s="2">
        <v>852</v>
      </c>
      <c r="B854" s="7" t="s">
        <v>853</v>
      </c>
      <c r="C854" s="7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8">
        <f t="shared" si="78"/>
        <v>1.0497142857142858</v>
      </c>
      <c r="P854" s="9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2">
        <f t="shared" si="82"/>
        <v>42656.555497685185</v>
      </c>
      <c r="T854" s="12">
        <f t="shared" si="83"/>
        <v>42667.625</v>
      </c>
    </row>
    <row r="855" spans="1:20" ht="41.4" x14ac:dyDescent="0.3">
      <c r="A855" s="2">
        <v>853</v>
      </c>
      <c r="B855" s="7" t="s">
        <v>854</v>
      </c>
      <c r="C855" s="7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8">
        <f t="shared" si="78"/>
        <v>1</v>
      </c>
      <c r="P855" s="9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2">
        <f t="shared" si="82"/>
        <v>42021.582280092596</v>
      </c>
      <c r="T855" s="12">
        <f t="shared" si="83"/>
        <v>42051.582280092596</v>
      </c>
    </row>
    <row r="856" spans="1:20" ht="41.4" x14ac:dyDescent="0.3">
      <c r="A856" s="2">
        <v>854</v>
      </c>
      <c r="B856" s="7" t="s">
        <v>855</v>
      </c>
      <c r="C856" s="7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8">
        <f t="shared" si="78"/>
        <v>1.1822050359712231</v>
      </c>
      <c r="P856" s="9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2">
        <f t="shared" si="82"/>
        <v>42701.962337962963</v>
      </c>
      <c r="T856" s="12">
        <f t="shared" si="83"/>
        <v>42731.962337962963</v>
      </c>
    </row>
    <row r="857" spans="1:20" ht="27.6" x14ac:dyDescent="0.3">
      <c r="A857" s="2">
        <v>855</v>
      </c>
      <c r="B857" s="7" t="s">
        <v>856</v>
      </c>
      <c r="C857" s="7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8">
        <f t="shared" si="78"/>
        <v>1.0344827586206897</v>
      </c>
      <c r="P857" s="9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2">
        <f t="shared" si="82"/>
        <v>42544.875196759262</v>
      </c>
      <c r="T857" s="12">
        <f t="shared" si="83"/>
        <v>42574.875196759262</v>
      </c>
    </row>
    <row r="858" spans="1:20" ht="41.4" x14ac:dyDescent="0.3">
      <c r="A858" s="2">
        <v>856</v>
      </c>
      <c r="B858" s="7" t="s">
        <v>857</v>
      </c>
      <c r="C858" s="7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8">
        <f t="shared" si="78"/>
        <v>2.1800000000000002</v>
      </c>
      <c r="P858" s="9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2">
        <f t="shared" si="82"/>
        <v>42609.061990740738</v>
      </c>
      <c r="T858" s="12">
        <f t="shared" si="83"/>
        <v>42668.541666666672</v>
      </c>
    </row>
    <row r="859" spans="1:20" ht="27.6" x14ac:dyDescent="0.3">
      <c r="A859" s="2">
        <v>857</v>
      </c>
      <c r="B859" s="7" t="s">
        <v>858</v>
      </c>
      <c r="C859" s="7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8">
        <f t="shared" si="78"/>
        <v>1</v>
      </c>
      <c r="P859" s="9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2">
        <f t="shared" si="82"/>
        <v>42291.331377314811</v>
      </c>
      <c r="T859" s="12">
        <f t="shared" si="83"/>
        <v>42333.373043981483</v>
      </c>
    </row>
    <row r="860" spans="1:20" ht="41.4" x14ac:dyDescent="0.3">
      <c r="A860" s="2">
        <v>858</v>
      </c>
      <c r="B860" s="7" t="s">
        <v>859</v>
      </c>
      <c r="C860" s="7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8">
        <f t="shared" si="78"/>
        <v>1.4400583333333332</v>
      </c>
      <c r="P860" s="9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2">
        <f t="shared" si="82"/>
        <v>42079.495578703703</v>
      </c>
      <c r="T860" s="12">
        <f t="shared" si="83"/>
        <v>42109.707638888889</v>
      </c>
    </row>
    <row r="861" spans="1:20" ht="41.4" x14ac:dyDescent="0.3">
      <c r="A861" s="2">
        <v>859</v>
      </c>
      <c r="B861" s="7" t="s">
        <v>860</v>
      </c>
      <c r="C861" s="7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8">
        <f t="shared" si="78"/>
        <v>1.0467500000000001</v>
      </c>
      <c r="P861" s="9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2">
        <f t="shared" si="82"/>
        <v>42128.570231481484</v>
      </c>
      <c r="T861" s="12">
        <f t="shared" si="83"/>
        <v>42158.75</v>
      </c>
    </row>
    <row r="862" spans="1:20" ht="41.4" x14ac:dyDescent="0.3">
      <c r="A862" s="2">
        <v>860</v>
      </c>
      <c r="B862" s="7" t="s">
        <v>861</v>
      </c>
      <c r="C862" s="7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8">
        <f t="shared" si="78"/>
        <v>0.18142857142857144</v>
      </c>
      <c r="P862" s="9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2">
        <f t="shared" si="82"/>
        <v>41570.232789351852</v>
      </c>
      <c r="T862" s="12">
        <f t="shared" si="83"/>
        <v>41600.274456018517</v>
      </c>
    </row>
    <row r="863" spans="1:20" ht="41.4" x14ac:dyDescent="0.3">
      <c r="A863" s="2">
        <v>861</v>
      </c>
      <c r="B863" s="7" t="s">
        <v>862</v>
      </c>
      <c r="C863" s="7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8">
        <f t="shared" si="78"/>
        <v>2.2444444444444444E-2</v>
      </c>
      <c r="P863" s="9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2">
        <f t="shared" si="82"/>
        <v>42599.715324074074</v>
      </c>
      <c r="T863" s="12">
        <f t="shared" si="83"/>
        <v>42629.715324074074</v>
      </c>
    </row>
    <row r="864" spans="1:20" ht="41.4" x14ac:dyDescent="0.3">
      <c r="A864" s="2">
        <v>862</v>
      </c>
      <c r="B864" s="7" t="s">
        <v>863</v>
      </c>
      <c r="C864" s="7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8">
        <f t="shared" si="78"/>
        <v>3.3999999999999998E-3</v>
      </c>
      <c r="P864" s="9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2">
        <f t="shared" si="82"/>
        <v>41559.3049537037</v>
      </c>
      <c r="T864" s="12">
        <f t="shared" si="83"/>
        <v>41589.346620370372</v>
      </c>
    </row>
    <row r="865" spans="1:20" ht="41.4" x14ac:dyDescent="0.3">
      <c r="A865" s="2">
        <v>863</v>
      </c>
      <c r="B865" s="7" t="s">
        <v>864</v>
      </c>
      <c r="C865" s="7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8">
        <f t="shared" si="78"/>
        <v>4.4999999999999998E-2</v>
      </c>
      <c r="P865" s="9">
        <f t="shared" si="79"/>
        <v>18</v>
      </c>
      <c r="Q865" s="2" t="str">
        <f t="shared" si="80"/>
        <v>music</v>
      </c>
      <c r="R865" s="2" t="str">
        <f t="shared" si="81"/>
        <v>jazz</v>
      </c>
      <c r="S865" s="12">
        <f t="shared" si="82"/>
        <v>40920.867662037039</v>
      </c>
      <c r="T865" s="12">
        <f t="shared" si="83"/>
        <v>40950.867662037039</v>
      </c>
    </row>
    <row r="866" spans="1:20" ht="41.4" x14ac:dyDescent="0.3">
      <c r="A866" s="2">
        <v>864</v>
      </c>
      <c r="B866" s="7" t="s">
        <v>865</v>
      </c>
      <c r="C866" s="7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8">
        <f t="shared" si="78"/>
        <v>0.41538461538461541</v>
      </c>
      <c r="P866" s="9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2">
        <f t="shared" si="82"/>
        <v>41540.856921296298</v>
      </c>
      <c r="T866" s="12">
        <f t="shared" si="83"/>
        <v>41563.165972222225</v>
      </c>
    </row>
    <row r="867" spans="1:20" ht="41.4" x14ac:dyDescent="0.3">
      <c r="A867" s="2">
        <v>865</v>
      </c>
      <c r="B867" s="7" t="s">
        <v>866</v>
      </c>
      <c r="C867" s="7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8">
        <f t="shared" si="78"/>
        <v>2.0454545454545454E-2</v>
      </c>
      <c r="P867" s="9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2">
        <f t="shared" si="82"/>
        <v>41230.52311342593</v>
      </c>
      <c r="T867" s="12">
        <f t="shared" si="83"/>
        <v>41290.52311342593</v>
      </c>
    </row>
    <row r="868" spans="1:20" ht="41.4" x14ac:dyDescent="0.3">
      <c r="A868" s="2">
        <v>866</v>
      </c>
      <c r="B868" s="7" t="s">
        <v>867</v>
      </c>
      <c r="C868" s="7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8">
        <f t="shared" si="78"/>
        <v>0.18285714285714286</v>
      </c>
      <c r="P868" s="9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2">
        <f t="shared" si="82"/>
        <v>42025.387939814813</v>
      </c>
      <c r="T868" s="12">
        <f t="shared" si="83"/>
        <v>42063.381944444445</v>
      </c>
    </row>
    <row r="869" spans="1:20" ht="41.4" x14ac:dyDescent="0.3">
      <c r="A869" s="2">
        <v>867</v>
      </c>
      <c r="B869" s="7" t="s">
        <v>868</v>
      </c>
      <c r="C869" s="7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8">
        <f t="shared" si="78"/>
        <v>0.2402</v>
      </c>
      <c r="P869" s="9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2">
        <f t="shared" si="82"/>
        <v>40087.855393518519</v>
      </c>
      <c r="T869" s="12">
        <f t="shared" si="83"/>
        <v>40147.957638888889</v>
      </c>
    </row>
    <row r="870" spans="1:20" ht="55.2" x14ac:dyDescent="0.3">
      <c r="A870" s="2">
        <v>868</v>
      </c>
      <c r="B870" s="7" t="s">
        <v>869</v>
      </c>
      <c r="C870" s="7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8">
        <f t="shared" si="78"/>
        <v>1.1111111111111111E-3</v>
      </c>
      <c r="P870" s="9">
        <f t="shared" si="79"/>
        <v>50</v>
      </c>
      <c r="Q870" s="2" t="str">
        <f t="shared" si="80"/>
        <v>music</v>
      </c>
      <c r="R870" s="2" t="str">
        <f t="shared" si="81"/>
        <v>jazz</v>
      </c>
      <c r="S870" s="12">
        <f t="shared" si="82"/>
        <v>41615.777754629627</v>
      </c>
      <c r="T870" s="12">
        <f t="shared" si="83"/>
        <v>41645.777754629627</v>
      </c>
    </row>
    <row r="871" spans="1:20" ht="55.2" x14ac:dyDescent="0.3">
      <c r="A871" s="2">
        <v>869</v>
      </c>
      <c r="B871" s="7" t="s">
        <v>870</v>
      </c>
      <c r="C871" s="7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8">
        <f t="shared" si="78"/>
        <v>0.11818181818181818</v>
      </c>
      <c r="P871" s="9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2">
        <f t="shared" si="82"/>
        <v>41342.595567129632</v>
      </c>
      <c r="T871" s="12">
        <f t="shared" si="83"/>
        <v>41372.553900462961</v>
      </c>
    </row>
    <row r="872" spans="1:20" ht="41.4" x14ac:dyDescent="0.3">
      <c r="A872" s="2">
        <v>870</v>
      </c>
      <c r="B872" s="7" t="s">
        <v>871</v>
      </c>
      <c r="C872" s="7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8">
        <f t="shared" si="78"/>
        <v>3.0999999999999999E-3</v>
      </c>
      <c r="P872" s="9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2">
        <f t="shared" si="82"/>
        <v>41487.772256944445</v>
      </c>
      <c r="T872" s="12">
        <f t="shared" si="83"/>
        <v>41517.772256944445</v>
      </c>
    </row>
    <row r="873" spans="1:20" ht="41.4" x14ac:dyDescent="0.3">
      <c r="A873" s="2">
        <v>871</v>
      </c>
      <c r="B873" s="7" t="s">
        <v>872</v>
      </c>
      <c r="C873" s="7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8">
        <f t="shared" si="78"/>
        <v>5.4166666666666669E-2</v>
      </c>
      <c r="P873" s="9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2">
        <f t="shared" si="82"/>
        <v>41577.311284722222</v>
      </c>
      <c r="T873" s="12">
        <f t="shared" si="83"/>
        <v>41607.352951388886</v>
      </c>
    </row>
    <row r="874" spans="1:20" ht="41.4" x14ac:dyDescent="0.3">
      <c r="A874" s="2">
        <v>872</v>
      </c>
      <c r="B874" s="7" t="s">
        <v>873</v>
      </c>
      <c r="C874" s="7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8">
        <f t="shared" si="78"/>
        <v>8.1250000000000003E-3</v>
      </c>
      <c r="P874" s="9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2">
        <f t="shared" si="82"/>
        <v>40567.575543981482</v>
      </c>
      <c r="T874" s="12">
        <f t="shared" si="83"/>
        <v>40612.575543981482</v>
      </c>
    </row>
    <row r="875" spans="1:20" ht="27.6" x14ac:dyDescent="0.3">
      <c r="A875" s="2">
        <v>873</v>
      </c>
      <c r="B875" s="7" t="s">
        <v>874</v>
      </c>
      <c r="C875" s="7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8">
        <f t="shared" si="78"/>
        <v>1.2857142857142857E-2</v>
      </c>
      <c r="P875" s="9">
        <f t="shared" si="79"/>
        <v>9</v>
      </c>
      <c r="Q875" s="2" t="str">
        <f t="shared" si="80"/>
        <v>music</v>
      </c>
      <c r="R875" s="2" t="str">
        <f t="shared" si="81"/>
        <v>jazz</v>
      </c>
      <c r="S875" s="12">
        <f t="shared" si="82"/>
        <v>41183.917129629634</v>
      </c>
      <c r="T875" s="12">
        <f t="shared" si="83"/>
        <v>41223.958796296298</v>
      </c>
    </row>
    <row r="876" spans="1:20" ht="55.2" x14ac:dyDescent="0.3">
      <c r="A876" s="2">
        <v>874</v>
      </c>
      <c r="B876" s="7" t="s">
        <v>875</v>
      </c>
      <c r="C876" s="7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8">
        <f t="shared" si="78"/>
        <v>0.24333333333333335</v>
      </c>
      <c r="P876" s="9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2">
        <f t="shared" si="82"/>
        <v>41368.333726851852</v>
      </c>
      <c r="T876" s="12">
        <f t="shared" si="83"/>
        <v>41398.333726851852</v>
      </c>
    </row>
    <row r="877" spans="1:20" ht="55.2" x14ac:dyDescent="0.3">
      <c r="A877" s="2">
        <v>875</v>
      </c>
      <c r="B877" s="7" t="s">
        <v>876</v>
      </c>
      <c r="C877" s="7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8">
        <f t="shared" si="78"/>
        <v>0</v>
      </c>
      <c r="P877" s="9">
        <f t="shared" si="79"/>
        <v>0</v>
      </c>
      <c r="Q877" s="2" t="str">
        <f t="shared" si="80"/>
        <v>music</v>
      </c>
      <c r="R877" s="2" t="str">
        <f t="shared" si="81"/>
        <v>jazz</v>
      </c>
      <c r="S877" s="12">
        <f t="shared" si="82"/>
        <v>42248.473738425921</v>
      </c>
      <c r="T877" s="12">
        <f t="shared" si="83"/>
        <v>42268.473738425921</v>
      </c>
    </row>
    <row r="878" spans="1:20" ht="27.6" x14ac:dyDescent="0.3">
      <c r="A878" s="2">
        <v>876</v>
      </c>
      <c r="B878" s="7" t="s">
        <v>877</v>
      </c>
      <c r="C878" s="7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8">
        <f t="shared" si="78"/>
        <v>0.40799492385786801</v>
      </c>
      <c r="P878" s="9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2">
        <f t="shared" si="82"/>
        <v>41276.246840277774</v>
      </c>
      <c r="T878" s="12">
        <f t="shared" si="83"/>
        <v>41309.246840277774</v>
      </c>
    </row>
    <row r="879" spans="1:20" ht="41.4" x14ac:dyDescent="0.3">
      <c r="A879" s="2">
        <v>877</v>
      </c>
      <c r="B879" s="7" t="s">
        <v>878</v>
      </c>
      <c r="C879" s="7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8">
        <f t="shared" si="78"/>
        <v>0.67549999999999999</v>
      </c>
      <c r="P879" s="9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2">
        <f t="shared" si="82"/>
        <v>41597.538888888892</v>
      </c>
      <c r="T879" s="12">
        <f t="shared" si="83"/>
        <v>41627.538888888892</v>
      </c>
    </row>
    <row r="880" spans="1:20" ht="41.4" x14ac:dyDescent="0.3">
      <c r="A880" s="2">
        <v>878</v>
      </c>
      <c r="B880" s="7" t="s">
        <v>879</v>
      </c>
      <c r="C880" s="7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8">
        <f t="shared" si="78"/>
        <v>1.2999999999999999E-2</v>
      </c>
      <c r="P880" s="9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2">
        <f t="shared" si="82"/>
        <v>40504.982916666668</v>
      </c>
      <c r="T880" s="12">
        <f t="shared" si="83"/>
        <v>40534.982916666668</v>
      </c>
    </row>
    <row r="881" spans="1:20" ht="41.4" x14ac:dyDescent="0.3">
      <c r="A881" s="2">
        <v>879</v>
      </c>
      <c r="B881" s="7" t="s">
        <v>880</v>
      </c>
      <c r="C881" s="7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8">
        <f t="shared" si="78"/>
        <v>0.30666666666666664</v>
      </c>
      <c r="P881" s="9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2">
        <f t="shared" si="82"/>
        <v>41037.579918981479</v>
      </c>
      <c r="T881" s="12">
        <f t="shared" si="83"/>
        <v>41058.579918981479</v>
      </c>
    </row>
    <row r="882" spans="1:20" ht="41.4" x14ac:dyDescent="0.3">
      <c r="A882" s="2">
        <v>880</v>
      </c>
      <c r="B882" s="7" t="s">
        <v>881</v>
      </c>
      <c r="C882" s="7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8">
        <f t="shared" si="78"/>
        <v>2.9894179894179893E-2</v>
      </c>
      <c r="P882" s="9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2">
        <f t="shared" si="82"/>
        <v>41179.07104166667</v>
      </c>
      <c r="T882" s="12">
        <f t="shared" si="83"/>
        <v>41212.07104166667</v>
      </c>
    </row>
    <row r="883" spans="1:20" ht="41.4" x14ac:dyDescent="0.3">
      <c r="A883" s="2">
        <v>881</v>
      </c>
      <c r="B883" s="7" t="s">
        <v>882</v>
      </c>
      <c r="C883" s="7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8">
        <f t="shared" si="78"/>
        <v>8.0000000000000002E-3</v>
      </c>
      <c r="P883" s="9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2">
        <f t="shared" si="82"/>
        <v>40877.00099537037</v>
      </c>
      <c r="T883" s="12">
        <f t="shared" si="83"/>
        <v>40922.00099537037</v>
      </c>
    </row>
    <row r="884" spans="1:20" ht="41.4" x14ac:dyDescent="0.3">
      <c r="A884" s="2">
        <v>882</v>
      </c>
      <c r="B884" s="7" t="s">
        <v>883</v>
      </c>
      <c r="C884" s="7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8">
        <f t="shared" si="78"/>
        <v>0.20133333333333334</v>
      </c>
      <c r="P884" s="9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2">
        <f t="shared" si="82"/>
        <v>40759.610532407409</v>
      </c>
      <c r="T884" s="12">
        <f t="shared" si="83"/>
        <v>40792.610532407409</v>
      </c>
    </row>
    <row r="885" spans="1:20" ht="41.4" x14ac:dyDescent="0.3">
      <c r="A885" s="2">
        <v>883</v>
      </c>
      <c r="B885" s="7" t="s">
        <v>884</v>
      </c>
      <c r="C885" s="7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8">
        <f t="shared" si="78"/>
        <v>0.4002</v>
      </c>
      <c r="P885" s="9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2">
        <f t="shared" si="82"/>
        <v>42371.685590277775</v>
      </c>
      <c r="T885" s="12">
        <f t="shared" si="83"/>
        <v>42431.685590277775</v>
      </c>
    </row>
    <row r="886" spans="1:20" ht="41.4" x14ac:dyDescent="0.3">
      <c r="A886" s="2">
        <v>884</v>
      </c>
      <c r="B886" s="7" t="s">
        <v>885</v>
      </c>
      <c r="C886" s="7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8">
        <f t="shared" si="78"/>
        <v>0.01</v>
      </c>
      <c r="P886" s="9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2">
        <f t="shared" si="82"/>
        <v>40981.552615740737</v>
      </c>
      <c r="T886" s="12">
        <f t="shared" si="83"/>
        <v>41040.854861111111</v>
      </c>
    </row>
    <row r="887" spans="1:20" ht="41.4" x14ac:dyDescent="0.3">
      <c r="A887" s="2">
        <v>885</v>
      </c>
      <c r="B887" s="7" t="s">
        <v>886</v>
      </c>
      <c r="C887" s="7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8">
        <f t="shared" si="78"/>
        <v>0.75</v>
      </c>
      <c r="P887" s="9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2">
        <f t="shared" si="82"/>
        <v>42713.691099537042</v>
      </c>
      <c r="T887" s="12">
        <f t="shared" si="83"/>
        <v>42734.691099537042</v>
      </c>
    </row>
    <row r="888" spans="1:20" ht="41.4" x14ac:dyDescent="0.3">
      <c r="A888" s="2">
        <v>886</v>
      </c>
      <c r="B888" s="7" t="s">
        <v>887</v>
      </c>
      <c r="C888" s="7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8">
        <f t="shared" si="78"/>
        <v>0.41</v>
      </c>
      <c r="P888" s="9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2">
        <f t="shared" si="82"/>
        <v>42603.620520833334</v>
      </c>
      <c r="T888" s="12">
        <f t="shared" si="83"/>
        <v>42628.620520833334</v>
      </c>
    </row>
    <row r="889" spans="1:20" ht="41.4" x14ac:dyDescent="0.3">
      <c r="A889" s="2">
        <v>887</v>
      </c>
      <c r="B889" s="7" t="s">
        <v>888</v>
      </c>
      <c r="C889" s="7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8">
        <f t="shared" si="78"/>
        <v>0</v>
      </c>
      <c r="P889" s="9">
        <f t="shared" si="79"/>
        <v>0</v>
      </c>
      <c r="Q889" s="2" t="str">
        <f t="shared" si="80"/>
        <v>music</v>
      </c>
      <c r="R889" s="2" t="str">
        <f t="shared" si="81"/>
        <v>indie rock</v>
      </c>
      <c r="S889" s="12">
        <f t="shared" si="82"/>
        <v>41026.708969907406</v>
      </c>
      <c r="T889" s="12">
        <f t="shared" si="83"/>
        <v>41056.708969907406</v>
      </c>
    </row>
    <row r="890" spans="1:20" ht="55.2" x14ac:dyDescent="0.3">
      <c r="A890" s="2">
        <v>888</v>
      </c>
      <c r="B890" s="7" t="s">
        <v>889</v>
      </c>
      <c r="C890" s="7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8">
        <f t="shared" si="78"/>
        <v>7.1999999999999995E-2</v>
      </c>
      <c r="P890" s="9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2">
        <f t="shared" si="82"/>
        <v>40751.503298611111</v>
      </c>
      <c r="T890" s="12">
        <f t="shared" si="83"/>
        <v>40787</v>
      </c>
    </row>
    <row r="891" spans="1:20" ht="41.4" x14ac:dyDescent="0.3">
      <c r="A891" s="2">
        <v>889</v>
      </c>
      <c r="B891" s="7" t="s">
        <v>890</v>
      </c>
      <c r="C891" s="7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8">
        <f t="shared" si="78"/>
        <v>9.4412800000000005E-2</v>
      </c>
      <c r="P891" s="9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2">
        <f t="shared" si="82"/>
        <v>41887.534062500003</v>
      </c>
      <c r="T891" s="12">
        <f t="shared" si="83"/>
        <v>41917.534062500003</v>
      </c>
    </row>
    <row r="892" spans="1:20" ht="41.4" x14ac:dyDescent="0.3">
      <c r="A892" s="2">
        <v>890</v>
      </c>
      <c r="B892" s="7" t="s">
        <v>891</v>
      </c>
      <c r="C892" s="7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8">
        <f t="shared" si="78"/>
        <v>4.1666666666666664E-2</v>
      </c>
      <c r="P892" s="9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2">
        <f t="shared" si="82"/>
        <v>41569.448831018519</v>
      </c>
      <c r="T892" s="12">
        <f t="shared" si="83"/>
        <v>41599.490497685183</v>
      </c>
    </row>
    <row r="893" spans="1:20" ht="41.4" x14ac:dyDescent="0.3">
      <c r="A893" s="2">
        <v>891</v>
      </c>
      <c r="B893" s="7" t="s">
        <v>892</v>
      </c>
      <c r="C893" s="7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8">
        <f t="shared" si="78"/>
        <v>3.2500000000000001E-2</v>
      </c>
      <c r="P893" s="9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2">
        <f t="shared" si="82"/>
        <v>41841.781597222223</v>
      </c>
      <c r="T893" s="12">
        <f t="shared" si="83"/>
        <v>41871.781597222223</v>
      </c>
    </row>
    <row r="894" spans="1:20" ht="41.4" x14ac:dyDescent="0.3">
      <c r="A894" s="2">
        <v>892</v>
      </c>
      <c r="B894" s="7" t="s">
        <v>893</v>
      </c>
      <c r="C894" s="7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8">
        <f t="shared" si="78"/>
        <v>0.40749999999999997</v>
      </c>
      <c r="P894" s="9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2">
        <f t="shared" si="82"/>
        <v>40303.95003472222</v>
      </c>
      <c r="T894" s="12">
        <f t="shared" si="83"/>
        <v>40390.916666666664</v>
      </c>
    </row>
    <row r="895" spans="1:20" ht="41.4" x14ac:dyDescent="0.3">
      <c r="A895" s="2">
        <v>893</v>
      </c>
      <c r="B895" s="7" t="s">
        <v>894</v>
      </c>
      <c r="C895" s="7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8">
        <f t="shared" si="78"/>
        <v>0.1</v>
      </c>
      <c r="P895" s="9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2">
        <f t="shared" si="82"/>
        <v>42065.647719907407</v>
      </c>
      <c r="T895" s="12">
        <f t="shared" si="83"/>
        <v>42095.606053240743</v>
      </c>
    </row>
    <row r="896" spans="1:20" ht="41.4" x14ac:dyDescent="0.3">
      <c r="A896" s="2">
        <v>894</v>
      </c>
      <c r="B896" s="7" t="s">
        <v>895</v>
      </c>
      <c r="C896" s="7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8">
        <f t="shared" si="78"/>
        <v>0.39169999999999999</v>
      </c>
      <c r="P896" s="9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2">
        <f t="shared" si="82"/>
        <v>42496.731597222228</v>
      </c>
      <c r="T896" s="12">
        <f t="shared" si="83"/>
        <v>42526.731597222228</v>
      </c>
    </row>
    <row r="897" spans="1:20" ht="41.4" x14ac:dyDescent="0.3">
      <c r="A897" s="2">
        <v>895</v>
      </c>
      <c r="B897" s="7" t="s">
        <v>896</v>
      </c>
      <c r="C897" s="7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8">
        <f t="shared" si="78"/>
        <v>2.4375000000000001E-2</v>
      </c>
      <c r="P897" s="9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2">
        <f t="shared" si="82"/>
        <v>40430.877650462964</v>
      </c>
      <c r="T897" s="12">
        <f t="shared" si="83"/>
        <v>40475.877650462964</v>
      </c>
    </row>
    <row r="898" spans="1:20" ht="41.4" x14ac:dyDescent="0.3">
      <c r="A898" s="2">
        <v>896</v>
      </c>
      <c r="B898" s="7" t="s">
        <v>897</v>
      </c>
      <c r="C898" s="7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8">
        <f t="shared" si="78"/>
        <v>0.4</v>
      </c>
      <c r="P898" s="9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2">
        <f t="shared" si="82"/>
        <v>42218.622986111113</v>
      </c>
      <c r="T898" s="12">
        <f t="shared" si="83"/>
        <v>42243.916666666672</v>
      </c>
    </row>
    <row r="899" spans="1:20" ht="41.4" x14ac:dyDescent="0.3">
      <c r="A899" s="2">
        <v>897</v>
      </c>
      <c r="B899" s="7" t="s">
        <v>898</v>
      </c>
      <c r="C899" s="7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8">
        <f t="shared" ref="O899:O962" si="84">E899/D899</f>
        <v>0</v>
      </c>
      <c r="P899" s="9">
        <f t="shared" ref="P899:P962" si="85">IFERROR(E899/L899,0)</f>
        <v>0</v>
      </c>
      <c r="Q899" s="2" t="str">
        <f t="shared" ref="Q899:Q962" si="86">LEFT(N899,FIND("/",N899,1)-1)</f>
        <v>music</v>
      </c>
      <c r="R899" s="2" t="str">
        <f t="shared" ref="R899:R962" si="87">RIGHT(N899,LEN(N899)-FIND("/",N899))</f>
        <v>indie rock</v>
      </c>
      <c r="S899" s="12">
        <f t="shared" ref="S899:S962" si="88">(((J899/60)/60)/24)+DATE(1970,1,1)+(-6/24)</f>
        <v>41211.438750000001</v>
      </c>
      <c r="T899" s="12">
        <f t="shared" ref="T899:T962" si="89">(((I899/60)/60)/24)+DATE(1970,1,1)+(-6/24)</f>
        <v>41241.480416666665</v>
      </c>
    </row>
    <row r="900" spans="1:20" ht="41.4" x14ac:dyDescent="0.3">
      <c r="A900" s="2">
        <v>898</v>
      </c>
      <c r="B900" s="7" t="s">
        <v>899</v>
      </c>
      <c r="C900" s="7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8">
        <f t="shared" si="84"/>
        <v>2.8000000000000001E-2</v>
      </c>
      <c r="P900" s="9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2">
        <f t="shared" si="88"/>
        <v>40878.508217592593</v>
      </c>
      <c r="T900" s="12">
        <f t="shared" si="89"/>
        <v>40923.508217592593</v>
      </c>
    </row>
    <row r="901" spans="1:20" ht="41.4" x14ac:dyDescent="0.3">
      <c r="A901" s="2">
        <v>899</v>
      </c>
      <c r="B901" s="7" t="s">
        <v>900</v>
      </c>
      <c r="C901" s="7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8">
        <f t="shared" si="84"/>
        <v>0.37333333333333335</v>
      </c>
      <c r="P901" s="9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2">
        <f t="shared" si="88"/>
        <v>40645.849097222221</v>
      </c>
      <c r="T901" s="12">
        <f t="shared" si="89"/>
        <v>40690.849097222221</v>
      </c>
    </row>
    <row r="902" spans="1:20" ht="27.6" x14ac:dyDescent="0.3">
      <c r="A902" s="2">
        <v>900</v>
      </c>
      <c r="B902" s="7" t="s">
        <v>901</v>
      </c>
      <c r="C902" s="7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8">
        <f t="shared" si="84"/>
        <v>4.1999999999999997E-3</v>
      </c>
      <c r="P902" s="9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2">
        <f t="shared" si="88"/>
        <v>42429.59956018519</v>
      </c>
      <c r="T902" s="12">
        <f t="shared" si="89"/>
        <v>42459.557893518519</v>
      </c>
    </row>
    <row r="903" spans="1:20" ht="55.2" x14ac:dyDescent="0.3">
      <c r="A903" s="2">
        <v>901</v>
      </c>
      <c r="B903" s="7" t="s">
        <v>902</v>
      </c>
      <c r="C903" s="7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8">
        <f t="shared" si="84"/>
        <v>0</v>
      </c>
      <c r="P903" s="9">
        <f t="shared" si="85"/>
        <v>0</v>
      </c>
      <c r="Q903" s="2" t="str">
        <f t="shared" si="86"/>
        <v>music</v>
      </c>
      <c r="R903" s="2" t="str">
        <f t="shared" si="87"/>
        <v>jazz</v>
      </c>
      <c r="S903" s="12">
        <f t="shared" si="88"/>
        <v>40291.56150462963</v>
      </c>
      <c r="T903" s="12">
        <f t="shared" si="89"/>
        <v>40337.549305555556</v>
      </c>
    </row>
    <row r="904" spans="1:20" ht="55.2" x14ac:dyDescent="0.3">
      <c r="A904" s="2">
        <v>902</v>
      </c>
      <c r="B904" s="7" t="s">
        <v>903</v>
      </c>
      <c r="C904" s="7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8">
        <f t="shared" si="84"/>
        <v>3.0000000000000001E-3</v>
      </c>
      <c r="P904" s="9">
        <f t="shared" si="85"/>
        <v>30</v>
      </c>
      <c r="Q904" s="2" t="str">
        <f t="shared" si="86"/>
        <v>music</v>
      </c>
      <c r="R904" s="2" t="str">
        <f t="shared" si="87"/>
        <v>jazz</v>
      </c>
      <c r="S904" s="12">
        <f t="shared" si="88"/>
        <v>41829.715532407405</v>
      </c>
      <c r="T904" s="12">
        <f t="shared" si="89"/>
        <v>41881.395833333336</v>
      </c>
    </row>
    <row r="905" spans="1:20" ht="41.4" x14ac:dyDescent="0.3">
      <c r="A905" s="2">
        <v>903</v>
      </c>
      <c r="B905" s="7" t="s">
        <v>904</v>
      </c>
      <c r="C905" s="7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8">
        <f t="shared" si="84"/>
        <v>3.2000000000000001E-2</v>
      </c>
      <c r="P905" s="9">
        <f t="shared" si="85"/>
        <v>40</v>
      </c>
      <c r="Q905" s="2" t="str">
        <f t="shared" si="86"/>
        <v>music</v>
      </c>
      <c r="R905" s="2" t="str">
        <f t="shared" si="87"/>
        <v>jazz</v>
      </c>
      <c r="S905" s="12">
        <f t="shared" si="88"/>
        <v>41149.546064814815</v>
      </c>
      <c r="T905" s="12">
        <f t="shared" si="89"/>
        <v>41174.850694444445</v>
      </c>
    </row>
    <row r="906" spans="1:20" ht="41.4" x14ac:dyDescent="0.3">
      <c r="A906" s="2">
        <v>904</v>
      </c>
      <c r="B906" s="7" t="s">
        <v>905</v>
      </c>
      <c r="C906" s="7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8">
        <f t="shared" si="84"/>
        <v>3.0200000000000001E-3</v>
      </c>
      <c r="P906" s="9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2">
        <f t="shared" si="88"/>
        <v>42341.830289351856</v>
      </c>
      <c r="T906" s="12">
        <f t="shared" si="89"/>
        <v>42371.830289351856</v>
      </c>
    </row>
    <row r="907" spans="1:20" ht="41.4" x14ac:dyDescent="0.3">
      <c r="A907" s="2">
        <v>905</v>
      </c>
      <c r="B907" s="7" t="s">
        <v>906</v>
      </c>
      <c r="C907" s="7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8">
        <f t="shared" si="84"/>
        <v>3.0153846153846153E-2</v>
      </c>
      <c r="P907" s="9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2">
        <f t="shared" si="88"/>
        <v>40506.989884259259</v>
      </c>
      <c r="T907" s="12">
        <f t="shared" si="89"/>
        <v>40566.989884259259</v>
      </c>
    </row>
    <row r="908" spans="1:20" ht="27.6" x14ac:dyDescent="0.3">
      <c r="A908" s="2">
        <v>906</v>
      </c>
      <c r="B908" s="7" t="s">
        <v>907</v>
      </c>
      <c r="C908" s="7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8">
        <f t="shared" si="84"/>
        <v>0</v>
      </c>
      <c r="P908" s="9">
        <f t="shared" si="85"/>
        <v>0</v>
      </c>
      <c r="Q908" s="2" t="str">
        <f t="shared" si="86"/>
        <v>music</v>
      </c>
      <c r="R908" s="2" t="str">
        <f t="shared" si="87"/>
        <v>jazz</v>
      </c>
      <c r="S908" s="12">
        <f t="shared" si="88"/>
        <v>41680.939699074072</v>
      </c>
      <c r="T908" s="12">
        <f t="shared" si="89"/>
        <v>41710.898032407407</v>
      </c>
    </row>
    <row r="909" spans="1:20" ht="27.6" x14ac:dyDescent="0.3">
      <c r="A909" s="2">
        <v>907</v>
      </c>
      <c r="B909" s="7" t="s">
        <v>908</v>
      </c>
      <c r="C909" s="7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8">
        <f t="shared" si="84"/>
        <v>0</v>
      </c>
      <c r="P909" s="9">
        <f t="shared" si="85"/>
        <v>0</v>
      </c>
      <c r="Q909" s="2" t="str">
        <f t="shared" si="86"/>
        <v>music</v>
      </c>
      <c r="R909" s="2" t="str">
        <f t="shared" si="87"/>
        <v>jazz</v>
      </c>
      <c r="S909" s="12">
        <f t="shared" si="88"/>
        <v>40766.942395833335</v>
      </c>
      <c r="T909" s="12">
        <f t="shared" si="89"/>
        <v>40796.942395833335</v>
      </c>
    </row>
    <row r="910" spans="1:20" ht="41.4" x14ac:dyDescent="0.3">
      <c r="A910" s="2">
        <v>908</v>
      </c>
      <c r="B910" s="7" t="s">
        <v>909</v>
      </c>
      <c r="C910" s="7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8">
        <f t="shared" si="84"/>
        <v>0</v>
      </c>
      <c r="P910" s="9">
        <f t="shared" si="85"/>
        <v>0</v>
      </c>
      <c r="Q910" s="2" t="str">
        <f t="shared" si="86"/>
        <v>music</v>
      </c>
      <c r="R910" s="2" t="str">
        <f t="shared" si="87"/>
        <v>jazz</v>
      </c>
      <c r="S910" s="12">
        <f t="shared" si="88"/>
        <v>40340.551562499997</v>
      </c>
      <c r="T910" s="12">
        <f t="shared" si="89"/>
        <v>40385.957638888889</v>
      </c>
    </row>
    <row r="911" spans="1:20" ht="55.2" x14ac:dyDescent="0.3">
      <c r="A911" s="2">
        <v>909</v>
      </c>
      <c r="B911" s="7" t="s">
        <v>910</v>
      </c>
      <c r="C911" s="7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8">
        <f t="shared" si="84"/>
        <v>3.2500000000000001E-2</v>
      </c>
      <c r="P911" s="9">
        <f t="shared" si="85"/>
        <v>65</v>
      </c>
      <c r="Q911" s="2" t="str">
        <f t="shared" si="86"/>
        <v>music</v>
      </c>
      <c r="R911" s="2" t="str">
        <f t="shared" si="87"/>
        <v>jazz</v>
      </c>
      <c r="S911" s="12">
        <f t="shared" si="88"/>
        <v>41081.44027777778</v>
      </c>
      <c r="T911" s="12">
        <f t="shared" si="89"/>
        <v>41112.916666666664</v>
      </c>
    </row>
    <row r="912" spans="1:20" ht="41.4" x14ac:dyDescent="0.3">
      <c r="A912" s="2">
        <v>910</v>
      </c>
      <c r="B912" s="7" t="s">
        <v>911</v>
      </c>
      <c r="C912" s="7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8">
        <f t="shared" si="84"/>
        <v>0.22363636363636363</v>
      </c>
      <c r="P912" s="9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2">
        <f t="shared" si="88"/>
        <v>42737.295358796298</v>
      </c>
      <c r="T912" s="12">
        <f t="shared" si="89"/>
        <v>42797.295358796298</v>
      </c>
    </row>
    <row r="913" spans="1:20" ht="41.4" x14ac:dyDescent="0.3">
      <c r="A913" s="2">
        <v>911</v>
      </c>
      <c r="B913" s="7" t="s">
        <v>912</v>
      </c>
      <c r="C913" s="7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8">
        <f t="shared" si="84"/>
        <v>0</v>
      </c>
      <c r="P913" s="9">
        <f t="shared" si="85"/>
        <v>0</v>
      </c>
      <c r="Q913" s="2" t="str">
        <f t="shared" si="86"/>
        <v>music</v>
      </c>
      <c r="R913" s="2" t="str">
        <f t="shared" si="87"/>
        <v>jazz</v>
      </c>
      <c r="S913" s="12">
        <f t="shared" si="88"/>
        <v>41641.755150462966</v>
      </c>
      <c r="T913" s="12">
        <f t="shared" si="89"/>
        <v>41662.755150462966</v>
      </c>
    </row>
    <row r="914" spans="1:20" ht="41.4" x14ac:dyDescent="0.3">
      <c r="A914" s="2">
        <v>912</v>
      </c>
      <c r="B914" s="7" t="s">
        <v>913</v>
      </c>
      <c r="C914" s="7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8">
        <f t="shared" si="84"/>
        <v>8.5714285714285719E-3</v>
      </c>
      <c r="P914" s="9">
        <f t="shared" si="85"/>
        <v>15</v>
      </c>
      <c r="Q914" s="2" t="str">
        <f t="shared" si="86"/>
        <v>music</v>
      </c>
      <c r="R914" s="2" t="str">
        <f t="shared" si="87"/>
        <v>jazz</v>
      </c>
      <c r="S914" s="12">
        <f t="shared" si="88"/>
        <v>41193.859340277777</v>
      </c>
      <c r="T914" s="12">
        <f t="shared" si="89"/>
        <v>41253.901006944441</v>
      </c>
    </row>
    <row r="915" spans="1:20" ht="41.4" x14ac:dyDescent="0.3">
      <c r="A915" s="2">
        <v>913</v>
      </c>
      <c r="B915" s="7" t="s">
        <v>914</v>
      </c>
      <c r="C915" s="7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8">
        <f t="shared" si="84"/>
        <v>6.6066666666666662E-2</v>
      </c>
      <c r="P915" s="9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2">
        <f t="shared" si="88"/>
        <v>41003.889108796298</v>
      </c>
      <c r="T915" s="12">
        <f t="shared" si="89"/>
        <v>41033.889108796298</v>
      </c>
    </row>
    <row r="916" spans="1:20" ht="41.4" x14ac:dyDescent="0.3">
      <c r="A916" s="2">
        <v>914</v>
      </c>
      <c r="B916" s="7" t="s">
        <v>915</v>
      </c>
      <c r="C916" s="7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8">
        <f t="shared" si="84"/>
        <v>0</v>
      </c>
      <c r="P916" s="9">
        <f t="shared" si="85"/>
        <v>0</v>
      </c>
      <c r="Q916" s="2" t="str">
        <f t="shared" si="86"/>
        <v>music</v>
      </c>
      <c r="R916" s="2" t="str">
        <f t="shared" si="87"/>
        <v>jazz</v>
      </c>
      <c r="S916" s="12">
        <f t="shared" si="88"/>
        <v>41116.513275462967</v>
      </c>
      <c r="T916" s="12">
        <f t="shared" si="89"/>
        <v>41146.513275462967</v>
      </c>
    </row>
    <row r="917" spans="1:20" ht="41.4" x14ac:dyDescent="0.3">
      <c r="A917" s="2">
        <v>915</v>
      </c>
      <c r="B917" s="7" t="s">
        <v>916</v>
      </c>
      <c r="C917" s="7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8">
        <f t="shared" si="84"/>
        <v>5.7692307692307696E-2</v>
      </c>
      <c r="P917" s="9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2">
        <f t="shared" si="88"/>
        <v>40937.429560185185</v>
      </c>
      <c r="T917" s="12">
        <f t="shared" si="89"/>
        <v>40968.957638888889</v>
      </c>
    </row>
    <row r="918" spans="1:20" ht="41.4" x14ac:dyDescent="0.3">
      <c r="A918" s="2">
        <v>916</v>
      </c>
      <c r="B918" s="7" t="s">
        <v>917</v>
      </c>
      <c r="C918" s="7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8">
        <f t="shared" si="84"/>
        <v>0</v>
      </c>
      <c r="P918" s="9">
        <f t="shared" si="85"/>
        <v>0</v>
      </c>
      <c r="Q918" s="2" t="str">
        <f t="shared" si="86"/>
        <v>music</v>
      </c>
      <c r="R918" s="2" t="str">
        <f t="shared" si="87"/>
        <v>jazz</v>
      </c>
      <c r="S918" s="12">
        <f t="shared" si="88"/>
        <v>40434.603402777779</v>
      </c>
      <c r="T918" s="12">
        <f t="shared" si="89"/>
        <v>40472.958333333336</v>
      </c>
    </row>
    <row r="919" spans="1:20" ht="41.4" x14ac:dyDescent="0.3">
      <c r="A919" s="2">
        <v>917</v>
      </c>
      <c r="B919" s="7" t="s">
        <v>918</v>
      </c>
      <c r="C919" s="7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8">
        <f t="shared" si="84"/>
        <v>6.0000000000000001E-3</v>
      </c>
      <c r="P919" s="9">
        <f t="shared" si="85"/>
        <v>30</v>
      </c>
      <c r="Q919" s="2" t="str">
        <f t="shared" si="86"/>
        <v>music</v>
      </c>
      <c r="R919" s="2" t="str">
        <f t="shared" si="87"/>
        <v>jazz</v>
      </c>
      <c r="S919" s="12">
        <f t="shared" si="88"/>
        <v>41802.69363425926</v>
      </c>
      <c r="T919" s="12">
        <f t="shared" si="89"/>
        <v>41833.854166666664</v>
      </c>
    </row>
    <row r="920" spans="1:20" ht="41.4" x14ac:dyDescent="0.3">
      <c r="A920" s="2">
        <v>918</v>
      </c>
      <c r="B920" s="7" t="s">
        <v>919</v>
      </c>
      <c r="C920" s="7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8">
        <f t="shared" si="84"/>
        <v>5.0256410256410255E-2</v>
      </c>
      <c r="P920" s="9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2">
        <f t="shared" si="88"/>
        <v>41944.666215277779</v>
      </c>
      <c r="T920" s="12">
        <f t="shared" si="89"/>
        <v>41974.707881944443</v>
      </c>
    </row>
    <row r="921" spans="1:20" x14ac:dyDescent="0.3">
      <c r="A921" s="2">
        <v>919</v>
      </c>
      <c r="B921" s="7" t="s">
        <v>920</v>
      </c>
      <c r="C921" s="7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8">
        <f t="shared" si="84"/>
        <v>5.0000000000000001E-3</v>
      </c>
      <c r="P921" s="9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2">
        <f t="shared" si="88"/>
        <v>41227.391724537039</v>
      </c>
      <c r="T921" s="12">
        <f t="shared" si="89"/>
        <v>41262.391724537039</v>
      </c>
    </row>
    <row r="922" spans="1:20" ht="41.4" x14ac:dyDescent="0.3">
      <c r="A922" s="2">
        <v>920</v>
      </c>
      <c r="B922" s="7" t="s">
        <v>921</v>
      </c>
      <c r="C922" s="7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8">
        <f t="shared" si="84"/>
        <v>0</v>
      </c>
      <c r="P922" s="9">
        <f t="shared" si="85"/>
        <v>0</v>
      </c>
      <c r="Q922" s="2" t="str">
        <f t="shared" si="86"/>
        <v>music</v>
      </c>
      <c r="R922" s="2" t="str">
        <f t="shared" si="87"/>
        <v>jazz</v>
      </c>
      <c r="S922" s="12">
        <f t="shared" si="88"/>
        <v>41562.42155092593</v>
      </c>
      <c r="T922" s="12">
        <f t="shared" si="89"/>
        <v>41592.463217592594</v>
      </c>
    </row>
    <row r="923" spans="1:20" ht="41.4" x14ac:dyDescent="0.3">
      <c r="A923" s="2">
        <v>921</v>
      </c>
      <c r="B923" s="7" t="s">
        <v>922</v>
      </c>
      <c r="C923" s="7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8">
        <f t="shared" si="84"/>
        <v>0.309</v>
      </c>
      <c r="P923" s="9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2">
        <f t="shared" si="88"/>
        <v>40846.921018518515</v>
      </c>
      <c r="T923" s="12">
        <f t="shared" si="89"/>
        <v>40888.962685185186</v>
      </c>
    </row>
    <row r="924" spans="1:20" ht="41.4" x14ac:dyDescent="0.3">
      <c r="A924" s="2">
        <v>922</v>
      </c>
      <c r="B924" s="7" t="s">
        <v>923</v>
      </c>
      <c r="C924" s="7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8">
        <f t="shared" si="84"/>
        <v>0.21037037037037037</v>
      </c>
      <c r="P924" s="9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2">
        <f t="shared" si="88"/>
        <v>41878.280011574076</v>
      </c>
      <c r="T924" s="12">
        <f t="shared" si="89"/>
        <v>41913.280011574076</v>
      </c>
    </row>
    <row r="925" spans="1:20" ht="41.4" x14ac:dyDescent="0.3">
      <c r="A925" s="2">
        <v>923</v>
      </c>
      <c r="B925" s="7" t="s">
        <v>924</v>
      </c>
      <c r="C925" s="7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8">
        <f t="shared" si="84"/>
        <v>2.1999999999999999E-2</v>
      </c>
      <c r="P925" s="9">
        <f t="shared" si="85"/>
        <v>55</v>
      </c>
      <c r="Q925" s="2" t="str">
        <f t="shared" si="86"/>
        <v>music</v>
      </c>
      <c r="R925" s="2" t="str">
        <f t="shared" si="87"/>
        <v>jazz</v>
      </c>
      <c r="S925" s="12">
        <f t="shared" si="88"/>
        <v>41934.709756944445</v>
      </c>
      <c r="T925" s="12">
        <f t="shared" si="89"/>
        <v>41964.751423611116</v>
      </c>
    </row>
    <row r="926" spans="1:20" ht="41.4" x14ac:dyDescent="0.3">
      <c r="A926" s="2">
        <v>924</v>
      </c>
      <c r="B926" s="7" t="s">
        <v>925</v>
      </c>
      <c r="C926" s="7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8">
        <f t="shared" si="84"/>
        <v>0.109</v>
      </c>
      <c r="P926" s="9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2">
        <f t="shared" si="88"/>
        <v>41288.692928240744</v>
      </c>
      <c r="T926" s="12">
        <f t="shared" si="89"/>
        <v>41318.692928240744</v>
      </c>
    </row>
    <row r="927" spans="1:20" ht="41.4" x14ac:dyDescent="0.3">
      <c r="A927" s="2">
        <v>925</v>
      </c>
      <c r="B927" s="7" t="s">
        <v>926</v>
      </c>
      <c r="C927" s="7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8">
        <f t="shared" si="84"/>
        <v>2.6666666666666668E-2</v>
      </c>
      <c r="P927" s="9">
        <f t="shared" si="85"/>
        <v>32</v>
      </c>
      <c r="Q927" s="2" t="str">
        <f t="shared" si="86"/>
        <v>music</v>
      </c>
      <c r="R927" s="2" t="str">
        <f t="shared" si="87"/>
        <v>jazz</v>
      </c>
      <c r="S927" s="12">
        <f t="shared" si="88"/>
        <v>41575.630914351852</v>
      </c>
      <c r="T927" s="12">
        <f t="shared" si="89"/>
        <v>41605.672581018516</v>
      </c>
    </row>
    <row r="928" spans="1:20" ht="55.2" x14ac:dyDescent="0.3">
      <c r="A928" s="2">
        <v>926</v>
      </c>
      <c r="B928" s="7" t="s">
        <v>927</v>
      </c>
      <c r="C928" s="7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8">
        <f t="shared" si="84"/>
        <v>0</v>
      </c>
      <c r="P928" s="9">
        <f t="shared" si="85"/>
        <v>0</v>
      </c>
      <c r="Q928" s="2" t="str">
        <f t="shared" si="86"/>
        <v>music</v>
      </c>
      <c r="R928" s="2" t="str">
        <f t="shared" si="87"/>
        <v>jazz</v>
      </c>
      <c r="S928" s="12">
        <f t="shared" si="88"/>
        <v>40337.77002314815</v>
      </c>
      <c r="T928" s="12">
        <f t="shared" si="89"/>
        <v>40367.694444444445</v>
      </c>
    </row>
    <row r="929" spans="1:20" ht="27.6" x14ac:dyDescent="0.3">
      <c r="A929" s="2">
        <v>927</v>
      </c>
      <c r="B929" s="7" t="s">
        <v>928</v>
      </c>
      <c r="C929" s="7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8">
        <f t="shared" si="84"/>
        <v>0</v>
      </c>
      <c r="P929" s="9">
        <f t="shared" si="85"/>
        <v>0</v>
      </c>
      <c r="Q929" s="2" t="str">
        <f t="shared" si="86"/>
        <v>music</v>
      </c>
      <c r="R929" s="2" t="str">
        <f t="shared" si="87"/>
        <v>jazz</v>
      </c>
      <c r="S929" s="12">
        <f t="shared" si="88"/>
        <v>41013.572858796295</v>
      </c>
      <c r="T929" s="12">
        <f t="shared" si="89"/>
        <v>41043.572858796295</v>
      </c>
    </row>
    <row r="930" spans="1:20" ht="41.4" x14ac:dyDescent="0.3">
      <c r="A930" s="2">
        <v>928</v>
      </c>
      <c r="B930" s="7" t="s">
        <v>929</v>
      </c>
      <c r="C930" s="7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8">
        <f t="shared" si="84"/>
        <v>0.10862068965517241</v>
      </c>
      <c r="P930" s="9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2">
        <f t="shared" si="88"/>
        <v>41180.61241898148</v>
      </c>
      <c r="T930" s="12">
        <f t="shared" si="89"/>
        <v>41230.75</v>
      </c>
    </row>
    <row r="931" spans="1:20" ht="41.4" x14ac:dyDescent="0.3">
      <c r="A931" s="2">
        <v>929</v>
      </c>
      <c r="B931" s="7" t="s">
        <v>930</v>
      </c>
      <c r="C931" s="7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8">
        <f t="shared" si="84"/>
        <v>0</v>
      </c>
      <c r="P931" s="9">
        <f t="shared" si="85"/>
        <v>0</v>
      </c>
      <c r="Q931" s="2" t="str">
        <f t="shared" si="86"/>
        <v>music</v>
      </c>
      <c r="R931" s="2" t="str">
        <f t="shared" si="87"/>
        <v>jazz</v>
      </c>
      <c r="S931" s="12">
        <f t="shared" si="88"/>
        <v>40977.988067129627</v>
      </c>
      <c r="T931" s="12">
        <f t="shared" si="89"/>
        <v>41007.946400462963</v>
      </c>
    </row>
    <row r="932" spans="1:20" ht="55.2" x14ac:dyDescent="0.3">
      <c r="A932" s="2">
        <v>930</v>
      </c>
      <c r="B932" s="7" t="s">
        <v>931</v>
      </c>
      <c r="C932" s="7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8">
        <f t="shared" si="84"/>
        <v>0.38333333333333336</v>
      </c>
      <c r="P932" s="9">
        <f t="shared" si="85"/>
        <v>69</v>
      </c>
      <c r="Q932" s="2" t="str">
        <f t="shared" si="86"/>
        <v>music</v>
      </c>
      <c r="R932" s="2" t="str">
        <f t="shared" si="87"/>
        <v>jazz</v>
      </c>
      <c r="S932" s="12">
        <f t="shared" si="88"/>
        <v>40312.665578703702</v>
      </c>
      <c r="T932" s="12">
        <f t="shared" si="89"/>
        <v>40354.647222222222</v>
      </c>
    </row>
    <row r="933" spans="1:20" ht="41.4" x14ac:dyDescent="0.3">
      <c r="A933" s="2">
        <v>931</v>
      </c>
      <c r="B933" s="7" t="s">
        <v>932</v>
      </c>
      <c r="C933" s="7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8">
        <f t="shared" si="84"/>
        <v>6.5500000000000003E-2</v>
      </c>
      <c r="P933" s="9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2">
        <f t="shared" si="88"/>
        <v>41680.109976851854</v>
      </c>
      <c r="T933" s="12">
        <f t="shared" si="89"/>
        <v>41714.666666666664</v>
      </c>
    </row>
    <row r="934" spans="1:20" ht="27.6" x14ac:dyDescent="0.3">
      <c r="A934" s="2">
        <v>932</v>
      </c>
      <c r="B934" s="7" t="s">
        <v>933</v>
      </c>
      <c r="C934" s="7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8">
        <f t="shared" si="84"/>
        <v>0.14536842105263159</v>
      </c>
      <c r="P934" s="9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2">
        <f t="shared" si="88"/>
        <v>41310.719270833331</v>
      </c>
      <c r="T934" s="12">
        <f t="shared" si="89"/>
        <v>41355.677604166667</v>
      </c>
    </row>
    <row r="935" spans="1:20" ht="41.4" x14ac:dyDescent="0.3">
      <c r="A935" s="2">
        <v>933</v>
      </c>
      <c r="B935" s="7" t="s">
        <v>934</v>
      </c>
      <c r="C935" s="7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8">
        <f t="shared" si="84"/>
        <v>0.06</v>
      </c>
      <c r="P935" s="9">
        <f t="shared" si="85"/>
        <v>60</v>
      </c>
      <c r="Q935" s="2" t="str">
        <f t="shared" si="86"/>
        <v>music</v>
      </c>
      <c r="R935" s="2" t="str">
        <f t="shared" si="87"/>
        <v>jazz</v>
      </c>
      <c r="S935" s="12">
        <f t="shared" si="88"/>
        <v>41710.919085648151</v>
      </c>
      <c r="T935" s="12">
        <f t="shared" si="89"/>
        <v>41770.919085648151</v>
      </c>
    </row>
    <row r="936" spans="1:20" ht="41.4" x14ac:dyDescent="0.3">
      <c r="A936" s="2">
        <v>934</v>
      </c>
      <c r="B936" s="7" t="s">
        <v>935</v>
      </c>
      <c r="C936" s="7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8">
        <f t="shared" si="84"/>
        <v>0.30399999999999999</v>
      </c>
      <c r="P936" s="9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2">
        <f t="shared" si="88"/>
        <v>41733.487083333333</v>
      </c>
      <c r="T936" s="12">
        <f t="shared" si="89"/>
        <v>41763</v>
      </c>
    </row>
    <row r="937" spans="1:20" ht="41.4" x14ac:dyDescent="0.3">
      <c r="A937" s="2">
        <v>935</v>
      </c>
      <c r="B937" s="7" t="s">
        <v>936</v>
      </c>
      <c r="C937" s="7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8">
        <f t="shared" si="84"/>
        <v>1.4285714285714285E-2</v>
      </c>
      <c r="P937" s="9">
        <f t="shared" si="85"/>
        <v>25</v>
      </c>
      <c r="Q937" s="2" t="str">
        <f t="shared" si="86"/>
        <v>music</v>
      </c>
      <c r="R937" s="2" t="str">
        <f t="shared" si="87"/>
        <v>jazz</v>
      </c>
      <c r="S937" s="12">
        <f t="shared" si="88"/>
        <v>42368.083668981482</v>
      </c>
      <c r="T937" s="12">
        <f t="shared" si="89"/>
        <v>42398.083668981482</v>
      </c>
    </row>
    <row r="938" spans="1:20" ht="41.4" x14ac:dyDescent="0.3">
      <c r="A938" s="2">
        <v>936</v>
      </c>
      <c r="B938" s="7" t="s">
        <v>937</v>
      </c>
      <c r="C938" s="7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8">
        <f t="shared" si="84"/>
        <v>0</v>
      </c>
      <c r="P938" s="9">
        <f t="shared" si="85"/>
        <v>0</v>
      </c>
      <c r="Q938" s="2" t="str">
        <f t="shared" si="86"/>
        <v>music</v>
      </c>
      <c r="R938" s="2" t="str">
        <f t="shared" si="87"/>
        <v>jazz</v>
      </c>
      <c r="S938" s="12">
        <f t="shared" si="88"/>
        <v>40882.774178240739</v>
      </c>
      <c r="T938" s="12">
        <f t="shared" si="89"/>
        <v>40926.583333333336</v>
      </c>
    </row>
    <row r="939" spans="1:20" ht="41.4" x14ac:dyDescent="0.3">
      <c r="A939" s="2">
        <v>937</v>
      </c>
      <c r="B939" s="7" t="s">
        <v>938</v>
      </c>
      <c r="C939" s="7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8">
        <f t="shared" si="84"/>
        <v>1.1428571428571429E-2</v>
      </c>
      <c r="P939" s="9">
        <f t="shared" si="85"/>
        <v>20</v>
      </c>
      <c r="Q939" s="2" t="str">
        <f t="shared" si="86"/>
        <v>music</v>
      </c>
      <c r="R939" s="2" t="str">
        <f t="shared" si="87"/>
        <v>jazz</v>
      </c>
      <c r="S939" s="12">
        <f t="shared" si="88"/>
        <v>41551.548113425924</v>
      </c>
      <c r="T939" s="12">
        <f t="shared" si="89"/>
        <v>41581.589780092596</v>
      </c>
    </row>
    <row r="940" spans="1:20" ht="41.4" x14ac:dyDescent="0.3">
      <c r="A940" s="2">
        <v>938</v>
      </c>
      <c r="B940" s="7" t="s">
        <v>939</v>
      </c>
      <c r="C940" s="7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8">
        <f t="shared" si="84"/>
        <v>3.5714285714285713E-3</v>
      </c>
      <c r="P940" s="9">
        <f t="shared" si="85"/>
        <v>25</v>
      </c>
      <c r="Q940" s="2" t="str">
        <f t="shared" si="86"/>
        <v>music</v>
      </c>
      <c r="R940" s="2" t="str">
        <f t="shared" si="87"/>
        <v>jazz</v>
      </c>
      <c r="S940" s="12">
        <f t="shared" si="88"/>
        <v>41124.229722222226</v>
      </c>
      <c r="T940" s="12">
        <f t="shared" si="89"/>
        <v>41154.229722222226</v>
      </c>
    </row>
    <row r="941" spans="1:20" ht="41.4" x14ac:dyDescent="0.3">
      <c r="A941" s="2">
        <v>939</v>
      </c>
      <c r="B941" s="7" t="s">
        <v>940</v>
      </c>
      <c r="C941" s="7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8">
        <f t="shared" si="84"/>
        <v>1.4545454545454545E-2</v>
      </c>
      <c r="P941" s="9">
        <f t="shared" si="85"/>
        <v>20</v>
      </c>
      <c r="Q941" s="2" t="str">
        <f t="shared" si="86"/>
        <v>music</v>
      </c>
      <c r="R941" s="2" t="str">
        <f t="shared" si="87"/>
        <v>jazz</v>
      </c>
      <c r="S941" s="12">
        <f t="shared" si="88"/>
        <v>41416.513171296298</v>
      </c>
      <c r="T941" s="12">
        <f t="shared" si="89"/>
        <v>41455.581944444442</v>
      </c>
    </row>
    <row r="942" spans="1:20" ht="41.4" x14ac:dyDescent="0.3">
      <c r="A942" s="2">
        <v>940</v>
      </c>
      <c r="B942" s="7" t="s">
        <v>941</v>
      </c>
      <c r="C942" s="7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8">
        <f t="shared" si="84"/>
        <v>0.17155555555555554</v>
      </c>
      <c r="P942" s="9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2">
        <f t="shared" si="88"/>
        <v>42181.758402777778</v>
      </c>
      <c r="T942" s="12">
        <f t="shared" si="89"/>
        <v>42226.758402777778</v>
      </c>
    </row>
    <row r="943" spans="1:20" ht="55.2" x14ac:dyDescent="0.3">
      <c r="A943" s="2">
        <v>941</v>
      </c>
      <c r="B943" s="7" t="s">
        <v>942</v>
      </c>
      <c r="C943" s="7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8">
        <f t="shared" si="84"/>
        <v>2.3220000000000001E-2</v>
      </c>
      <c r="P943" s="9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2">
        <f t="shared" si="88"/>
        <v>42745.846585648149</v>
      </c>
      <c r="T943" s="12">
        <f t="shared" si="89"/>
        <v>42775.846585648149</v>
      </c>
    </row>
    <row r="944" spans="1:20" ht="41.4" x14ac:dyDescent="0.3">
      <c r="A944" s="2">
        <v>942</v>
      </c>
      <c r="B944" s="7" t="s">
        <v>943</v>
      </c>
      <c r="C944" s="7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8">
        <f t="shared" si="84"/>
        <v>8.9066666666666669E-2</v>
      </c>
      <c r="P944" s="9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2">
        <f t="shared" si="88"/>
        <v>42382.593287037031</v>
      </c>
      <c r="T944" s="12">
        <f t="shared" si="89"/>
        <v>42418.593287037031</v>
      </c>
    </row>
    <row r="945" spans="1:20" ht="27.6" x14ac:dyDescent="0.3">
      <c r="A945" s="2">
        <v>943</v>
      </c>
      <c r="B945" s="7" t="s">
        <v>944</v>
      </c>
      <c r="C945" s="7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8">
        <f t="shared" si="84"/>
        <v>9.633333333333334E-2</v>
      </c>
      <c r="P945" s="9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2">
        <f t="shared" si="88"/>
        <v>42673.41788194445</v>
      </c>
      <c r="T945" s="12">
        <f t="shared" si="89"/>
        <v>42703.459548611107</v>
      </c>
    </row>
    <row r="946" spans="1:20" ht="41.4" x14ac:dyDescent="0.3">
      <c r="A946" s="2">
        <v>944</v>
      </c>
      <c r="B946" s="7" t="s">
        <v>945</v>
      </c>
      <c r="C946" s="7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8">
        <f t="shared" si="84"/>
        <v>0.13325999999999999</v>
      </c>
      <c r="P946" s="9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2">
        <f t="shared" si="88"/>
        <v>42444.333912037036</v>
      </c>
      <c r="T946" s="12">
        <f t="shared" si="89"/>
        <v>42478.333333333328</v>
      </c>
    </row>
    <row r="947" spans="1:20" ht="41.4" x14ac:dyDescent="0.3">
      <c r="A947" s="2">
        <v>945</v>
      </c>
      <c r="B947" s="7" t="s">
        <v>946</v>
      </c>
      <c r="C947" s="7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8">
        <f t="shared" si="84"/>
        <v>2.4840000000000001E-2</v>
      </c>
      <c r="P947" s="9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2">
        <f t="shared" si="88"/>
        <v>42732.622986111113</v>
      </c>
      <c r="T947" s="12">
        <f t="shared" si="89"/>
        <v>42784.749305555553</v>
      </c>
    </row>
    <row r="948" spans="1:20" ht="27.6" x14ac:dyDescent="0.3">
      <c r="A948" s="2">
        <v>946</v>
      </c>
      <c r="B948" s="7" t="s">
        <v>947</v>
      </c>
      <c r="C948" s="7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8">
        <f t="shared" si="84"/>
        <v>1.9066666666666666E-2</v>
      </c>
      <c r="P948" s="9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2">
        <f t="shared" si="88"/>
        <v>42592.500555555554</v>
      </c>
      <c r="T948" s="12">
        <f t="shared" si="89"/>
        <v>42622.500555555554</v>
      </c>
    </row>
    <row r="949" spans="1:20" ht="41.4" x14ac:dyDescent="0.3">
      <c r="A949" s="2">
        <v>947</v>
      </c>
      <c r="B949" s="7" t="s">
        <v>948</v>
      </c>
      <c r="C949" s="7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8">
        <f t="shared" si="84"/>
        <v>0</v>
      </c>
      <c r="P949" s="9">
        <f t="shared" si="85"/>
        <v>0</v>
      </c>
      <c r="Q949" s="2" t="str">
        <f t="shared" si="86"/>
        <v>technology</v>
      </c>
      <c r="R949" s="2" t="str">
        <f t="shared" si="87"/>
        <v>wearables</v>
      </c>
      <c r="S949" s="12">
        <f t="shared" si="88"/>
        <v>42491.531319444446</v>
      </c>
      <c r="T949" s="12">
        <f t="shared" si="89"/>
        <v>42551.531319444446</v>
      </c>
    </row>
    <row r="950" spans="1:20" ht="55.2" x14ac:dyDescent="0.3">
      <c r="A950" s="2">
        <v>948</v>
      </c>
      <c r="B950" s="7" t="s">
        <v>949</v>
      </c>
      <c r="C950" s="7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8">
        <f t="shared" si="84"/>
        <v>0.12</v>
      </c>
      <c r="P950" s="9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2">
        <f t="shared" si="88"/>
        <v>42411.578287037039</v>
      </c>
      <c r="T950" s="12">
        <f t="shared" si="89"/>
        <v>42441.578287037039</v>
      </c>
    </row>
    <row r="951" spans="1:20" ht="41.4" x14ac:dyDescent="0.3">
      <c r="A951" s="2">
        <v>949</v>
      </c>
      <c r="B951" s="7" t="s">
        <v>950</v>
      </c>
      <c r="C951" s="7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8">
        <f t="shared" si="84"/>
        <v>1.3650000000000001E-2</v>
      </c>
      <c r="P951" s="9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2">
        <f t="shared" si="88"/>
        <v>42360.793703703705</v>
      </c>
      <c r="T951" s="12">
        <f t="shared" si="89"/>
        <v>42420.793703703705</v>
      </c>
    </row>
    <row r="952" spans="1:20" ht="41.4" x14ac:dyDescent="0.3">
      <c r="A952" s="2">
        <v>950</v>
      </c>
      <c r="B952" s="7" t="s">
        <v>951</v>
      </c>
      <c r="C952" s="7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8">
        <f t="shared" si="84"/>
        <v>0.28039999999999998</v>
      </c>
      <c r="P952" s="9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2">
        <f t="shared" si="88"/>
        <v>42356.500706018516</v>
      </c>
      <c r="T952" s="12">
        <f t="shared" si="89"/>
        <v>42386.500706018516</v>
      </c>
    </row>
    <row r="953" spans="1:20" x14ac:dyDescent="0.3">
      <c r="A953" s="2">
        <v>951</v>
      </c>
      <c r="B953" s="7" t="s">
        <v>952</v>
      </c>
      <c r="C953" s="7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8">
        <f t="shared" si="84"/>
        <v>0.38390000000000002</v>
      </c>
      <c r="P953" s="9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2">
        <f t="shared" si="88"/>
        <v>42480.403611111105</v>
      </c>
      <c r="T953" s="12">
        <f t="shared" si="89"/>
        <v>42525.403611111105</v>
      </c>
    </row>
    <row r="954" spans="1:20" ht="27.6" x14ac:dyDescent="0.3">
      <c r="A954" s="2">
        <v>952</v>
      </c>
      <c r="B954" s="7" t="s">
        <v>953</v>
      </c>
      <c r="C954" s="7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8">
        <f t="shared" si="84"/>
        <v>0.39942857142857141</v>
      </c>
      <c r="P954" s="9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2">
        <f t="shared" si="88"/>
        <v>42662.363564814819</v>
      </c>
      <c r="T954" s="12">
        <f t="shared" si="89"/>
        <v>42692.405231481483</v>
      </c>
    </row>
    <row r="955" spans="1:20" ht="41.4" x14ac:dyDescent="0.3">
      <c r="A955" s="2">
        <v>953</v>
      </c>
      <c r="B955" s="7" t="s">
        <v>954</v>
      </c>
      <c r="C955" s="7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8">
        <f t="shared" si="84"/>
        <v>8.3999999999999995E-3</v>
      </c>
      <c r="P955" s="9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2">
        <f t="shared" si="88"/>
        <v>41998.914340277777</v>
      </c>
      <c r="T955" s="12">
        <f t="shared" si="89"/>
        <v>42028.914340277777</v>
      </c>
    </row>
    <row r="956" spans="1:20" ht="41.4" x14ac:dyDescent="0.3">
      <c r="A956" s="2">
        <v>954</v>
      </c>
      <c r="B956" s="7" t="s">
        <v>955</v>
      </c>
      <c r="C956" s="7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8">
        <f t="shared" si="84"/>
        <v>0.43406666666666666</v>
      </c>
      <c r="P956" s="9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2">
        <f t="shared" si="88"/>
        <v>42194.583784722221</v>
      </c>
      <c r="T956" s="12">
        <f t="shared" si="89"/>
        <v>42236.583784722221</v>
      </c>
    </row>
    <row r="957" spans="1:20" ht="41.4" x14ac:dyDescent="0.3">
      <c r="A957" s="2">
        <v>955</v>
      </c>
      <c r="B957" s="7" t="s">
        <v>956</v>
      </c>
      <c r="C957" s="7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8">
        <f t="shared" si="84"/>
        <v>5.6613333333333335E-2</v>
      </c>
      <c r="P957" s="9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2">
        <f t="shared" si="88"/>
        <v>42586.045138888891</v>
      </c>
      <c r="T957" s="12">
        <f t="shared" si="89"/>
        <v>42626.045138888891</v>
      </c>
    </row>
    <row r="958" spans="1:20" ht="55.2" x14ac:dyDescent="0.3">
      <c r="A958" s="2">
        <v>956</v>
      </c>
      <c r="B958" s="7" t="s">
        <v>957</v>
      </c>
      <c r="C958" s="7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8">
        <f t="shared" si="84"/>
        <v>1.7219999999999999E-2</v>
      </c>
      <c r="P958" s="9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2">
        <f t="shared" si="88"/>
        <v>42060.663877314815</v>
      </c>
      <c r="T958" s="12">
        <f t="shared" si="89"/>
        <v>42120.622210648144</v>
      </c>
    </row>
    <row r="959" spans="1:20" ht="27.6" x14ac:dyDescent="0.3">
      <c r="A959" s="2">
        <v>957</v>
      </c>
      <c r="B959" s="7" t="s">
        <v>958</v>
      </c>
      <c r="C959" s="7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8">
        <f t="shared" si="84"/>
        <v>1.9416666666666665E-2</v>
      </c>
      <c r="P959" s="9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2">
        <f t="shared" si="88"/>
        <v>42660.302465277782</v>
      </c>
      <c r="T959" s="12">
        <f t="shared" si="89"/>
        <v>42691.344131944439</v>
      </c>
    </row>
    <row r="960" spans="1:20" ht="41.4" x14ac:dyDescent="0.3">
      <c r="A960" s="2">
        <v>958</v>
      </c>
      <c r="B960" s="7" t="s">
        <v>959</v>
      </c>
      <c r="C960" s="7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8">
        <f t="shared" si="84"/>
        <v>0.11328275684711328</v>
      </c>
      <c r="P960" s="9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2">
        <f t="shared" si="88"/>
        <v>42082.552812499998</v>
      </c>
      <c r="T960" s="12">
        <f t="shared" si="89"/>
        <v>42103.957638888889</v>
      </c>
    </row>
    <row r="961" spans="1:20" ht="41.4" x14ac:dyDescent="0.3">
      <c r="A961" s="2">
        <v>959</v>
      </c>
      <c r="B961" s="7" t="s">
        <v>960</v>
      </c>
      <c r="C961" s="7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8">
        <f t="shared" si="84"/>
        <v>0.3886</v>
      </c>
      <c r="P961" s="9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2">
        <f t="shared" si="88"/>
        <v>41992.924363425926</v>
      </c>
      <c r="T961" s="12">
        <f t="shared" si="89"/>
        <v>42022.924363425926</v>
      </c>
    </row>
    <row r="962" spans="1:20" ht="41.4" x14ac:dyDescent="0.3">
      <c r="A962" s="2">
        <v>960</v>
      </c>
      <c r="B962" s="7" t="s">
        <v>961</v>
      </c>
      <c r="C962" s="7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8">
        <f t="shared" si="84"/>
        <v>0.46100628930817611</v>
      </c>
      <c r="P962" s="9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2">
        <f t="shared" si="88"/>
        <v>42766.376793981486</v>
      </c>
      <c r="T962" s="12">
        <f t="shared" si="89"/>
        <v>42808.335127314815</v>
      </c>
    </row>
    <row r="963" spans="1:20" ht="41.4" x14ac:dyDescent="0.3">
      <c r="A963" s="2">
        <v>961</v>
      </c>
      <c r="B963" s="7" t="s">
        <v>962</v>
      </c>
      <c r="C963" s="7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8">
        <f t="shared" ref="O963:O1026" si="90">E963/D963</f>
        <v>0.42188421052631581</v>
      </c>
      <c r="P963" s="9">
        <f t="shared" ref="P963:P1026" si="91">IFERROR(E963/L963,0)</f>
        <v>364.35454545454547</v>
      </c>
      <c r="Q963" s="2" t="str">
        <f t="shared" ref="Q963:Q1026" si="92">LEFT(N963,FIND("/",N963,1)-1)</f>
        <v>technology</v>
      </c>
      <c r="R963" s="2" t="str">
        <f t="shared" ref="R963:R1026" si="93">RIGHT(N963,LEN(N963)-FIND("/",N963))</f>
        <v>wearables</v>
      </c>
      <c r="S963" s="12">
        <f t="shared" ref="S963:S1026" si="94">(((J963/60)/60)/24)+DATE(1970,1,1)+(-6/24)</f>
        <v>42740.443692129629</v>
      </c>
      <c r="T963" s="12">
        <f t="shared" ref="T963:T1026" si="95">(((I963/60)/60)/24)+DATE(1970,1,1)+(-6/24)</f>
        <v>42786.541666666672</v>
      </c>
    </row>
    <row r="964" spans="1:20" ht="41.4" x14ac:dyDescent="0.3">
      <c r="A964" s="2">
        <v>962</v>
      </c>
      <c r="B964" s="7" t="s">
        <v>963</v>
      </c>
      <c r="C964" s="7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8">
        <f t="shared" si="90"/>
        <v>0.2848</v>
      </c>
      <c r="P964" s="9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2">
        <f t="shared" si="94"/>
        <v>42373.462418981479</v>
      </c>
      <c r="T964" s="12">
        <f t="shared" si="95"/>
        <v>42411.462418981479</v>
      </c>
    </row>
    <row r="965" spans="1:20" ht="27.6" x14ac:dyDescent="0.3">
      <c r="A965" s="2">
        <v>963</v>
      </c>
      <c r="B965" s="7" t="s">
        <v>964</v>
      </c>
      <c r="C965" s="7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8">
        <f t="shared" si="90"/>
        <v>1.0771428571428571E-2</v>
      </c>
      <c r="P965" s="9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2">
        <f t="shared" si="94"/>
        <v>42625.385636574079</v>
      </c>
      <c r="T965" s="12">
        <f t="shared" si="95"/>
        <v>42660.385636574079</v>
      </c>
    </row>
    <row r="966" spans="1:20" ht="41.4" x14ac:dyDescent="0.3">
      <c r="A966" s="2">
        <v>964</v>
      </c>
      <c r="B966" s="7" t="s">
        <v>965</v>
      </c>
      <c r="C966" s="7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8">
        <f t="shared" si="90"/>
        <v>7.9909090909090902E-3</v>
      </c>
      <c r="P966" s="9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2">
        <f t="shared" si="94"/>
        <v>42208.378692129627</v>
      </c>
      <c r="T966" s="12">
        <f t="shared" si="95"/>
        <v>42248.378692129627</v>
      </c>
    </row>
    <row r="967" spans="1:20" ht="41.4" x14ac:dyDescent="0.3">
      <c r="A967" s="2">
        <v>965</v>
      </c>
      <c r="B967" s="7" t="s">
        <v>966</v>
      </c>
      <c r="C967" s="7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8">
        <f t="shared" si="90"/>
        <v>1.192E-2</v>
      </c>
      <c r="P967" s="9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2">
        <f t="shared" si="94"/>
        <v>42636.766736111109</v>
      </c>
      <c r="T967" s="12">
        <f t="shared" si="95"/>
        <v>42668.915972222225</v>
      </c>
    </row>
    <row r="968" spans="1:20" ht="41.4" x14ac:dyDescent="0.3">
      <c r="A968" s="2">
        <v>966</v>
      </c>
      <c r="B968" s="7" t="s">
        <v>967</v>
      </c>
      <c r="C968" s="7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8">
        <f t="shared" si="90"/>
        <v>0.14799999999999999</v>
      </c>
      <c r="P968" s="9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2">
        <f t="shared" si="94"/>
        <v>42619.385787037041</v>
      </c>
      <c r="T968" s="12">
        <f t="shared" si="95"/>
        <v>42649.385787037041</v>
      </c>
    </row>
    <row r="969" spans="1:20" ht="41.4" x14ac:dyDescent="0.3">
      <c r="A969" s="2">
        <v>967</v>
      </c>
      <c r="B969" s="7" t="s">
        <v>968</v>
      </c>
      <c r="C969" s="7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8">
        <f t="shared" si="90"/>
        <v>0.17810000000000001</v>
      </c>
      <c r="P969" s="9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2">
        <f t="shared" si="94"/>
        <v>42422.004328703704</v>
      </c>
      <c r="T969" s="12">
        <f t="shared" si="95"/>
        <v>42481.96266203704</v>
      </c>
    </row>
    <row r="970" spans="1:20" ht="41.4" x14ac:dyDescent="0.3">
      <c r="A970" s="2">
        <v>968</v>
      </c>
      <c r="B970" s="7" t="s">
        <v>969</v>
      </c>
      <c r="C970" s="7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8">
        <f t="shared" si="90"/>
        <v>1.325E-2</v>
      </c>
      <c r="P970" s="9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2">
        <f t="shared" si="94"/>
        <v>41836.597615740742</v>
      </c>
      <c r="T970" s="12">
        <f t="shared" si="95"/>
        <v>41866.597615740742</v>
      </c>
    </row>
    <row r="971" spans="1:20" ht="27.6" x14ac:dyDescent="0.3">
      <c r="A971" s="2">
        <v>969</v>
      </c>
      <c r="B971" s="7" t="s">
        <v>970</v>
      </c>
      <c r="C971" s="7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8">
        <f t="shared" si="90"/>
        <v>0.46666666666666667</v>
      </c>
      <c r="P971" s="9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2">
        <f t="shared" si="94"/>
        <v>42742.05332175926</v>
      </c>
      <c r="T971" s="12">
        <f t="shared" si="95"/>
        <v>42775.05332175926</v>
      </c>
    </row>
    <row r="972" spans="1:20" ht="41.4" x14ac:dyDescent="0.3">
      <c r="A972" s="2">
        <v>970</v>
      </c>
      <c r="B972" s="7" t="s">
        <v>971</v>
      </c>
      <c r="C972" s="7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8">
        <f t="shared" si="90"/>
        <v>0.4592</v>
      </c>
      <c r="P972" s="9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2">
        <f t="shared" si="94"/>
        <v>42720.970520833333</v>
      </c>
      <c r="T972" s="12">
        <f t="shared" si="95"/>
        <v>42757.957638888889</v>
      </c>
    </row>
    <row r="973" spans="1:20" ht="41.4" x14ac:dyDescent="0.3">
      <c r="A973" s="2">
        <v>971</v>
      </c>
      <c r="B973" s="7" t="s">
        <v>972</v>
      </c>
      <c r="C973" s="7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8">
        <f t="shared" si="90"/>
        <v>2.2599999999999999E-3</v>
      </c>
      <c r="P973" s="9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2">
        <f t="shared" si="94"/>
        <v>42111.459027777775</v>
      </c>
      <c r="T973" s="12">
        <f t="shared" si="95"/>
        <v>42156.459027777775</v>
      </c>
    </row>
    <row r="974" spans="1:20" ht="41.4" x14ac:dyDescent="0.3">
      <c r="A974" s="2">
        <v>972</v>
      </c>
      <c r="B974" s="7" t="s">
        <v>973</v>
      </c>
      <c r="C974" s="7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8">
        <f t="shared" si="90"/>
        <v>0.34625</v>
      </c>
      <c r="P974" s="9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2">
        <f t="shared" si="94"/>
        <v>41856.615717592591</v>
      </c>
      <c r="T974" s="12">
        <f t="shared" si="95"/>
        <v>41886.040972222225</v>
      </c>
    </row>
    <row r="975" spans="1:20" ht="41.4" x14ac:dyDescent="0.3">
      <c r="A975" s="2">
        <v>973</v>
      </c>
      <c r="B975" s="7" t="s">
        <v>974</v>
      </c>
      <c r="C975" s="7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8">
        <f t="shared" si="90"/>
        <v>2.0549999999999999E-2</v>
      </c>
      <c r="P975" s="9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2">
        <f t="shared" si="94"/>
        <v>42256.764965277776</v>
      </c>
      <c r="T975" s="12">
        <f t="shared" si="95"/>
        <v>42316.806631944448</v>
      </c>
    </row>
    <row r="976" spans="1:20" ht="41.4" x14ac:dyDescent="0.3">
      <c r="A976" s="2">
        <v>974</v>
      </c>
      <c r="B976" s="7" t="s">
        <v>975</v>
      </c>
      <c r="C976" s="7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8">
        <f t="shared" si="90"/>
        <v>5.5999999999999999E-3</v>
      </c>
      <c r="P976" s="9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2">
        <f t="shared" si="94"/>
        <v>42424.499490740738</v>
      </c>
      <c r="T976" s="12">
        <f t="shared" si="95"/>
        <v>42454.457824074074</v>
      </c>
    </row>
    <row r="977" spans="1:20" ht="41.4" x14ac:dyDescent="0.3">
      <c r="A977" s="2">
        <v>975</v>
      </c>
      <c r="B977" s="7" t="s">
        <v>976</v>
      </c>
      <c r="C977" s="7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8">
        <f t="shared" si="90"/>
        <v>2.6069999999999999E-2</v>
      </c>
      <c r="P977" s="9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2">
        <f t="shared" si="94"/>
        <v>42489.446585648147</v>
      </c>
      <c r="T977" s="12">
        <f t="shared" si="95"/>
        <v>42549.446585648147</v>
      </c>
    </row>
    <row r="978" spans="1:20" ht="41.4" x14ac:dyDescent="0.3">
      <c r="A978" s="2">
        <v>976</v>
      </c>
      <c r="B978" s="7" t="s">
        <v>977</v>
      </c>
      <c r="C978" s="7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8">
        <f t="shared" si="90"/>
        <v>1.9259999999999999E-2</v>
      </c>
      <c r="P978" s="9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2">
        <f t="shared" si="94"/>
        <v>42184.808993055558</v>
      </c>
      <c r="T978" s="12">
        <f t="shared" si="95"/>
        <v>42229.808993055558</v>
      </c>
    </row>
    <row r="979" spans="1:20" ht="41.4" x14ac:dyDescent="0.3">
      <c r="A979" s="2">
        <v>977</v>
      </c>
      <c r="B979" s="7" t="s">
        <v>978</v>
      </c>
      <c r="C979" s="7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8">
        <f t="shared" si="90"/>
        <v>0.33666666666666667</v>
      </c>
      <c r="P979" s="9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2">
        <f t="shared" si="94"/>
        <v>42391.692094907412</v>
      </c>
      <c r="T979" s="12">
        <f t="shared" si="95"/>
        <v>42421.692094907412</v>
      </c>
    </row>
    <row r="980" spans="1:20" ht="41.4" x14ac:dyDescent="0.3">
      <c r="A980" s="2">
        <v>978</v>
      </c>
      <c r="B980" s="7" t="s">
        <v>979</v>
      </c>
      <c r="C980" s="7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8">
        <f t="shared" si="90"/>
        <v>0.5626326718299024</v>
      </c>
      <c r="P980" s="9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2">
        <f t="shared" si="94"/>
        <v>42395.059039351851</v>
      </c>
      <c r="T980" s="12">
        <f t="shared" si="95"/>
        <v>42425.059039351851</v>
      </c>
    </row>
    <row r="981" spans="1:20" ht="41.4" x14ac:dyDescent="0.3">
      <c r="A981" s="2">
        <v>979</v>
      </c>
      <c r="B981" s="7" t="s">
        <v>980</v>
      </c>
      <c r="C981" s="7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8">
        <f t="shared" si="90"/>
        <v>0.82817600000000002</v>
      </c>
      <c r="P981" s="9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2">
        <f t="shared" si="94"/>
        <v>42506.166990740734</v>
      </c>
      <c r="T981" s="12">
        <f t="shared" si="95"/>
        <v>42541.540972222225</v>
      </c>
    </row>
    <row r="982" spans="1:20" ht="41.4" x14ac:dyDescent="0.3">
      <c r="A982" s="2">
        <v>980</v>
      </c>
      <c r="B982" s="7" t="s">
        <v>981</v>
      </c>
      <c r="C982" s="7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8">
        <f t="shared" si="90"/>
        <v>0.14860000000000001</v>
      </c>
      <c r="P982" s="9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2">
        <f t="shared" si="94"/>
        <v>41928.654189814813</v>
      </c>
      <c r="T982" s="12">
        <f t="shared" si="95"/>
        <v>41973.695856481485</v>
      </c>
    </row>
    <row r="983" spans="1:20" ht="41.4" x14ac:dyDescent="0.3">
      <c r="A983" s="2">
        <v>981</v>
      </c>
      <c r="B983" s="7" t="s">
        <v>982</v>
      </c>
      <c r="C983" s="7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8">
        <f t="shared" si="90"/>
        <v>1.2375123751237513E-4</v>
      </c>
      <c r="P983" s="9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2">
        <f t="shared" si="94"/>
        <v>41830.697013888886</v>
      </c>
      <c r="T983" s="12">
        <f t="shared" si="95"/>
        <v>41860.697013888886</v>
      </c>
    </row>
    <row r="984" spans="1:20" ht="27.6" x14ac:dyDescent="0.3">
      <c r="A984" s="2">
        <v>982</v>
      </c>
      <c r="B984" s="7" t="s">
        <v>983</v>
      </c>
      <c r="C984" s="7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8">
        <f t="shared" si="90"/>
        <v>1.7142857142857143E-4</v>
      </c>
      <c r="P984" s="9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2">
        <f t="shared" si="94"/>
        <v>42615.503310185188</v>
      </c>
      <c r="T984" s="12">
        <f t="shared" si="95"/>
        <v>42645.503310185188</v>
      </c>
    </row>
    <row r="985" spans="1:20" ht="55.2" x14ac:dyDescent="0.3">
      <c r="A985" s="2">
        <v>983</v>
      </c>
      <c r="B985" s="7" t="s">
        <v>984</v>
      </c>
      <c r="C985" s="7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8">
        <f t="shared" si="90"/>
        <v>0.2950613611721471</v>
      </c>
      <c r="P985" s="9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2">
        <f t="shared" si="94"/>
        <v>42574.417650462965</v>
      </c>
      <c r="T985" s="12">
        <f t="shared" si="95"/>
        <v>42605.620833333334</v>
      </c>
    </row>
    <row r="986" spans="1:20" ht="69" x14ac:dyDescent="0.3">
      <c r="A986" s="2">
        <v>984</v>
      </c>
      <c r="B986" s="7" t="s">
        <v>985</v>
      </c>
      <c r="C986" s="7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8">
        <f t="shared" si="90"/>
        <v>1.06E-2</v>
      </c>
      <c r="P986" s="9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2">
        <f t="shared" si="94"/>
        <v>42060.86583333333</v>
      </c>
      <c r="T986" s="12">
        <f t="shared" si="95"/>
        <v>42090.824166666673</v>
      </c>
    </row>
    <row r="987" spans="1:20" ht="41.4" x14ac:dyDescent="0.3">
      <c r="A987" s="2">
        <v>985</v>
      </c>
      <c r="B987" s="7" t="s">
        <v>986</v>
      </c>
      <c r="C987" s="7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8">
        <f t="shared" si="90"/>
        <v>6.2933333333333327E-2</v>
      </c>
      <c r="P987" s="9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2">
        <f t="shared" si="94"/>
        <v>42339.717708333337</v>
      </c>
      <c r="T987" s="12">
        <f t="shared" si="95"/>
        <v>42369.708333333328</v>
      </c>
    </row>
    <row r="988" spans="1:20" ht="41.4" x14ac:dyDescent="0.3">
      <c r="A988" s="2">
        <v>986</v>
      </c>
      <c r="B988" s="7" t="s">
        <v>987</v>
      </c>
      <c r="C988" s="7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8">
        <f t="shared" si="90"/>
        <v>0.1275</v>
      </c>
      <c r="P988" s="9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2">
        <f t="shared" si="94"/>
        <v>42324.517361111109</v>
      </c>
      <c r="T988" s="12">
        <f t="shared" si="95"/>
        <v>42378.75</v>
      </c>
    </row>
    <row r="989" spans="1:20" ht="41.4" x14ac:dyDescent="0.3">
      <c r="A989" s="2">
        <v>987</v>
      </c>
      <c r="B989" s="7" t="s">
        <v>988</v>
      </c>
      <c r="C989" s="7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8">
        <f t="shared" si="90"/>
        <v>0.13220000000000001</v>
      </c>
      <c r="P989" s="9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2">
        <f t="shared" si="94"/>
        <v>41773.044560185182</v>
      </c>
      <c r="T989" s="12">
        <f t="shared" si="95"/>
        <v>41813.044560185182</v>
      </c>
    </row>
    <row r="990" spans="1:20" ht="55.2" x14ac:dyDescent="0.3">
      <c r="A990" s="2">
        <v>988</v>
      </c>
      <c r="B990" s="7" t="s">
        <v>989</v>
      </c>
      <c r="C990" s="7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8">
        <f t="shared" si="90"/>
        <v>0</v>
      </c>
      <c r="P990" s="9">
        <f t="shared" si="91"/>
        <v>0</v>
      </c>
      <c r="Q990" s="2" t="str">
        <f t="shared" si="92"/>
        <v>technology</v>
      </c>
      <c r="R990" s="2" t="str">
        <f t="shared" si="93"/>
        <v>wearables</v>
      </c>
      <c r="S990" s="12">
        <f t="shared" si="94"/>
        <v>42614.106770833328</v>
      </c>
      <c r="T990" s="12">
        <f t="shared" si="95"/>
        <v>42644.106770833328</v>
      </c>
    </row>
    <row r="991" spans="1:20" x14ac:dyDescent="0.3">
      <c r="A991" s="2">
        <v>989</v>
      </c>
      <c r="B991" s="7" t="s">
        <v>990</v>
      </c>
      <c r="C991" s="7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8">
        <f t="shared" si="90"/>
        <v>0.16769999999999999</v>
      </c>
      <c r="P991" s="9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2">
        <f t="shared" si="94"/>
        <v>42611.683969907404</v>
      </c>
      <c r="T991" s="12">
        <f t="shared" si="95"/>
        <v>42641.683969907404</v>
      </c>
    </row>
    <row r="992" spans="1:20" ht="41.4" x14ac:dyDescent="0.3">
      <c r="A992" s="2">
        <v>990</v>
      </c>
      <c r="B992" s="7" t="s">
        <v>991</v>
      </c>
      <c r="C992" s="7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8">
        <f t="shared" si="90"/>
        <v>1.0399999999999999E-3</v>
      </c>
      <c r="P992" s="9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2">
        <f t="shared" si="94"/>
        <v>41855.534305555557</v>
      </c>
      <c r="T992" s="12">
        <f t="shared" si="95"/>
        <v>41885.534305555557</v>
      </c>
    </row>
    <row r="993" spans="1:20" ht="69" x14ac:dyDescent="0.3">
      <c r="A993" s="2">
        <v>991</v>
      </c>
      <c r="B993" s="7" t="s">
        <v>992</v>
      </c>
      <c r="C993" s="7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8">
        <f t="shared" si="90"/>
        <v>4.24E-2</v>
      </c>
      <c r="P993" s="9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2">
        <f t="shared" si="94"/>
        <v>42538.50680555556</v>
      </c>
      <c r="T993" s="12">
        <f t="shared" si="95"/>
        <v>42563.535416666666</v>
      </c>
    </row>
    <row r="994" spans="1:20" ht="41.4" x14ac:dyDescent="0.3">
      <c r="A994" s="2">
        <v>992</v>
      </c>
      <c r="B994" s="7" t="s">
        <v>993</v>
      </c>
      <c r="C994" s="7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8">
        <f t="shared" si="90"/>
        <v>4.6699999999999997E-3</v>
      </c>
      <c r="P994" s="9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2">
        <f t="shared" si="94"/>
        <v>42437.674988425926</v>
      </c>
      <c r="T994" s="12">
        <f t="shared" si="95"/>
        <v>42497.633321759262</v>
      </c>
    </row>
    <row r="995" spans="1:20" ht="41.4" x14ac:dyDescent="0.3">
      <c r="A995" s="2">
        <v>993</v>
      </c>
      <c r="B995" s="7" t="s">
        <v>994</v>
      </c>
      <c r="C995" s="7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8">
        <f t="shared" si="90"/>
        <v>0.25087142857142858</v>
      </c>
      <c r="P995" s="9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2">
        <f t="shared" si="94"/>
        <v>42652.714907407411</v>
      </c>
      <c r="T995" s="12">
        <f t="shared" si="95"/>
        <v>42685.958333333328</v>
      </c>
    </row>
    <row r="996" spans="1:20" ht="55.2" x14ac:dyDescent="0.3">
      <c r="A996" s="2">
        <v>994</v>
      </c>
      <c r="B996" s="7" t="s">
        <v>995</v>
      </c>
      <c r="C996" s="7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8">
        <f t="shared" si="90"/>
        <v>2.3345000000000001E-2</v>
      </c>
      <c r="P996" s="9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2">
        <f t="shared" si="94"/>
        <v>41921.013078703705</v>
      </c>
      <c r="T996" s="12">
        <f t="shared" si="95"/>
        <v>41973.707638888889</v>
      </c>
    </row>
    <row r="997" spans="1:20" ht="41.4" x14ac:dyDescent="0.3">
      <c r="A997" s="2">
        <v>995</v>
      </c>
      <c r="B997" s="7" t="s">
        <v>996</v>
      </c>
      <c r="C997" s="7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8">
        <f t="shared" si="90"/>
        <v>7.2599999999999998E-2</v>
      </c>
      <c r="P997" s="9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2">
        <f t="shared" si="94"/>
        <v>41947.690740740742</v>
      </c>
      <c r="T997" s="12">
        <f t="shared" si="95"/>
        <v>41972.416666666672</v>
      </c>
    </row>
    <row r="998" spans="1:20" ht="27.6" x14ac:dyDescent="0.3">
      <c r="A998" s="2">
        <v>996</v>
      </c>
      <c r="B998" s="7" t="s">
        <v>997</v>
      </c>
      <c r="C998" s="7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8">
        <f t="shared" si="90"/>
        <v>1.6250000000000001E-2</v>
      </c>
      <c r="P998" s="9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2">
        <f t="shared" si="94"/>
        <v>41817.616435185184</v>
      </c>
      <c r="T998" s="12">
        <f t="shared" si="95"/>
        <v>41847.393750000003</v>
      </c>
    </row>
    <row r="999" spans="1:20" ht="27.6" x14ac:dyDescent="0.3">
      <c r="A999" s="2">
        <v>997</v>
      </c>
      <c r="B999" s="7" t="s">
        <v>998</v>
      </c>
      <c r="C999" s="7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8">
        <f t="shared" si="90"/>
        <v>1.2999999999999999E-2</v>
      </c>
      <c r="P999" s="9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2">
        <f t="shared" si="94"/>
        <v>41940.85297453704</v>
      </c>
      <c r="T999" s="12">
        <f t="shared" si="95"/>
        <v>41970.894641203704</v>
      </c>
    </row>
    <row r="1000" spans="1:20" ht="41.4" x14ac:dyDescent="0.3">
      <c r="A1000" s="2">
        <v>998</v>
      </c>
      <c r="B1000" s="7" t="s">
        <v>999</v>
      </c>
      <c r="C1000" s="7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8">
        <f t="shared" si="90"/>
        <v>0.58558333333333334</v>
      </c>
      <c r="P1000" s="9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2">
        <f t="shared" si="94"/>
        <v>42281.918993055559</v>
      </c>
      <c r="T1000" s="12">
        <f t="shared" si="95"/>
        <v>42326.960659722223</v>
      </c>
    </row>
    <row r="1001" spans="1:20" ht="41.4" x14ac:dyDescent="0.3">
      <c r="A1001" s="2">
        <v>999</v>
      </c>
      <c r="B1001" s="7" t="s">
        <v>1000</v>
      </c>
      <c r="C1001" s="7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8">
        <f t="shared" si="90"/>
        <v>7.7886666666666673E-2</v>
      </c>
      <c r="P1001" s="9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2">
        <f t="shared" si="94"/>
        <v>41926.04965277778</v>
      </c>
      <c r="T1001" s="12">
        <f t="shared" si="95"/>
        <v>41956.084722222222</v>
      </c>
    </row>
    <row r="1002" spans="1:20" ht="41.4" x14ac:dyDescent="0.3">
      <c r="A1002" s="2">
        <v>1000</v>
      </c>
      <c r="B1002" s="7" t="s">
        <v>1001</v>
      </c>
      <c r="C1002" s="7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8">
        <f t="shared" si="90"/>
        <v>2.2157147647256063E-2</v>
      </c>
      <c r="P1002" s="9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2">
        <f t="shared" si="94"/>
        <v>42748.809722222228</v>
      </c>
      <c r="T1002" s="12">
        <f t="shared" si="95"/>
        <v>42808.768055555556</v>
      </c>
    </row>
    <row r="1003" spans="1:20" ht="41.4" x14ac:dyDescent="0.3">
      <c r="A1003" s="2">
        <v>1001</v>
      </c>
      <c r="B1003" s="7" t="s">
        <v>1002</v>
      </c>
      <c r="C1003" s="7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8">
        <f t="shared" si="90"/>
        <v>1.04</v>
      </c>
      <c r="P1003" s="9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2">
        <f t="shared" si="94"/>
        <v>42720.470057870371</v>
      </c>
      <c r="T1003" s="12">
        <f t="shared" si="95"/>
        <v>42765.470057870371</v>
      </c>
    </row>
    <row r="1004" spans="1:20" ht="41.4" x14ac:dyDescent="0.3">
      <c r="A1004" s="2">
        <v>1002</v>
      </c>
      <c r="B1004" s="7" t="s">
        <v>1003</v>
      </c>
      <c r="C1004" s="7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8">
        <f t="shared" si="90"/>
        <v>0.29602960296029601</v>
      </c>
      <c r="P1004" s="9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2">
        <f t="shared" si="94"/>
        <v>42325.434189814812</v>
      </c>
      <c r="T1004" s="12">
        <f t="shared" si="95"/>
        <v>42354.999305555553</v>
      </c>
    </row>
    <row r="1005" spans="1:20" ht="41.4" x14ac:dyDescent="0.3">
      <c r="A1005" s="2">
        <v>1003</v>
      </c>
      <c r="B1005" s="7" t="s">
        <v>1004</v>
      </c>
      <c r="C1005" s="7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8">
        <f t="shared" si="90"/>
        <v>0.16055</v>
      </c>
      <c r="P1005" s="9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2">
        <f t="shared" si="94"/>
        <v>42780.459039351852</v>
      </c>
      <c r="T1005" s="12">
        <f t="shared" si="95"/>
        <v>42810.417372685188</v>
      </c>
    </row>
    <row r="1006" spans="1:20" ht="27.6" x14ac:dyDescent="0.3">
      <c r="A1006" s="2">
        <v>1004</v>
      </c>
      <c r="B1006" s="7" t="s">
        <v>1005</v>
      </c>
      <c r="C1006" s="7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8">
        <f t="shared" si="90"/>
        <v>0.82208000000000003</v>
      </c>
      <c r="P1006" s="9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2">
        <f t="shared" si="94"/>
        <v>42388.458645833336</v>
      </c>
      <c r="T1006" s="12">
        <f t="shared" si="95"/>
        <v>42418.458645833336</v>
      </c>
    </row>
    <row r="1007" spans="1:20" ht="27.6" x14ac:dyDescent="0.3">
      <c r="A1007" s="2">
        <v>1005</v>
      </c>
      <c r="B1007" s="7" t="s">
        <v>1006</v>
      </c>
      <c r="C1007" s="7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8">
        <f t="shared" si="90"/>
        <v>0.75051000000000001</v>
      </c>
      <c r="P1007" s="9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2">
        <f t="shared" si="94"/>
        <v>42276.374803240738</v>
      </c>
      <c r="T1007" s="12">
        <f t="shared" si="95"/>
        <v>42307.374803240738</v>
      </c>
    </row>
    <row r="1008" spans="1:20" ht="41.4" x14ac:dyDescent="0.3">
      <c r="A1008" s="2">
        <v>1006</v>
      </c>
      <c r="B1008" s="7" t="s">
        <v>1007</v>
      </c>
      <c r="C1008" s="7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8">
        <f t="shared" si="90"/>
        <v>5.8500000000000003E-2</v>
      </c>
      <c r="P1008" s="9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2">
        <f t="shared" si="94"/>
        <v>41976.790185185186</v>
      </c>
      <c r="T1008" s="12">
        <f t="shared" si="95"/>
        <v>41985.049305555556</v>
      </c>
    </row>
    <row r="1009" spans="1:20" ht="41.4" x14ac:dyDescent="0.3">
      <c r="A1009" s="2">
        <v>1007</v>
      </c>
      <c r="B1009" s="7" t="s">
        <v>1008</v>
      </c>
      <c r="C1009" s="7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8">
        <f t="shared" si="90"/>
        <v>0.44319999999999998</v>
      </c>
      <c r="P1009" s="9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2">
        <f t="shared" si="94"/>
        <v>42676.333599537036</v>
      </c>
      <c r="T1009" s="12">
        <f t="shared" si="95"/>
        <v>42718.3752662037</v>
      </c>
    </row>
    <row r="1010" spans="1:20" ht="41.4" x14ac:dyDescent="0.3">
      <c r="A1010" s="2">
        <v>1008</v>
      </c>
      <c r="B1010" s="7" t="s">
        <v>1009</v>
      </c>
      <c r="C1010" s="7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8">
        <f t="shared" si="90"/>
        <v>2.6737967914438501E-3</v>
      </c>
      <c r="P1010" s="9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2">
        <f t="shared" si="94"/>
        <v>42702.559201388889</v>
      </c>
      <c r="T1010" s="12">
        <f t="shared" si="95"/>
        <v>42732.559201388889</v>
      </c>
    </row>
    <row r="1011" spans="1:20" ht="41.4" x14ac:dyDescent="0.3">
      <c r="A1011" s="2">
        <v>1009</v>
      </c>
      <c r="B1011" s="7" t="s">
        <v>1010</v>
      </c>
      <c r="C1011" s="7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8">
        <f t="shared" si="90"/>
        <v>0.1313</v>
      </c>
      <c r="P1011" s="9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2">
        <f t="shared" si="94"/>
        <v>42510.354699074072</v>
      </c>
      <c r="T1011" s="12">
        <f t="shared" si="95"/>
        <v>42540.354699074072</v>
      </c>
    </row>
    <row r="1012" spans="1:20" ht="41.4" x14ac:dyDescent="0.3">
      <c r="A1012" s="2">
        <v>1010</v>
      </c>
      <c r="B1012" s="7" t="s">
        <v>1011</v>
      </c>
      <c r="C1012" s="7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8">
        <f t="shared" si="90"/>
        <v>1.9088937093275488E-3</v>
      </c>
      <c r="P1012" s="9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2">
        <f t="shared" si="94"/>
        <v>42561.579421296294</v>
      </c>
      <c r="T1012" s="12">
        <f t="shared" si="95"/>
        <v>42617.874305555553</v>
      </c>
    </row>
    <row r="1013" spans="1:20" ht="41.4" x14ac:dyDescent="0.3">
      <c r="A1013" s="2">
        <v>1011</v>
      </c>
      <c r="B1013" s="7" t="s">
        <v>1012</v>
      </c>
      <c r="C1013" s="7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8">
        <f t="shared" si="90"/>
        <v>3.7499999999999999E-3</v>
      </c>
      <c r="P1013" s="9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2">
        <f t="shared" si="94"/>
        <v>41946.648090277777</v>
      </c>
      <c r="T1013" s="12">
        <f t="shared" si="95"/>
        <v>41991.648090277777</v>
      </c>
    </row>
    <row r="1014" spans="1:20" ht="55.2" x14ac:dyDescent="0.3">
      <c r="A1014" s="2">
        <v>1012</v>
      </c>
      <c r="B1014" s="7" t="s">
        <v>1013</v>
      </c>
      <c r="C1014" s="7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8">
        <f t="shared" si="90"/>
        <v>215.35021</v>
      </c>
      <c r="P1014" s="9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2">
        <f t="shared" si="94"/>
        <v>42714.190416666665</v>
      </c>
      <c r="T1014" s="12">
        <f t="shared" si="95"/>
        <v>42759.190416666665</v>
      </c>
    </row>
    <row r="1015" spans="1:20" ht="41.4" x14ac:dyDescent="0.3">
      <c r="A1015" s="2">
        <v>1013</v>
      </c>
      <c r="B1015" s="7" t="s">
        <v>1014</v>
      </c>
      <c r="C1015" s="7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8">
        <f t="shared" si="90"/>
        <v>0.34527999999999998</v>
      </c>
      <c r="P1015" s="9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2">
        <f t="shared" si="94"/>
        <v>42339.583981481483</v>
      </c>
      <c r="T1015" s="12">
        <f t="shared" si="95"/>
        <v>42367.583333333328</v>
      </c>
    </row>
    <row r="1016" spans="1:20" ht="27.6" x14ac:dyDescent="0.3">
      <c r="A1016" s="2">
        <v>1014</v>
      </c>
      <c r="B1016" s="7" t="s">
        <v>1015</v>
      </c>
      <c r="C1016" s="7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8">
        <f t="shared" si="90"/>
        <v>0.30599999999999999</v>
      </c>
      <c r="P1016" s="9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2">
        <f t="shared" si="94"/>
        <v>41954.752488425926</v>
      </c>
      <c r="T1016" s="12">
        <f t="shared" si="95"/>
        <v>42004.752488425926</v>
      </c>
    </row>
    <row r="1017" spans="1:20" ht="27.6" x14ac:dyDescent="0.3">
      <c r="A1017" s="2">
        <v>1015</v>
      </c>
      <c r="B1017" s="7" t="s">
        <v>1016</v>
      </c>
      <c r="C1017" s="7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8">
        <f t="shared" si="90"/>
        <v>2.6666666666666668E-2</v>
      </c>
      <c r="P1017" s="9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2">
        <f t="shared" si="94"/>
        <v>42303.628414351857</v>
      </c>
      <c r="T1017" s="12">
        <f t="shared" si="95"/>
        <v>42333.670081018514</v>
      </c>
    </row>
    <row r="1018" spans="1:20" ht="41.4" x14ac:dyDescent="0.3">
      <c r="A1018" s="2">
        <v>1016</v>
      </c>
      <c r="B1018" s="7" t="s">
        <v>1017</v>
      </c>
      <c r="C1018" s="7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8">
        <f t="shared" si="90"/>
        <v>2.8420000000000001E-2</v>
      </c>
      <c r="P1018" s="9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2">
        <f t="shared" si="94"/>
        <v>42421.857129629629</v>
      </c>
      <c r="T1018" s="12">
        <f t="shared" si="95"/>
        <v>42466.815462962957</v>
      </c>
    </row>
    <row r="1019" spans="1:20" ht="41.4" x14ac:dyDescent="0.3">
      <c r="A1019" s="2">
        <v>1017</v>
      </c>
      <c r="B1019" s="7" t="s">
        <v>1018</v>
      </c>
      <c r="C1019" s="7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8">
        <f t="shared" si="90"/>
        <v>0.22878799999999999</v>
      </c>
      <c r="P1019" s="9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2">
        <f t="shared" si="94"/>
        <v>42289.425173611111</v>
      </c>
      <c r="T1019" s="12">
        <f t="shared" si="95"/>
        <v>42329.466840277775</v>
      </c>
    </row>
    <row r="1020" spans="1:20" ht="41.4" x14ac:dyDescent="0.3">
      <c r="A1020" s="2">
        <v>1018</v>
      </c>
      <c r="B1020" s="7" t="s">
        <v>1019</v>
      </c>
      <c r="C1020" s="7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8">
        <f t="shared" si="90"/>
        <v>3.1050000000000001E-2</v>
      </c>
      <c r="P1020" s="9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2">
        <f t="shared" si="94"/>
        <v>42535.242280092592</v>
      </c>
      <c r="T1020" s="12">
        <f t="shared" si="95"/>
        <v>42565.242280092592</v>
      </c>
    </row>
    <row r="1021" spans="1:20" ht="27.6" x14ac:dyDescent="0.3">
      <c r="A1021" s="2">
        <v>1019</v>
      </c>
      <c r="B1021" s="7" t="s">
        <v>1020</v>
      </c>
      <c r="C1021" s="7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8">
        <f t="shared" si="90"/>
        <v>0.47333333333333333</v>
      </c>
      <c r="P1021" s="9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2">
        <f t="shared" si="94"/>
        <v>42009.723946759259</v>
      </c>
      <c r="T1021" s="12">
        <f t="shared" si="95"/>
        <v>42039.723946759259</v>
      </c>
    </row>
    <row r="1022" spans="1:20" ht="41.4" x14ac:dyDescent="0.3">
      <c r="A1022" s="2">
        <v>1020</v>
      </c>
      <c r="B1022" s="7" t="s">
        <v>1021</v>
      </c>
      <c r="C1022" s="7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8">
        <f t="shared" si="90"/>
        <v>2.0554838709677421</v>
      </c>
      <c r="P1022" s="9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2">
        <f t="shared" si="94"/>
        <v>42126.819548611107</v>
      </c>
      <c r="T1022" s="12">
        <f t="shared" si="95"/>
        <v>42156.782638888893</v>
      </c>
    </row>
    <row r="1023" spans="1:20" ht="41.4" x14ac:dyDescent="0.3">
      <c r="A1023" s="2">
        <v>1021</v>
      </c>
      <c r="B1023" s="7" t="s">
        <v>1022</v>
      </c>
      <c r="C1023" s="7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8">
        <f t="shared" si="90"/>
        <v>3.5180366666666667</v>
      </c>
      <c r="P1023" s="9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2">
        <f t="shared" si="94"/>
        <v>42271.001979166671</v>
      </c>
      <c r="T1023" s="12">
        <f t="shared" si="95"/>
        <v>42293.916666666672</v>
      </c>
    </row>
    <row r="1024" spans="1:20" ht="27.6" x14ac:dyDescent="0.3">
      <c r="A1024" s="2">
        <v>1022</v>
      </c>
      <c r="B1024" s="7" t="s">
        <v>1023</v>
      </c>
      <c r="C1024" s="7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8">
        <f t="shared" si="90"/>
        <v>1.149</v>
      </c>
      <c r="P1024" s="9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2">
        <f t="shared" si="94"/>
        <v>42111.396724537044</v>
      </c>
      <c r="T1024" s="12">
        <f t="shared" si="95"/>
        <v>42141.396724537044</v>
      </c>
    </row>
    <row r="1025" spans="1:20" ht="41.4" x14ac:dyDescent="0.3">
      <c r="A1025" s="2">
        <v>1023</v>
      </c>
      <c r="B1025" s="7" t="s">
        <v>1024</v>
      </c>
      <c r="C1025" s="7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8">
        <f t="shared" si="90"/>
        <v>2.3715000000000002</v>
      </c>
      <c r="P1025" s="9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2">
        <f t="shared" si="94"/>
        <v>42145.669687500005</v>
      </c>
      <c r="T1025" s="12">
        <f t="shared" si="95"/>
        <v>42175.669687500005</v>
      </c>
    </row>
    <row r="1026" spans="1:20" ht="41.4" x14ac:dyDescent="0.3">
      <c r="A1026" s="2">
        <v>1024</v>
      </c>
      <c r="B1026" s="7" t="s">
        <v>1025</v>
      </c>
      <c r="C1026" s="7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8">
        <f t="shared" si="90"/>
        <v>1.1863774999999999</v>
      </c>
      <c r="P1026" s="9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2">
        <f t="shared" si="94"/>
        <v>42370.330590277779</v>
      </c>
      <c r="T1026" s="12">
        <f t="shared" si="95"/>
        <v>42400.330590277779</v>
      </c>
    </row>
    <row r="1027" spans="1:20" ht="27.6" x14ac:dyDescent="0.3">
      <c r="A1027" s="2">
        <v>1025</v>
      </c>
      <c r="B1027" s="7" t="s">
        <v>1026</v>
      </c>
      <c r="C1027" s="7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8">
        <f t="shared" ref="O1027:O1090" si="96">E1027/D1027</f>
        <v>1.099283142857143</v>
      </c>
      <c r="P1027" s="9">
        <f t="shared" ref="P1027:P1090" si="97">IFERROR(E1027/L1027,0)</f>
        <v>71.848571428571432</v>
      </c>
      <c r="Q1027" s="2" t="str">
        <f t="shared" ref="Q1027:Q1090" si="98">LEFT(N1027,FIND("/",N1027,1)-1)</f>
        <v>music</v>
      </c>
      <c r="R1027" s="2" t="str">
        <f t="shared" ref="R1027:R1090" si="99">RIGHT(N1027,LEN(N1027)-FIND("/",N1027))</f>
        <v>electronic music</v>
      </c>
      <c r="S1027" s="12">
        <f t="shared" ref="S1027:S1090" si="100">(((J1027/60)/60)/24)+DATE(1970,1,1)+(-6/24)</f>
        <v>42049.583761574075</v>
      </c>
      <c r="T1027" s="12">
        <f t="shared" ref="T1027:T1090" si="101">(((I1027/60)/60)/24)+DATE(1970,1,1)+(-6/24)</f>
        <v>42079.542094907403</v>
      </c>
    </row>
    <row r="1028" spans="1:20" ht="41.4" x14ac:dyDescent="0.3">
      <c r="A1028" s="2">
        <v>1026</v>
      </c>
      <c r="B1028" s="7" t="s">
        <v>1027</v>
      </c>
      <c r="C1028" s="7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8">
        <f t="shared" si="96"/>
        <v>1.0000828571428571</v>
      </c>
      <c r="P1028" s="9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2">
        <f t="shared" si="100"/>
        <v>42426.157592592594</v>
      </c>
      <c r="T1028" s="12">
        <f t="shared" si="101"/>
        <v>42460.115925925929</v>
      </c>
    </row>
    <row r="1029" spans="1:20" ht="41.4" x14ac:dyDescent="0.3">
      <c r="A1029" s="2">
        <v>1027</v>
      </c>
      <c r="B1029" s="7" t="s">
        <v>1028</v>
      </c>
      <c r="C1029" s="7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8">
        <f t="shared" si="96"/>
        <v>1.0309292094387414</v>
      </c>
      <c r="P1029" s="9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2">
        <f t="shared" si="100"/>
        <v>41904.784108796295</v>
      </c>
      <c r="T1029" s="12">
        <f t="shared" si="101"/>
        <v>41934.784108796295</v>
      </c>
    </row>
    <row r="1030" spans="1:20" ht="41.4" x14ac:dyDescent="0.3">
      <c r="A1030" s="2">
        <v>1028</v>
      </c>
      <c r="B1030" s="7" t="s">
        <v>1029</v>
      </c>
      <c r="C1030" s="7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8">
        <f t="shared" si="96"/>
        <v>1.1727000000000001</v>
      </c>
      <c r="P1030" s="9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2">
        <f t="shared" si="100"/>
        <v>42755.377372685187</v>
      </c>
      <c r="T1030" s="12">
        <f t="shared" si="101"/>
        <v>42800.583333333328</v>
      </c>
    </row>
    <row r="1031" spans="1:20" ht="27.6" x14ac:dyDescent="0.3">
      <c r="A1031" s="2">
        <v>1029</v>
      </c>
      <c r="B1031" s="7" t="s">
        <v>1030</v>
      </c>
      <c r="C1031" s="7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8">
        <f t="shared" si="96"/>
        <v>1.1175999999999999</v>
      </c>
      <c r="P1031" s="9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2">
        <f t="shared" si="100"/>
        <v>42044.461886574078</v>
      </c>
      <c r="T1031" s="12">
        <f t="shared" si="101"/>
        <v>42098.665972222225</v>
      </c>
    </row>
    <row r="1032" spans="1:20" ht="27.6" x14ac:dyDescent="0.3">
      <c r="A1032" s="2">
        <v>1030</v>
      </c>
      <c r="B1032" s="7" t="s">
        <v>1031</v>
      </c>
      <c r="C1032" s="7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8">
        <f t="shared" si="96"/>
        <v>3.4209999999999998</v>
      </c>
      <c r="P1032" s="9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2">
        <f t="shared" si="100"/>
        <v>42611.233206018514</v>
      </c>
      <c r="T1032" s="12">
        <f t="shared" si="101"/>
        <v>42625.233206018514</v>
      </c>
    </row>
    <row r="1033" spans="1:20" ht="41.4" x14ac:dyDescent="0.3">
      <c r="A1033" s="2">
        <v>1031</v>
      </c>
      <c r="B1033" s="7" t="s">
        <v>1032</v>
      </c>
      <c r="C1033" s="7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8">
        <f t="shared" si="96"/>
        <v>1.0740000000000001</v>
      </c>
      <c r="P1033" s="9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2">
        <f t="shared" si="100"/>
        <v>42324.514004629629</v>
      </c>
      <c r="T1033" s="12">
        <f t="shared" si="101"/>
        <v>42354.514004629629</v>
      </c>
    </row>
    <row r="1034" spans="1:20" x14ac:dyDescent="0.3">
      <c r="A1034" s="2">
        <v>1032</v>
      </c>
      <c r="B1034" s="7" t="s">
        <v>1033</v>
      </c>
      <c r="C1034" s="7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8">
        <f t="shared" si="96"/>
        <v>1.0849703703703704</v>
      </c>
      <c r="P1034" s="9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2">
        <f t="shared" si="100"/>
        <v>42514.416956018518</v>
      </c>
      <c r="T1034" s="12">
        <f t="shared" si="101"/>
        <v>42544.416956018518</v>
      </c>
    </row>
    <row r="1035" spans="1:20" ht="41.4" x14ac:dyDescent="0.3">
      <c r="A1035" s="2">
        <v>1033</v>
      </c>
      <c r="B1035" s="7" t="s">
        <v>1034</v>
      </c>
      <c r="C1035" s="7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8">
        <f t="shared" si="96"/>
        <v>1.0286144578313252</v>
      </c>
      <c r="P1035" s="9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2">
        <f t="shared" si="100"/>
        <v>42688.482407407413</v>
      </c>
      <c r="T1035" s="12">
        <f t="shared" si="101"/>
        <v>42716.482407407413</v>
      </c>
    </row>
    <row r="1036" spans="1:20" ht="41.4" x14ac:dyDescent="0.3">
      <c r="A1036" s="2">
        <v>1034</v>
      </c>
      <c r="B1036" s="7" t="s">
        <v>1035</v>
      </c>
      <c r="C1036" s="7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8">
        <f t="shared" si="96"/>
        <v>1.3000180000000001</v>
      </c>
      <c r="P1036" s="9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2">
        <f t="shared" si="100"/>
        <v>42554.916712962964</v>
      </c>
      <c r="T1036" s="12">
        <f t="shared" si="101"/>
        <v>42586.915972222225</v>
      </c>
    </row>
    <row r="1037" spans="1:20" ht="41.4" x14ac:dyDescent="0.3">
      <c r="A1037" s="2">
        <v>1035</v>
      </c>
      <c r="B1037" s="7" t="s">
        <v>1036</v>
      </c>
      <c r="C1037" s="7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8">
        <f t="shared" si="96"/>
        <v>1.0765217391304347</v>
      </c>
      <c r="P1037" s="9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2">
        <f t="shared" si="100"/>
        <v>42016.391435185185</v>
      </c>
      <c r="T1037" s="12">
        <f t="shared" si="101"/>
        <v>42046.391435185185</v>
      </c>
    </row>
    <row r="1038" spans="1:20" ht="41.4" x14ac:dyDescent="0.3">
      <c r="A1038" s="2">
        <v>1036</v>
      </c>
      <c r="B1038" s="7" t="s">
        <v>1037</v>
      </c>
      <c r="C1038" s="7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8">
        <f t="shared" si="96"/>
        <v>1.1236044444444444</v>
      </c>
      <c r="P1038" s="9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2">
        <f t="shared" si="100"/>
        <v>41249.198958333334</v>
      </c>
      <c r="T1038" s="12">
        <f t="shared" si="101"/>
        <v>41281.083333333336</v>
      </c>
    </row>
    <row r="1039" spans="1:20" ht="41.4" x14ac:dyDescent="0.3">
      <c r="A1039" s="2">
        <v>1037</v>
      </c>
      <c r="B1039" s="7" t="s">
        <v>1038</v>
      </c>
      <c r="C1039" s="7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8">
        <f t="shared" si="96"/>
        <v>1.0209999999999999</v>
      </c>
      <c r="P1039" s="9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2">
        <f t="shared" si="100"/>
        <v>42119.572476851856</v>
      </c>
      <c r="T1039" s="12">
        <f t="shared" si="101"/>
        <v>42141.958333333328</v>
      </c>
    </row>
    <row r="1040" spans="1:20" ht="41.4" x14ac:dyDescent="0.3">
      <c r="A1040" s="2">
        <v>1038</v>
      </c>
      <c r="B1040" s="7" t="s">
        <v>1039</v>
      </c>
      <c r="C1040" s="7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8">
        <f t="shared" si="96"/>
        <v>1.4533333333333334</v>
      </c>
      <c r="P1040" s="9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2">
        <f t="shared" si="100"/>
        <v>42417.981747685189</v>
      </c>
      <c r="T1040" s="12">
        <f t="shared" si="101"/>
        <v>42447.940081018518</v>
      </c>
    </row>
    <row r="1041" spans="1:20" ht="41.4" x14ac:dyDescent="0.3">
      <c r="A1041" s="2">
        <v>1039</v>
      </c>
      <c r="B1041" s="7" t="s">
        <v>1040</v>
      </c>
      <c r="C1041" s="7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8">
        <f t="shared" si="96"/>
        <v>1.282</v>
      </c>
      <c r="P1041" s="9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2">
        <f t="shared" si="100"/>
        <v>42691.859328703707</v>
      </c>
      <c r="T1041" s="12">
        <f t="shared" si="101"/>
        <v>42717.082638888889</v>
      </c>
    </row>
    <row r="1042" spans="1:20" ht="41.4" x14ac:dyDescent="0.3">
      <c r="A1042" s="2">
        <v>1040</v>
      </c>
      <c r="B1042" s="7" t="s">
        <v>1041</v>
      </c>
      <c r="C1042" s="7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8">
        <f t="shared" si="96"/>
        <v>2.9411764705882353E-3</v>
      </c>
      <c r="P1042" s="9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2">
        <f t="shared" si="100"/>
        <v>42579.458437499998</v>
      </c>
      <c r="T1042" s="12">
        <f t="shared" si="101"/>
        <v>42609.458437499998</v>
      </c>
    </row>
    <row r="1043" spans="1:20" ht="41.4" x14ac:dyDescent="0.3">
      <c r="A1043" s="2">
        <v>1041</v>
      </c>
      <c r="B1043" s="7" t="s">
        <v>1042</v>
      </c>
      <c r="C1043" s="7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8">
        <f t="shared" si="96"/>
        <v>0</v>
      </c>
      <c r="P1043" s="9">
        <f t="shared" si="97"/>
        <v>0</v>
      </c>
      <c r="Q1043" s="2" t="str">
        <f t="shared" si="98"/>
        <v>journalism</v>
      </c>
      <c r="R1043" s="2" t="str">
        <f t="shared" si="99"/>
        <v>audio</v>
      </c>
      <c r="S1043" s="12">
        <f t="shared" si="100"/>
        <v>41830.810092592597</v>
      </c>
      <c r="T1043" s="12">
        <f t="shared" si="101"/>
        <v>41850.810092592597</v>
      </c>
    </row>
    <row r="1044" spans="1:20" ht="41.4" x14ac:dyDescent="0.3">
      <c r="A1044" s="2">
        <v>1042</v>
      </c>
      <c r="B1044" s="7" t="s">
        <v>1043</v>
      </c>
      <c r="C1044" s="7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8">
        <f t="shared" si="96"/>
        <v>1.5384615384615385E-2</v>
      </c>
      <c r="P1044" s="9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2">
        <f t="shared" si="100"/>
        <v>41851.446157407408</v>
      </c>
      <c r="T1044" s="12">
        <f t="shared" si="101"/>
        <v>41894.166666666664</v>
      </c>
    </row>
    <row r="1045" spans="1:20" ht="41.4" x14ac:dyDescent="0.3">
      <c r="A1045" s="2">
        <v>1043</v>
      </c>
      <c r="B1045" s="7" t="s">
        <v>1044</v>
      </c>
      <c r="C1045" s="7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8">
        <f t="shared" si="96"/>
        <v>8.5370000000000001E-2</v>
      </c>
      <c r="P1045" s="9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2">
        <f t="shared" si="100"/>
        <v>42114.002951388888</v>
      </c>
      <c r="T1045" s="12">
        <f t="shared" si="101"/>
        <v>42144.002951388888</v>
      </c>
    </row>
    <row r="1046" spans="1:20" ht="41.4" x14ac:dyDescent="0.3">
      <c r="A1046" s="2">
        <v>1044</v>
      </c>
      <c r="B1046" s="7" t="s">
        <v>1045</v>
      </c>
      <c r="C1046" s="7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8">
        <f t="shared" si="96"/>
        <v>8.571428571428571E-4</v>
      </c>
      <c r="P1046" s="9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2">
        <f t="shared" si="100"/>
        <v>42011.675937499997</v>
      </c>
      <c r="T1046" s="12">
        <f t="shared" si="101"/>
        <v>42068.602083333331</v>
      </c>
    </row>
    <row r="1047" spans="1:20" ht="41.4" x14ac:dyDescent="0.3">
      <c r="A1047" s="2">
        <v>1045</v>
      </c>
      <c r="B1047" s="7" t="s">
        <v>1046</v>
      </c>
      <c r="C1047" s="7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8">
        <f t="shared" si="96"/>
        <v>2.6599999999999999E-2</v>
      </c>
      <c r="P1047" s="9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2">
        <f t="shared" si="100"/>
        <v>41844.624421296299</v>
      </c>
      <c r="T1047" s="12">
        <f t="shared" si="101"/>
        <v>41874.624421296299</v>
      </c>
    </row>
    <row r="1048" spans="1:20" ht="41.4" x14ac:dyDescent="0.3">
      <c r="A1048" s="2">
        <v>1046</v>
      </c>
      <c r="B1048" s="7" t="s">
        <v>1047</v>
      </c>
      <c r="C1048" s="7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8">
        <f t="shared" si="96"/>
        <v>0</v>
      </c>
      <c r="P1048" s="9">
        <f t="shared" si="97"/>
        <v>0</v>
      </c>
      <c r="Q1048" s="2" t="str">
        <f t="shared" si="98"/>
        <v>journalism</v>
      </c>
      <c r="R1048" s="2" t="str">
        <f t="shared" si="99"/>
        <v>audio</v>
      </c>
      <c r="S1048" s="12">
        <f t="shared" si="100"/>
        <v>42319.601388888885</v>
      </c>
      <c r="T1048" s="12">
        <f t="shared" si="101"/>
        <v>42364.601388888885</v>
      </c>
    </row>
    <row r="1049" spans="1:20" ht="41.4" x14ac:dyDescent="0.3">
      <c r="A1049" s="2">
        <v>1047</v>
      </c>
      <c r="B1049" s="7" t="s">
        <v>1048</v>
      </c>
      <c r="C1049" s="7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8">
        <f t="shared" si="96"/>
        <v>5.0000000000000001E-4</v>
      </c>
      <c r="P1049" s="9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2">
        <f t="shared" si="100"/>
        <v>41918.568460648145</v>
      </c>
      <c r="T1049" s="12">
        <f t="shared" si="101"/>
        <v>41948.610127314816</v>
      </c>
    </row>
    <row r="1050" spans="1:20" ht="41.4" x14ac:dyDescent="0.3">
      <c r="A1050" s="2">
        <v>1048</v>
      </c>
      <c r="B1050" s="7" t="s">
        <v>1049</v>
      </c>
      <c r="C1050" s="7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8">
        <f t="shared" si="96"/>
        <v>1.4133333333333333E-2</v>
      </c>
      <c r="P1050" s="9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2">
        <f t="shared" si="100"/>
        <v>42597.803113425922</v>
      </c>
      <c r="T1050" s="12">
        <f t="shared" si="101"/>
        <v>42637.803113425922</v>
      </c>
    </row>
    <row r="1051" spans="1:20" x14ac:dyDescent="0.3">
      <c r="A1051" s="2">
        <v>1049</v>
      </c>
      <c r="B1051" s="7" t="s">
        <v>1050</v>
      </c>
      <c r="C1051" s="7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8">
        <f t="shared" si="96"/>
        <v>0</v>
      </c>
      <c r="P1051" s="9">
        <f t="shared" si="97"/>
        <v>0</v>
      </c>
      <c r="Q1051" s="2" t="str">
        <f t="shared" si="98"/>
        <v>journalism</v>
      </c>
      <c r="R1051" s="2" t="str">
        <f t="shared" si="99"/>
        <v>audio</v>
      </c>
      <c r="S1051" s="12">
        <f t="shared" si="100"/>
        <v>42382.181076388893</v>
      </c>
      <c r="T1051" s="12">
        <f t="shared" si="101"/>
        <v>42412.181076388893</v>
      </c>
    </row>
    <row r="1052" spans="1:20" ht="27.6" x14ac:dyDescent="0.3">
      <c r="A1052" s="2">
        <v>1050</v>
      </c>
      <c r="B1052" s="7" t="s">
        <v>1051</v>
      </c>
      <c r="C1052" s="7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8">
        <f t="shared" si="96"/>
        <v>0</v>
      </c>
      <c r="P1052" s="9">
        <f t="shared" si="97"/>
        <v>0</v>
      </c>
      <c r="Q1052" s="2" t="str">
        <f t="shared" si="98"/>
        <v>journalism</v>
      </c>
      <c r="R1052" s="2" t="str">
        <f t="shared" si="99"/>
        <v>audio</v>
      </c>
      <c r="S1052" s="12">
        <f t="shared" si="100"/>
        <v>42231.5471875</v>
      </c>
      <c r="T1052" s="12">
        <f t="shared" si="101"/>
        <v>42261.5471875</v>
      </c>
    </row>
    <row r="1053" spans="1:20" ht="41.4" x14ac:dyDescent="0.3">
      <c r="A1053" s="2">
        <v>1051</v>
      </c>
      <c r="B1053" s="7" t="s">
        <v>1052</v>
      </c>
      <c r="C1053" s="7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8">
        <f t="shared" si="96"/>
        <v>0</v>
      </c>
      <c r="P1053" s="9">
        <f t="shared" si="97"/>
        <v>0</v>
      </c>
      <c r="Q1053" s="2" t="str">
        <f t="shared" si="98"/>
        <v>journalism</v>
      </c>
      <c r="R1053" s="2" t="str">
        <f t="shared" si="99"/>
        <v>audio</v>
      </c>
      <c r="S1053" s="12">
        <f t="shared" si="100"/>
        <v>41849.764178240745</v>
      </c>
      <c r="T1053" s="12">
        <f t="shared" si="101"/>
        <v>41877.764178240745</v>
      </c>
    </row>
    <row r="1054" spans="1:20" ht="55.2" x14ac:dyDescent="0.3">
      <c r="A1054" s="2">
        <v>1052</v>
      </c>
      <c r="B1054" s="7" t="s">
        <v>1053</v>
      </c>
      <c r="C1054" s="7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8">
        <f t="shared" si="96"/>
        <v>0</v>
      </c>
      <c r="P1054" s="9">
        <f t="shared" si="97"/>
        <v>0</v>
      </c>
      <c r="Q1054" s="2" t="str">
        <f t="shared" si="98"/>
        <v>journalism</v>
      </c>
      <c r="R1054" s="2" t="str">
        <f t="shared" si="99"/>
        <v>audio</v>
      </c>
      <c r="S1054" s="12">
        <f t="shared" si="100"/>
        <v>42483.547395833331</v>
      </c>
      <c r="T1054" s="12">
        <f t="shared" si="101"/>
        <v>42527.589583333334</v>
      </c>
    </row>
    <row r="1055" spans="1:20" ht="41.4" x14ac:dyDescent="0.3">
      <c r="A1055" s="2">
        <v>1053</v>
      </c>
      <c r="B1055" s="7" t="s">
        <v>1054</v>
      </c>
      <c r="C1055" s="7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8">
        <f t="shared" si="96"/>
        <v>0.01</v>
      </c>
      <c r="P1055" s="9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2">
        <f t="shared" si="100"/>
        <v>42774.922824074078</v>
      </c>
      <c r="T1055" s="12">
        <f t="shared" si="101"/>
        <v>42799.922824074078</v>
      </c>
    </row>
    <row r="1056" spans="1:20" ht="41.4" x14ac:dyDescent="0.3">
      <c r="A1056" s="2">
        <v>1054</v>
      </c>
      <c r="B1056" s="7" t="s">
        <v>1055</v>
      </c>
      <c r="C1056" s="7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8">
        <f t="shared" si="96"/>
        <v>0</v>
      </c>
      <c r="P1056" s="9">
        <f t="shared" si="97"/>
        <v>0</v>
      </c>
      <c r="Q1056" s="2" t="str">
        <f t="shared" si="98"/>
        <v>journalism</v>
      </c>
      <c r="R1056" s="2" t="str">
        <f t="shared" si="99"/>
        <v>audio</v>
      </c>
      <c r="S1056" s="12">
        <f t="shared" si="100"/>
        <v>41831.601840277777</v>
      </c>
      <c r="T1056" s="12">
        <f t="shared" si="101"/>
        <v>41861.666666666664</v>
      </c>
    </row>
    <row r="1057" spans="1:20" ht="41.4" x14ac:dyDescent="0.3">
      <c r="A1057" s="2">
        <v>1055</v>
      </c>
      <c r="B1057" s="7" t="s">
        <v>1056</v>
      </c>
      <c r="C1057" s="7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8">
        <f t="shared" si="96"/>
        <v>0</v>
      </c>
      <c r="P1057" s="9">
        <f t="shared" si="97"/>
        <v>0</v>
      </c>
      <c r="Q1057" s="2" t="str">
        <f t="shared" si="98"/>
        <v>journalism</v>
      </c>
      <c r="R1057" s="2" t="str">
        <f t="shared" si="99"/>
        <v>audio</v>
      </c>
      <c r="S1057" s="12">
        <f t="shared" si="100"/>
        <v>42406.742418981477</v>
      </c>
      <c r="T1057" s="12">
        <f t="shared" si="101"/>
        <v>42436.742418981477</v>
      </c>
    </row>
    <row r="1058" spans="1:20" ht="41.4" x14ac:dyDescent="0.3">
      <c r="A1058" s="2">
        <v>1056</v>
      </c>
      <c r="B1058" s="7" t="s">
        <v>1057</v>
      </c>
      <c r="C1058" s="7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8">
        <f t="shared" si="96"/>
        <v>0</v>
      </c>
      <c r="P1058" s="9">
        <f t="shared" si="97"/>
        <v>0</v>
      </c>
      <c r="Q1058" s="2" t="str">
        <f t="shared" si="98"/>
        <v>journalism</v>
      </c>
      <c r="R1058" s="2" t="str">
        <f t="shared" si="99"/>
        <v>audio</v>
      </c>
      <c r="S1058" s="12">
        <f t="shared" si="100"/>
        <v>42058.469641203701</v>
      </c>
      <c r="T1058" s="12">
        <f t="shared" si="101"/>
        <v>42118.427974537044</v>
      </c>
    </row>
    <row r="1059" spans="1:20" ht="41.4" x14ac:dyDescent="0.3">
      <c r="A1059" s="2">
        <v>1057</v>
      </c>
      <c r="B1059" s="7" t="s">
        <v>1058</v>
      </c>
      <c r="C1059" s="7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8">
        <f t="shared" si="96"/>
        <v>0</v>
      </c>
      <c r="P1059" s="9">
        <f t="shared" si="97"/>
        <v>0</v>
      </c>
      <c r="Q1059" s="2" t="str">
        <f t="shared" si="98"/>
        <v>journalism</v>
      </c>
      <c r="R1059" s="2" t="str">
        <f t="shared" si="99"/>
        <v>audio</v>
      </c>
      <c r="S1059" s="12">
        <f t="shared" si="100"/>
        <v>42678.621331018512</v>
      </c>
      <c r="T1059" s="12">
        <f t="shared" si="101"/>
        <v>42708.662997685184</v>
      </c>
    </row>
    <row r="1060" spans="1:20" ht="41.4" x14ac:dyDescent="0.3">
      <c r="A1060" s="2">
        <v>1058</v>
      </c>
      <c r="B1060" s="7" t="s">
        <v>1059</v>
      </c>
      <c r="C1060" s="7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8">
        <f t="shared" si="96"/>
        <v>0</v>
      </c>
      <c r="P1060" s="9">
        <f t="shared" si="97"/>
        <v>0</v>
      </c>
      <c r="Q1060" s="2" t="str">
        <f t="shared" si="98"/>
        <v>journalism</v>
      </c>
      <c r="R1060" s="2" t="str">
        <f t="shared" si="99"/>
        <v>audio</v>
      </c>
      <c r="S1060" s="12">
        <f t="shared" si="100"/>
        <v>42047.650960648149</v>
      </c>
      <c r="T1060" s="12">
        <f t="shared" si="101"/>
        <v>42088.75</v>
      </c>
    </row>
    <row r="1061" spans="1:20" x14ac:dyDescent="0.3">
      <c r="A1061" s="2">
        <v>1059</v>
      </c>
      <c r="B1061" s="7" t="s">
        <v>1060</v>
      </c>
      <c r="C1061" s="7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8">
        <f t="shared" si="96"/>
        <v>0</v>
      </c>
      <c r="P1061" s="9">
        <f t="shared" si="97"/>
        <v>0</v>
      </c>
      <c r="Q1061" s="2" t="str">
        <f t="shared" si="98"/>
        <v>journalism</v>
      </c>
      <c r="R1061" s="2" t="str">
        <f t="shared" si="99"/>
        <v>audio</v>
      </c>
      <c r="S1061" s="12">
        <f t="shared" si="100"/>
        <v>42046.54</v>
      </c>
      <c r="T1061" s="12">
        <f t="shared" si="101"/>
        <v>42076.498333333337</v>
      </c>
    </row>
    <row r="1062" spans="1:20" ht="41.4" x14ac:dyDescent="0.3">
      <c r="A1062" s="2">
        <v>1060</v>
      </c>
      <c r="B1062" s="7" t="s">
        <v>1061</v>
      </c>
      <c r="C1062" s="7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8">
        <f t="shared" si="96"/>
        <v>0.01</v>
      </c>
      <c r="P1062" s="9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2">
        <f t="shared" si="100"/>
        <v>42079.663113425922</v>
      </c>
      <c r="T1062" s="12">
        <f t="shared" si="101"/>
        <v>42109.663113425922</v>
      </c>
    </row>
    <row r="1063" spans="1:20" ht="27.6" x14ac:dyDescent="0.3">
      <c r="A1063" s="2">
        <v>1061</v>
      </c>
      <c r="B1063" s="7" t="s">
        <v>1062</v>
      </c>
      <c r="C1063" s="7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8">
        <f t="shared" si="96"/>
        <v>0</v>
      </c>
      <c r="P1063" s="9">
        <f t="shared" si="97"/>
        <v>0</v>
      </c>
      <c r="Q1063" s="2" t="str">
        <f t="shared" si="98"/>
        <v>journalism</v>
      </c>
      <c r="R1063" s="2" t="str">
        <f t="shared" si="99"/>
        <v>audio</v>
      </c>
      <c r="S1063" s="12">
        <f t="shared" si="100"/>
        <v>42432.026712962965</v>
      </c>
      <c r="T1063" s="12">
        <f t="shared" si="101"/>
        <v>42491.791666666672</v>
      </c>
    </row>
    <row r="1064" spans="1:20" x14ac:dyDescent="0.3">
      <c r="A1064" s="2">
        <v>1062</v>
      </c>
      <c r="B1064" s="7" t="s">
        <v>1063</v>
      </c>
      <c r="C1064" s="7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8">
        <f t="shared" si="96"/>
        <v>0.95477386934673369</v>
      </c>
      <c r="P1064" s="9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2">
        <f t="shared" si="100"/>
        <v>42556.557187500002</v>
      </c>
      <c r="T1064" s="12">
        <f t="shared" si="101"/>
        <v>42563.557187500002</v>
      </c>
    </row>
    <row r="1065" spans="1:20" ht="41.4" x14ac:dyDescent="0.3">
      <c r="A1065" s="2">
        <v>1063</v>
      </c>
      <c r="B1065" s="7" t="s">
        <v>1064</v>
      </c>
      <c r="C1065" s="7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8">
        <f t="shared" si="96"/>
        <v>0</v>
      </c>
      <c r="P1065" s="9">
        <f t="shared" si="97"/>
        <v>0</v>
      </c>
      <c r="Q1065" s="2" t="str">
        <f t="shared" si="98"/>
        <v>journalism</v>
      </c>
      <c r="R1065" s="2" t="str">
        <f t="shared" si="99"/>
        <v>audio</v>
      </c>
      <c r="S1065" s="12">
        <f t="shared" si="100"/>
        <v>42582.780810185184</v>
      </c>
      <c r="T1065" s="12">
        <f t="shared" si="101"/>
        <v>42612.780810185184</v>
      </c>
    </row>
    <row r="1066" spans="1:20" ht="41.4" x14ac:dyDescent="0.3">
      <c r="A1066" s="2">
        <v>1064</v>
      </c>
      <c r="B1066" s="7" t="s">
        <v>1065</v>
      </c>
      <c r="C1066" s="7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8">
        <f t="shared" si="96"/>
        <v>8.9744444444444446E-2</v>
      </c>
      <c r="P1066" s="9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2">
        <f t="shared" si="100"/>
        <v>41416.978043981479</v>
      </c>
      <c r="T1066" s="12">
        <f t="shared" si="101"/>
        <v>41461.978043981479</v>
      </c>
    </row>
    <row r="1067" spans="1:20" ht="41.4" x14ac:dyDescent="0.3">
      <c r="A1067" s="2">
        <v>1065</v>
      </c>
      <c r="B1067" s="7" t="s">
        <v>1066</v>
      </c>
      <c r="C1067" s="7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8">
        <f t="shared" si="96"/>
        <v>2.7E-2</v>
      </c>
      <c r="P1067" s="9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2">
        <f t="shared" si="100"/>
        <v>41661.131041666667</v>
      </c>
      <c r="T1067" s="12">
        <f t="shared" si="101"/>
        <v>41689.131041666667</v>
      </c>
    </row>
    <row r="1068" spans="1:20" ht="41.4" x14ac:dyDescent="0.3">
      <c r="A1068" s="2">
        <v>1066</v>
      </c>
      <c r="B1068" s="7" t="s">
        <v>1067</v>
      </c>
      <c r="C1068" s="7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8">
        <f t="shared" si="96"/>
        <v>3.3673333333333333E-2</v>
      </c>
      <c r="P1068" s="9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2">
        <f t="shared" si="100"/>
        <v>41445.712754629632</v>
      </c>
      <c r="T1068" s="12">
        <f t="shared" si="101"/>
        <v>41490.712754629632</v>
      </c>
    </row>
    <row r="1069" spans="1:20" ht="41.4" x14ac:dyDescent="0.3">
      <c r="A1069" s="2">
        <v>1067</v>
      </c>
      <c r="B1069" s="7" t="s">
        <v>1068</v>
      </c>
      <c r="C1069" s="7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8">
        <f t="shared" si="96"/>
        <v>0.26</v>
      </c>
      <c r="P1069" s="9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2">
        <f t="shared" si="100"/>
        <v>41599.605682870373</v>
      </c>
      <c r="T1069" s="12">
        <f t="shared" si="101"/>
        <v>41629.605682870373</v>
      </c>
    </row>
    <row r="1070" spans="1:20" ht="55.2" x14ac:dyDescent="0.3">
      <c r="A1070" s="2">
        <v>1068</v>
      </c>
      <c r="B1070" s="7" t="s">
        <v>1069</v>
      </c>
      <c r="C1070" s="7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8">
        <f t="shared" si="96"/>
        <v>1.5E-3</v>
      </c>
      <c r="P1070" s="9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2">
        <f t="shared" si="100"/>
        <v>42440.121111111104</v>
      </c>
      <c r="T1070" s="12">
        <f t="shared" si="101"/>
        <v>42470.079444444447</v>
      </c>
    </row>
    <row r="1071" spans="1:20" ht="41.4" x14ac:dyDescent="0.3">
      <c r="A1071" s="2">
        <v>1069</v>
      </c>
      <c r="B1071" s="7" t="s">
        <v>1070</v>
      </c>
      <c r="C1071" s="7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8">
        <f t="shared" si="96"/>
        <v>0.38636363636363635</v>
      </c>
      <c r="P1071" s="9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2">
        <f t="shared" si="100"/>
        <v>41571.979849537034</v>
      </c>
      <c r="T1071" s="12">
        <f t="shared" si="101"/>
        <v>41604.021516203706</v>
      </c>
    </row>
    <row r="1072" spans="1:20" ht="41.4" x14ac:dyDescent="0.3">
      <c r="A1072" s="2">
        <v>1070</v>
      </c>
      <c r="B1072" s="7" t="s">
        <v>1071</v>
      </c>
      <c r="C1072" s="7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8">
        <f t="shared" si="96"/>
        <v>7.0000000000000001E-3</v>
      </c>
      <c r="P1072" s="9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2">
        <f t="shared" si="100"/>
        <v>41162.761828703704</v>
      </c>
      <c r="T1072" s="12">
        <f t="shared" si="101"/>
        <v>41182.761828703704</v>
      </c>
    </row>
    <row r="1073" spans="1:20" ht="41.4" x14ac:dyDescent="0.3">
      <c r="A1073" s="2">
        <v>1071</v>
      </c>
      <c r="B1073" s="7" t="s">
        <v>1072</v>
      </c>
      <c r="C1073" s="7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8">
        <f t="shared" si="96"/>
        <v>0</v>
      </c>
      <c r="P1073" s="9">
        <f t="shared" si="97"/>
        <v>0</v>
      </c>
      <c r="Q1073" s="2" t="str">
        <f t="shared" si="98"/>
        <v>games</v>
      </c>
      <c r="R1073" s="2" t="str">
        <f t="shared" si="99"/>
        <v>video games</v>
      </c>
      <c r="S1073" s="12">
        <f t="shared" si="100"/>
        <v>42295.503391203703</v>
      </c>
      <c r="T1073" s="12">
        <f t="shared" si="101"/>
        <v>42325.545057870375</v>
      </c>
    </row>
    <row r="1074" spans="1:20" ht="41.4" x14ac:dyDescent="0.3">
      <c r="A1074" s="2">
        <v>1072</v>
      </c>
      <c r="B1074" s="7" t="s">
        <v>1073</v>
      </c>
      <c r="C1074" s="7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8">
        <f t="shared" si="96"/>
        <v>6.8000000000000005E-4</v>
      </c>
      <c r="P1074" s="9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2">
        <f t="shared" si="100"/>
        <v>41645.582141203704</v>
      </c>
      <c r="T1074" s="12">
        <f t="shared" si="101"/>
        <v>41675.582141203704</v>
      </c>
    </row>
    <row r="1075" spans="1:20" ht="27.6" x14ac:dyDescent="0.3">
      <c r="A1075" s="2">
        <v>1073</v>
      </c>
      <c r="B1075" s="7" t="s">
        <v>1074</v>
      </c>
      <c r="C1075" s="7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8">
        <f t="shared" si="96"/>
        <v>1.3333333333333334E-2</v>
      </c>
      <c r="P1075" s="9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2">
        <f t="shared" si="100"/>
        <v>40802.714594907404</v>
      </c>
      <c r="T1075" s="12">
        <f t="shared" si="101"/>
        <v>40832.714594907404</v>
      </c>
    </row>
    <row r="1076" spans="1:20" ht="41.4" x14ac:dyDescent="0.3">
      <c r="A1076" s="2">
        <v>1074</v>
      </c>
      <c r="B1076" s="7" t="s">
        <v>1075</v>
      </c>
      <c r="C1076" s="7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8">
        <f t="shared" si="96"/>
        <v>6.3092592592592589E-2</v>
      </c>
      <c r="P1076" s="9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2">
        <f t="shared" si="100"/>
        <v>41612.922974537039</v>
      </c>
      <c r="T1076" s="12">
        <f t="shared" si="101"/>
        <v>41642.922974537039</v>
      </c>
    </row>
    <row r="1077" spans="1:20" ht="27.6" x14ac:dyDescent="0.3">
      <c r="A1077" s="2">
        <v>1075</v>
      </c>
      <c r="B1077" s="7" t="s">
        <v>1076</v>
      </c>
      <c r="C1077" s="7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8">
        <f t="shared" si="96"/>
        <v>4.4999999999999998E-2</v>
      </c>
      <c r="P1077" s="9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2">
        <f t="shared" si="100"/>
        <v>41005.654120370367</v>
      </c>
      <c r="T1077" s="12">
        <f t="shared" si="101"/>
        <v>41035.654120370367</v>
      </c>
    </row>
    <row r="1078" spans="1:20" ht="41.4" x14ac:dyDescent="0.3">
      <c r="A1078" s="2">
        <v>1076</v>
      </c>
      <c r="B1078" s="7" t="s">
        <v>1077</v>
      </c>
      <c r="C1078" s="7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8">
        <f t="shared" si="96"/>
        <v>0.62765333333333329</v>
      </c>
      <c r="P1078" s="9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2">
        <f t="shared" si="100"/>
        <v>41838.127893518518</v>
      </c>
      <c r="T1078" s="12">
        <f t="shared" si="101"/>
        <v>41893.127893518518</v>
      </c>
    </row>
    <row r="1079" spans="1:20" ht="41.4" x14ac:dyDescent="0.3">
      <c r="A1079" s="2">
        <v>1077</v>
      </c>
      <c r="B1079" s="7" t="s">
        <v>1078</v>
      </c>
      <c r="C1079" s="7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8">
        <f t="shared" si="96"/>
        <v>0.29376000000000002</v>
      </c>
      <c r="P1079" s="9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2">
        <f t="shared" si="100"/>
        <v>42352.91679398148</v>
      </c>
      <c r="T1079" s="12">
        <f t="shared" si="101"/>
        <v>42382.91679398148</v>
      </c>
    </row>
    <row r="1080" spans="1:20" ht="41.4" x14ac:dyDescent="0.3">
      <c r="A1080" s="2">
        <v>1078</v>
      </c>
      <c r="B1080" s="7" t="s">
        <v>1079</v>
      </c>
      <c r="C1080" s="7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8">
        <f t="shared" si="96"/>
        <v>7.4999999999999997E-2</v>
      </c>
      <c r="P1080" s="9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2">
        <f t="shared" si="100"/>
        <v>40700.945844907408</v>
      </c>
      <c r="T1080" s="12">
        <f t="shared" si="101"/>
        <v>40745.945844907408</v>
      </c>
    </row>
    <row r="1081" spans="1:20" ht="41.4" x14ac:dyDescent="0.3">
      <c r="A1081" s="2">
        <v>1079</v>
      </c>
      <c r="B1081" s="7" t="s">
        <v>1080</v>
      </c>
      <c r="C1081" s="7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8">
        <f t="shared" si="96"/>
        <v>2.6076923076923077E-2</v>
      </c>
      <c r="P1081" s="9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2">
        <f t="shared" si="100"/>
        <v>42479.316388888896</v>
      </c>
      <c r="T1081" s="12">
        <f t="shared" si="101"/>
        <v>42504.316388888896</v>
      </c>
    </row>
    <row r="1082" spans="1:20" ht="41.4" x14ac:dyDescent="0.3">
      <c r="A1082" s="2">
        <v>1080</v>
      </c>
      <c r="B1082" s="7" t="s">
        <v>1081</v>
      </c>
      <c r="C1082" s="7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8">
        <f t="shared" si="96"/>
        <v>9.1050000000000006E-2</v>
      </c>
      <c r="P1082" s="9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2">
        <f t="shared" si="100"/>
        <v>41739.888113425928</v>
      </c>
      <c r="T1082" s="12">
        <f t="shared" si="101"/>
        <v>41769.888113425928</v>
      </c>
    </row>
    <row r="1083" spans="1:20" ht="41.4" x14ac:dyDescent="0.3">
      <c r="A1083" s="2">
        <v>1081</v>
      </c>
      <c r="B1083" s="7" t="s">
        <v>1082</v>
      </c>
      <c r="C1083" s="7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8">
        <f t="shared" si="96"/>
        <v>1.7647058823529413E-4</v>
      </c>
      <c r="P1083" s="9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2">
        <f t="shared" si="100"/>
        <v>42002.676990740743</v>
      </c>
      <c r="T1083" s="12">
        <f t="shared" si="101"/>
        <v>42032.676990740743</v>
      </c>
    </row>
    <row r="1084" spans="1:20" ht="27.6" x14ac:dyDescent="0.3">
      <c r="A1084" s="2">
        <v>1082</v>
      </c>
      <c r="B1084" s="7" t="s">
        <v>1083</v>
      </c>
      <c r="C1084" s="7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8">
        <f t="shared" si="96"/>
        <v>5.5999999999999999E-3</v>
      </c>
      <c r="P1084" s="9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2">
        <f t="shared" si="100"/>
        <v>41101.656111111115</v>
      </c>
      <c r="T1084" s="12">
        <f t="shared" si="101"/>
        <v>41131.656111111115</v>
      </c>
    </row>
    <row r="1085" spans="1:20" ht="41.4" x14ac:dyDescent="0.3">
      <c r="A1085" s="2">
        <v>1083</v>
      </c>
      <c r="B1085" s="7" t="s">
        <v>1084</v>
      </c>
      <c r="C1085" s="7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8">
        <f t="shared" si="96"/>
        <v>8.2000000000000007E-3</v>
      </c>
      <c r="P1085" s="9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2">
        <f t="shared" si="100"/>
        <v>41793.409525462965</v>
      </c>
      <c r="T1085" s="12">
        <f t="shared" si="101"/>
        <v>41853.409525462965</v>
      </c>
    </row>
    <row r="1086" spans="1:20" x14ac:dyDescent="0.3">
      <c r="A1086" s="2">
        <v>1084</v>
      </c>
      <c r="B1086" s="7" t="s">
        <v>1085</v>
      </c>
      <c r="C1086" s="7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8">
        <f t="shared" si="96"/>
        <v>0</v>
      </c>
      <c r="P1086" s="9">
        <f t="shared" si="97"/>
        <v>0</v>
      </c>
      <c r="Q1086" s="2" t="str">
        <f t="shared" si="98"/>
        <v>games</v>
      </c>
      <c r="R1086" s="2" t="str">
        <f t="shared" si="99"/>
        <v>video games</v>
      </c>
      <c r="S1086" s="12">
        <f t="shared" si="100"/>
        <v>41829.662083333329</v>
      </c>
      <c r="T1086" s="12">
        <f t="shared" si="101"/>
        <v>41859.662083333329</v>
      </c>
    </row>
    <row r="1087" spans="1:20" ht="41.4" x14ac:dyDescent="0.3">
      <c r="A1087" s="2">
        <v>1085</v>
      </c>
      <c r="B1087" s="7" t="s">
        <v>1086</v>
      </c>
      <c r="C1087" s="7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8">
        <f t="shared" si="96"/>
        <v>3.4200000000000001E-2</v>
      </c>
      <c r="P1087" s="9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2">
        <f t="shared" si="100"/>
        <v>42413.421006944445</v>
      </c>
      <c r="T1087" s="12">
        <f t="shared" si="101"/>
        <v>42443.379340277781</v>
      </c>
    </row>
    <row r="1088" spans="1:20" x14ac:dyDescent="0.3">
      <c r="A1088" s="2">
        <v>1086</v>
      </c>
      <c r="B1088" s="7" t="s">
        <v>1087</v>
      </c>
      <c r="C1088" s="7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8">
        <f t="shared" si="96"/>
        <v>8.3333333333333339E-4</v>
      </c>
      <c r="P1088" s="9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2">
        <f t="shared" si="100"/>
        <v>41845.616793981484</v>
      </c>
      <c r="T1088" s="12">
        <f t="shared" si="101"/>
        <v>41875.616793981484</v>
      </c>
    </row>
    <row r="1089" spans="1:20" ht="41.4" x14ac:dyDescent="0.3">
      <c r="A1089" s="2">
        <v>1087</v>
      </c>
      <c r="B1089" s="7" t="s">
        <v>1088</v>
      </c>
      <c r="C1089" s="7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8">
        <f t="shared" si="96"/>
        <v>0</v>
      </c>
      <c r="P1089" s="9">
        <f t="shared" si="97"/>
        <v>0</v>
      </c>
      <c r="Q1089" s="2" t="str">
        <f t="shared" si="98"/>
        <v>games</v>
      </c>
      <c r="R1089" s="2" t="str">
        <f t="shared" si="99"/>
        <v>video games</v>
      </c>
      <c r="S1089" s="12">
        <f t="shared" si="100"/>
        <v>41775.463969907411</v>
      </c>
      <c r="T1089" s="12">
        <f t="shared" si="101"/>
        <v>41805.463969907411</v>
      </c>
    </row>
    <row r="1090" spans="1:20" ht="27.6" x14ac:dyDescent="0.3">
      <c r="A1090" s="2">
        <v>1088</v>
      </c>
      <c r="B1090" s="7" t="s">
        <v>1089</v>
      </c>
      <c r="C1090" s="7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8">
        <f t="shared" si="96"/>
        <v>0.14182977777777778</v>
      </c>
      <c r="P1090" s="9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2">
        <f t="shared" si="100"/>
        <v>41723.549386574072</v>
      </c>
      <c r="T1090" s="12">
        <f t="shared" si="101"/>
        <v>41753.549386574072</v>
      </c>
    </row>
    <row r="1091" spans="1:20" ht="27.6" x14ac:dyDescent="0.3">
      <c r="A1091" s="2">
        <v>1089</v>
      </c>
      <c r="B1091" s="7" t="s">
        <v>1090</v>
      </c>
      <c r="C1091" s="7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8">
        <f t="shared" ref="O1091:O1154" si="102">E1091/D1091</f>
        <v>7.8266666666666665E-2</v>
      </c>
      <c r="P1091" s="9">
        <f t="shared" ref="P1091:P1154" si="103">IFERROR(E1091/L1091,0)</f>
        <v>23.959183673469386</v>
      </c>
      <c r="Q1091" s="2" t="str">
        <f t="shared" ref="Q1091:Q1154" si="104">LEFT(N1091,FIND("/",N1091,1)-1)</f>
        <v>games</v>
      </c>
      <c r="R1091" s="2" t="str">
        <f t="shared" ref="R1091:R1154" si="105">RIGHT(N1091,LEN(N1091)-FIND("/",N1091))</f>
        <v>video games</v>
      </c>
      <c r="S1091" s="12">
        <f t="shared" ref="S1091:S1154" si="106">(((J1091/60)/60)/24)+DATE(1970,1,1)+(-6/24)</f>
        <v>42150.939525462964</v>
      </c>
      <c r="T1091" s="12">
        <f t="shared" ref="T1091:T1154" si="107">(((I1091/60)/60)/24)+DATE(1970,1,1)+(-6/24)</f>
        <v>42180.939525462964</v>
      </c>
    </row>
    <row r="1092" spans="1:20" ht="41.4" x14ac:dyDescent="0.3">
      <c r="A1092" s="2">
        <v>1090</v>
      </c>
      <c r="B1092" s="7" t="s">
        <v>1091</v>
      </c>
      <c r="C1092" s="7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8">
        <f t="shared" si="102"/>
        <v>3.8464497269020693E-4</v>
      </c>
      <c r="P1092" s="9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2">
        <f t="shared" si="106"/>
        <v>42122.935798611114</v>
      </c>
      <c r="T1092" s="12">
        <f t="shared" si="107"/>
        <v>42152.935798611114</v>
      </c>
    </row>
    <row r="1093" spans="1:20" ht="41.4" x14ac:dyDescent="0.3">
      <c r="A1093" s="2">
        <v>1091</v>
      </c>
      <c r="B1093" s="7" t="s">
        <v>1092</v>
      </c>
      <c r="C1093" s="7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8">
        <f t="shared" si="102"/>
        <v>0.125</v>
      </c>
      <c r="P1093" s="9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2">
        <f t="shared" si="106"/>
        <v>42440.570277777777</v>
      </c>
      <c r="T1093" s="12">
        <f t="shared" si="107"/>
        <v>42470.528611111105</v>
      </c>
    </row>
    <row r="1094" spans="1:20" ht="55.2" x14ac:dyDescent="0.3">
      <c r="A1094" s="2">
        <v>1092</v>
      </c>
      <c r="B1094" s="7" t="s">
        <v>1093</v>
      </c>
      <c r="C1094" s="7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8">
        <f t="shared" si="102"/>
        <v>1.0500000000000001E-2</v>
      </c>
      <c r="P1094" s="9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2">
        <f t="shared" si="106"/>
        <v>41249.775902777779</v>
      </c>
      <c r="T1094" s="12">
        <f t="shared" si="107"/>
        <v>41279.775902777779</v>
      </c>
    </row>
    <row r="1095" spans="1:20" ht="41.4" x14ac:dyDescent="0.3">
      <c r="A1095" s="2">
        <v>1093</v>
      </c>
      <c r="B1095" s="7" t="s">
        <v>1094</v>
      </c>
      <c r="C1095" s="7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8">
        <f t="shared" si="102"/>
        <v>0.14083333333333334</v>
      </c>
      <c r="P1095" s="9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2">
        <f t="shared" si="106"/>
        <v>42396.723807870367</v>
      </c>
      <c r="T1095" s="12">
        <f t="shared" si="107"/>
        <v>42411.723807870367</v>
      </c>
    </row>
    <row r="1096" spans="1:20" ht="41.4" x14ac:dyDescent="0.3">
      <c r="A1096" s="2">
        <v>1094</v>
      </c>
      <c r="B1096" s="7" t="s">
        <v>1095</v>
      </c>
      <c r="C1096" s="7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8">
        <f t="shared" si="102"/>
        <v>0.18300055555555556</v>
      </c>
      <c r="P1096" s="9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2">
        <f t="shared" si="106"/>
        <v>40795.463344907403</v>
      </c>
      <c r="T1096" s="12">
        <f t="shared" si="107"/>
        <v>40825.463344907403</v>
      </c>
    </row>
    <row r="1097" spans="1:20" ht="41.4" x14ac:dyDescent="0.3">
      <c r="A1097" s="2">
        <v>1095</v>
      </c>
      <c r="B1097" s="7" t="s">
        <v>1096</v>
      </c>
      <c r="C1097" s="7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8">
        <f t="shared" si="102"/>
        <v>5.0347999999999997E-2</v>
      </c>
      <c r="P1097" s="9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2">
        <f t="shared" si="106"/>
        <v>41486.287268518521</v>
      </c>
      <c r="T1097" s="12">
        <f t="shared" si="107"/>
        <v>41516.287268518521</v>
      </c>
    </row>
    <row r="1098" spans="1:20" ht="41.4" x14ac:dyDescent="0.3">
      <c r="A1098" s="2">
        <v>1096</v>
      </c>
      <c r="B1098" s="7" t="s">
        <v>1097</v>
      </c>
      <c r="C1098" s="7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8">
        <f t="shared" si="102"/>
        <v>0.17933333333333334</v>
      </c>
      <c r="P1098" s="9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2">
        <f t="shared" si="106"/>
        <v>41885.26798611111</v>
      </c>
      <c r="T1098" s="12">
        <f t="shared" si="107"/>
        <v>41915.895833333336</v>
      </c>
    </row>
    <row r="1099" spans="1:20" ht="41.4" x14ac:dyDescent="0.3">
      <c r="A1099" s="2">
        <v>1097</v>
      </c>
      <c r="B1099" s="7" t="s">
        <v>1098</v>
      </c>
      <c r="C1099" s="7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8">
        <f t="shared" si="102"/>
        <v>4.6999999999999999E-4</v>
      </c>
      <c r="P1099" s="9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2">
        <f t="shared" si="106"/>
        <v>41660.542557870373</v>
      </c>
      <c r="T1099" s="12">
        <f t="shared" si="107"/>
        <v>41700.542557870373</v>
      </c>
    </row>
    <row r="1100" spans="1:20" ht="27.6" x14ac:dyDescent="0.3">
      <c r="A1100" s="2">
        <v>1098</v>
      </c>
      <c r="B1100" s="7" t="s">
        <v>1099</v>
      </c>
      <c r="C1100" s="7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8">
        <f t="shared" si="102"/>
        <v>7.2120000000000004E-2</v>
      </c>
      <c r="P1100" s="9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2">
        <f t="shared" si="106"/>
        <v>41712.512673611112</v>
      </c>
      <c r="T1100" s="12">
        <f t="shared" si="107"/>
        <v>41742.512673611112</v>
      </c>
    </row>
    <row r="1101" spans="1:20" ht="41.4" x14ac:dyDescent="0.3">
      <c r="A1101" s="2">
        <v>1099</v>
      </c>
      <c r="B1101" s="7" t="s">
        <v>1100</v>
      </c>
      <c r="C1101" s="7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8">
        <f t="shared" si="102"/>
        <v>5.0000000000000001E-3</v>
      </c>
      <c r="P1101" s="9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2">
        <f t="shared" si="106"/>
        <v>42107.586435185185</v>
      </c>
      <c r="T1101" s="12">
        <f t="shared" si="107"/>
        <v>42137.586435185185</v>
      </c>
    </row>
    <row r="1102" spans="1:20" ht="41.4" x14ac:dyDescent="0.3">
      <c r="A1102" s="2">
        <v>1100</v>
      </c>
      <c r="B1102" s="7" t="s">
        <v>1101</v>
      </c>
      <c r="C1102" s="7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8">
        <f t="shared" si="102"/>
        <v>2.5000000000000001E-2</v>
      </c>
      <c r="P1102" s="9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2">
        <f t="shared" si="106"/>
        <v>42383.860775462963</v>
      </c>
      <c r="T1102" s="12">
        <f t="shared" si="107"/>
        <v>42413.860775462963</v>
      </c>
    </row>
    <row r="1103" spans="1:20" ht="27.6" x14ac:dyDescent="0.3">
      <c r="A1103" s="2">
        <v>1101</v>
      </c>
      <c r="B1103" s="7" t="s">
        <v>1102</v>
      </c>
      <c r="C1103" s="7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8">
        <f t="shared" si="102"/>
        <v>4.0999999999999999E-4</v>
      </c>
      <c r="P1103" s="9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2">
        <f t="shared" si="106"/>
        <v>42538.52243055556</v>
      </c>
      <c r="T1103" s="12">
        <f t="shared" si="107"/>
        <v>42565.508333333331</v>
      </c>
    </row>
    <row r="1104" spans="1:20" ht="41.4" x14ac:dyDescent="0.3">
      <c r="A1104" s="2">
        <v>1102</v>
      </c>
      <c r="B1104" s="7" t="s">
        <v>1103</v>
      </c>
      <c r="C1104" s="7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8">
        <f t="shared" si="102"/>
        <v>5.3124999999999999E-2</v>
      </c>
      <c r="P1104" s="9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2">
        <f t="shared" si="106"/>
        <v>41576.795428240745</v>
      </c>
      <c r="T1104" s="12">
        <f t="shared" si="107"/>
        <v>41616.999305555553</v>
      </c>
    </row>
    <row r="1105" spans="1:20" ht="41.4" x14ac:dyDescent="0.3">
      <c r="A1105" s="2">
        <v>1103</v>
      </c>
      <c r="B1105" s="7" t="s">
        <v>1104</v>
      </c>
      <c r="C1105" s="7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8">
        <f t="shared" si="102"/>
        <v>1.6199999999999999E-2</v>
      </c>
      <c r="P1105" s="9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2">
        <f t="shared" si="106"/>
        <v>42478.97210648148</v>
      </c>
      <c r="T1105" s="12">
        <f t="shared" si="107"/>
        <v>42538.97210648148</v>
      </c>
    </row>
    <row r="1106" spans="1:20" ht="41.4" x14ac:dyDescent="0.3">
      <c r="A1106" s="2">
        <v>1104</v>
      </c>
      <c r="B1106" s="7" t="s">
        <v>1105</v>
      </c>
      <c r="C1106" s="7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8">
        <f t="shared" si="102"/>
        <v>4.9516666666666667E-2</v>
      </c>
      <c r="P1106" s="9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2">
        <f t="shared" si="106"/>
        <v>41771.15996527778</v>
      </c>
      <c r="T1106" s="12">
        <f t="shared" si="107"/>
        <v>41801.15996527778</v>
      </c>
    </row>
    <row r="1107" spans="1:20" ht="41.4" x14ac:dyDescent="0.3">
      <c r="A1107" s="2">
        <v>1105</v>
      </c>
      <c r="B1107" s="7" t="s">
        <v>1106</v>
      </c>
      <c r="C1107" s="7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8">
        <f t="shared" si="102"/>
        <v>1.5900000000000001E-3</v>
      </c>
      <c r="P1107" s="9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2">
        <f t="shared" si="106"/>
        <v>41691.885729166665</v>
      </c>
      <c r="T1107" s="12">
        <f t="shared" si="107"/>
        <v>41721.8440625</v>
      </c>
    </row>
    <row r="1108" spans="1:20" ht="41.4" x14ac:dyDescent="0.3">
      <c r="A1108" s="2">
        <v>1106</v>
      </c>
      <c r="B1108" s="7" t="s">
        <v>1107</v>
      </c>
      <c r="C1108" s="7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8">
        <f t="shared" si="102"/>
        <v>0.41249999999999998</v>
      </c>
      <c r="P1108" s="9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2">
        <f t="shared" si="106"/>
        <v>40973.490451388891</v>
      </c>
      <c r="T1108" s="12">
        <f t="shared" si="107"/>
        <v>41003.448784722219</v>
      </c>
    </row>
    <row r="1109" spans="1:20" ht="55.2" x14ac:dyDescent="0.3">
      <c r="A1109" s="2">
        <v>1107</v>
      </c>
      <c r="B1109" s="7" t="s">
        <v>1108</v>
      </c>
      <c r="C1109" s="7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8">
        <f t="shared" si="102"/>
        <v>0</v>
      </c>
      <c r="P1109" s="9">
        <f t="shared" si="103"/>
        <v>0</v>
      </c>
      <c r="Q1109" s="2" t="str">
        <f t="shared" si="104"/>
        <v>games</v>
      </c>
      <c r="R1109" s="2" t="str">
        <f t="shared" si="105"/>
        <v>video games</v>
      </c>
      <c r="S1109" s="12">
        <f t="shared" si="106"/>
        <v>41813.611388888887</v>
      </c>
      <c r="T1109" s="12">
        <f t="shared" si="107"/>
        <v>41843.611388888887</v>
      </c>
    </row>
    <row r="1110" spans="1:20" ht="41.4" x14ac:dyDescent="0.3">
      <c r="A1110" s="2">
        <v>1108</v>
      </c>
      <c r="B1110" s="7" t="s">
        <v>1109</v>
      </c>
      <c r="C1110" s="7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8">
        <f t="shared" si="102"/>
        <v>2.93E-2</v>
      </c>
      <c r="P1110" s="9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2">
        <f t="shared" si="106"/>
        <v>40952.386979166666</v>
      </c>
      <c r="T1110" s="12">
        <f t="shared" si="107"/>
        <v>41012.345312500001</v>
      </c>
    </row>
    <row r="1111" spans="1:20" ht="41.4" x14ac:dyDescent="0.3">
      <c r="A1111" s="2">
        <v>1109</v>
      </c>
      <c r="B1111" s="7" t="s">
        <v>1110</v>
      </c>
      <c r="C1111" s="7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8">
        <f t="shared" si="102"/>
        <v>4.4999999999999997E-3</v>
      </c>
      <c r="P1111" s="9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2">
        <f t="shared" si="106"/>
        <v>42662.502199074079</v>
      </c>
      <c r="T1111" s="12">
        <f t="shared" si="107"/>
        <v>42692.543865740736</v>
      </c>
    </row>
    <row r="1112" spans="1:20" ht="41.4" x14ac:dyDescent="0.3">
      <c r="A1112" s="2">
        <v>1110</v>
      </c>
      <c r="B1112" s="7" t="s">
        <v>1111</v>
      </c>
      <c r="C1112" s="7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8">
        <f t="shared" si="102"/>
        <v>5.1000000000000004E-3</v>
      </c>
      <c r="P1112" s="9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2">
        <f t="shared" si="106"/>
        <v>41220.683124999996</v>
      </c>
      <c r="T1112" s="12">
        <f t="shared" si="107"/>
        <v>41250.683124999996</v>
      </c>
    </row>
    <row r="1113" spans="1:20" ht="41.4" x14ac:dyDescent="0.3">
      <c r="A1113" s="2">
        <v>1111</v>
      </c>
      <c r="B1113" s="7" t="s">
        <v>1112</v>
      </c>
      <c r="C1113" s="7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8">
        <f t="shared" si="102"/>
        <v>4.0000000000000002E-4</v>
      </c>
      <c r="P1113" s="9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2">
        <f t="shared" si="106"/>
        <v>42346.953587962969</v>
      </c>
      <c r="T1113" s="12">
        <f t="shared" si="107"/>
        <v>42376.953587962969</v>
      </c>
    </row>
    <row r="1114" spans="1:20" ht="41.4" x14ac:dyDescent="0.3">
      <c r="A1114" s="2">
        <v>1112</v>
      </c>
      <c r="B1114" s="7" t="s">
        <v>1113</v>
      </c>
      <c r="C1114" s="7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8">
        <f t="shared" si="102"/>
        <v>0.35537409090909089</v>
      </c>
      <c r="P1114" s="9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2">
        <f t="shared" si="106"/>
        <v>41963.509386574078</v>
      </c>
      <c r="T1114" s="12">
        <f t="shared" si="107"/>
        <v>42023.104166666672</v>
      </c>
    </row>
    <row r="1115" spans="1:20" ht="41.4" x14ac:dyDescent="0.3">
      <c r="A1115" s="2">
        <v>1113</v>
      </c>
      <c r="B1115" s="7" t="s">
        <v>1114</v>
      </c>
      <c r="C1115" s="7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8">
        <f t="shared" si="102"/>
        <v>5.0000000000000001E-3</v>
      </c>
      <c r="P1115" s="9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2">
        <f t="shared" si="106"/>
        <v>41835.727083333331</v>
      </c>
      <c r="T1115" s="12">
        <f t="shared" si="107"/>
        <v>41865.727083333331</v>
      </c>
    </row>
    <row r="1116" spans="1:20" ht="41.4" x14ac:dyDescent="0.3">
      <c r="A1116" s="2">
        <v>1114</v>
      </c>
      <c r="B1116" s="7" t="s">
        <v>1115</v>
      </c>
      <c r="C1116" s="7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8">
        <f t="shared" si="102"/>
        <v>1.6666666666666668E-3</v>
      </c>
      <c r="P1116" s="9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2">
        <f t="shared" si="106"/>
        <v>41526.095914351856</v>
      </c>
      <c r="T1116" s="12">
        <f t="shared" si="107"/>
        <v>41556.095914351856</v>
      </c>
    </row>
    <row r="1117" spans="1:20" ht="41.4" x14ac:dyDescent="0.3">
      <c r="A1117" s="2">
        <v>1115</v>
      </c>
      <c r="B1117" s="7" t="s">
        <v>1116</v>
      </c>
      <c r="C1117" s="7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8">
        <f t="shared" si="102"/>
        <v>1.325E-3</v>
      </c>
      <c r="P1117" s="9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2">
        <f t="shared" si="106"/>
        <v>42429.445543981477</v>
      </c>
      <c r="T1117" s="12">
        <f t="shared" si="107"/>
        <v>42459.403877314813</v>
      </c>
    </row>
    <row r="1118" spans="1:20" ht="27.6" x14ac:dyDescent="0.3">
      <c r="A1118" s="2">
        <v>1116</v>
      </c>
      <c r="B1118" s="7" t="s">
        <v>1117</v>
      </c>
      <c r="C1118" s="7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8">
        <f t="shared" si="102"/>
        <v>3.5704000000000004E-4</v>
      </c>
      <c r="P1118" s="9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2">
        <f t="shared" si="106"/>
        <v>41009.597314814811</v>
      </c>
      <c r="T1118" s="12">
        <f t="shared" si="107"/>
        <v>41069.597314814811</v>
      </c>
    </row>
    <row r="1119" spans="1:20" ht="41.4" x14ac:dyDescent="0.3">
      <c r="A1119" s="2">
        <v>1117</v>
      </c>
      <c r="B1119" s="7" t="s">
        <v>1118</v>
      </c>
      <c r="C1119" s="7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8">
        <f t="shared" si="102"/>
        <v>8.3000000000000004E-2</v>
      </c>
      <c r="P1119" s="9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2">
        <f t="shared" si="106"/>
        <v>42333.348530092597</v>
      </c>
      <c r="T1119" s="12">
        <f t="shared" si="107"/>
        <v>42363.348530092597</v>
      </c>
    </row>
    <row r="1120" spans="1:20" ht="41.4" x14ac:dyDescent="0.3">
      <c r="A1120" s="2">
        <v>1118</v>
      </c>
      <c r="B1120" s="7" t="s">
        <v>1119</v>
      </c>
      <c r="C1120" s="7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8">
        <f t="shared" si="102"/>
        <v>2.4222222222222221E-2</v>
      </c>
      <c r="P1120" s="9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2">
        <f t="shared" si="106"/>
        <v>41703.91642361111</v>
      </c>
      <c r="T1120" s="12">
        <f t="shared" si="107"/>
        <v>41733.874756944446</v>
      </c>
    </row>
    <row r="1121" spans="1:20" ht="41.4" x14ac:dyDescent="0.3">
      <c r="A1121" s="2">
        <v>1119</v>
      </c>
      <c r="B1121" s="7" t="s">
        <v>1120</v>
      </c>
      <c r="C1121" s="7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8">
        <f t="shared" si="102"/>
        <v>2.3809523809523812E-3</v>
      </c>
      <c r="P1121" s="9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2">
        <f t="shared" si="106"/>
        <v>41722.542407407411</v>
      </c>
      <c r="T1121" s="12">
        <f t="shared" si="107"/>
        <v>41735.542407407411</v>
      </c>
    </row>
    <row r="1122" spans="1:20" ht="41.4" x14ac:dyDescent="0.3">
      <c r="A1122" s="2">
        <v>1120</v>
      </c>
      <c r="B1122" s="7" t="s">
        <v>1121</v>
      </c>
      <c r="C1122" s="7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8">
        <f t="shared" si="102"/>
        <v>0</v>
      </c>
      <c r="P1122" s="9">
        <f t="shared" si="103"/>
        <v>0</v>
      </c>
      <c r="Q1122" s="2" t="str">
        <f t="shared" si="104"/>
        <v>games</v>
      </c>
      <c r="R1122" s="2" t="str">
        <f t="shared" si="105"/>
        <v>video games</v>
      </c>
      <c r="S1122" s="12">
        <f t="shared" si="106"/>
        <v>40799.622685185182</v>
      </c>
      <c r="T1122" s="12">
        <f t="shared" si="107"/>
        <v>40844.622685185182</v>
      </c>
    </row>
    <row r="1123" spans="1:20" ht="41.4" x14ac:dyDescent="0.3">
      <c r="A1123" s="2">
        <v>1121</v>
      </c>
      <c r="B1123" s="7" t="s">
        <v>1122</v>
      </c>
      <c r="C1123" s="7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8">
        <f t="shared" si="102"/>
        <v>1.16E-4</v>
      </c>
      <c r="P1123" s="9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2">
        <f t="shared" si="106"/>
        <v>42412.684212962966</v>
      </c>
      <c r="T1123" s="12">
        <f t="shared" si="107"/>
        <v>42442.642546296294</v>
      </c>
    </row>
    <row r="1124" spans="1:20" ht="41.4" x14ac:dyDescent="0.3">
      <c r="A1124" s="2">
        <v>1122</v>
      </c>
      <c r="B1124" s="7" t="s">
        <v>1123</v>
      </c>
      <c r="C1124" s="7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8">
        <f t="shared" si="102"/>
        <v>0</v>
      </c>
      <c r="P1124" s="9">
        <f t="shared" si="103"/>
        <v>0</v>
      </c>
      <c r="Q1124" s="2" t="str">
        <f t="shared" si="104"/>
        <v>games</v>
      </c>
      <c r="R1124" s="2" t="str">
        <f t="shared" si="105"/>
        <v>video games</v>
      </c>
      <c r="S1124" s="12">
        <f t="shared" si="106"/>
        <v>41410.453993055555</v>
      </c>
      <c r="T1124" s="12">
        <f t="shared" si="107"/>
        <v>41424.453993055555</v>
      </c>
    </row>
    <row r="1125" spans="1:20" ht="41.4" x14ac:dyDescent="0.3">
      <c r="A1125" s="2">
        <v>1123</v>
      </c>
      <c r="B1125" s="7" t="s">
        <v>1124</v>
      </c>
      <c r="C1125" s="7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8">
        <f t="shared" si="102"/>
        <v>2.2000000000000001E-3</v>
      </c>
      <c r="P1125" s="9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2">
        <f t="shared" si="106"/>
        <v>41718.2737037037</v>
      </c>
      <c r="T1125" s="12">
        <f t="shared" si="107"/>
        <v>41748.2737037037</v>
      </c>
    </row>
    <row r="1126" spans="1:20" ht="41.4" x14ac:dyDescent="0.3">
      <c r="A1126" s="2">
        <v>1124</v>
      </c>
      <c r="B1126" s="7" t="s">
        <v>1125</v>
      </c>
      <c r="C1126" s="7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8">
        <f t="shared" si="102"/>
        <v>4.7222222222222223E-3</v>
      </c>
      <c r="P1126" s="9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2">
        <f t="shared" si="106"/>
        <v>42094.417256944449</v>
      </c>
      <c r="T1126" s="12">
        <f t="shared" si="107"/>
        <v>42124.417256944449</v>
      </c>
    </row>
    <row r="1127" spans="1:20" ht="41.4" x14ac:dyDescent="0.3">
      <c r="A1127" s="2">
        <v>1125</v>
      </c>
      <c r="B1127" s="7" t="s">
        <v>1126</v>
      </c>
      <c r="C1127" s="7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8">
        <f t="shared" si="102"/>
        <v>0</v>
      </c>
      <c r="P1127" s="9">
        <f t="shared" si="103"/>
        <v>0</v>
      </c>
      <c r="Q1127" s="2" t="str">
        <f t="shared" si="104"/>
        <v>games</v>
      </c>
      <c r="R1127" s="2" t="str">
        <f t="shared" si="105"/>
        <v>mobile games</v>
      </c>
      <c r="S1127" s="12">
        <f t="shared" si="106"/>
        <v>42212.374189814815</v>
      </c>
      <c r="T1127" s="12">
        <f t="shared" si="107"/>
        <v>42272.374189814815</v>
      </c>
    </row>
    <row r="1128" spans="1:20" ht="41.4" x14ac:dyDescent="0.3">
      <c r="A1128" s="2">
        <v>1126</v>
      </c>
      <c r="B1128" s="7" t="s">
        <v>1127</v>
      </c>
      <c r="C1128" s="7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8">
        <f t="shared" si="102"/>
        <v>5.0000000000000001E-3</v>
      </c>
      <c r="P1128" s="9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2">
        <f t="shared" si="106"/>
        <v>42535.077476851846</v>
      </c>
      <c r="T1128" s="12">
        <f t="shared" si="107"/>
        <v>42565.077476851846</v>
      </c>
    </row>
    <row r="1129" spans="1:20" ht="55.2" x14ac:dyDescent="0.3">
      <c r="A1129" s="2">
        <v>1127</v>
      </c>
      <c r="B1129" s="7" t="s">
        <v>1128</v>
      </c>
      <c r="C1129" s="7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8">
        <f t="shared" si="102"/>
        <v>1.6714285714285713E-2</v>
      </c>
      <c r="P1129" s="9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2">
        <f t="shared" si="106"/>
        <v>41926.604166666664</v>
      </c>
      <c r="T1129" s="12">
        <f t="shared" si="107"/>
        <v>41957.645833333328</v>
      </c>
    </row>
    <row r="1130" spans="1:20" x14ac:dyDescent="0.3">
      <c r="A1130" s="2">
        <v>1128</v>
      </c>
      <c r="B1130" s="7" t="s">
        <v>1129</v>
      </c>
      <c r="C1130" s="7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8">
        <f t="shared" si="102"/>
        <v>1E-3</v>
      </c>
      <c r="P1130" s="9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2">
        <f t="shared" si="106"/>
        <v>41828.399502314816</v>
      </c>
      <c r="T1130" s="12">
        <f t="shared" si="107"/>
        <v>41858.399502314816</v>
      </c>
    </row>
    <row r="1131" spans="1:20" ht="41.4" x14ac:dyDescent="0.3">
      <c r="A1131" s="2">
        <v>1129</v>
      </c>
      <c r="B1131" s="7" t="s">
        <v>1130</v>
      </c>
      <c r="C1131" s="7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8">
        <f t="shared" si="102"/>
        <v>1.0499999999999999E-3</v>
      </c>
      <c r="P1131" s="9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2">
        <f t="shared" si="106"/>
        <v>42496.014965277776</v>
      </c>
      <c r="T1131" s="12">
        <f t="shared" si="107"/>
        <v>42526.014965277776</v>
      </c>
    </row>
    <row r="1132" spans="1:20" ht="41.4" x14ac:dyDescent="0.3">
      <c r="A1132" s="2">
        <v>1130</v>
      </c>
      <c r="B1132" s="7" t="s">
        <v>1131</v>
      </c>
      <c r="C1132" s="7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8">
        <f t="shared" si="102"/>
        <v>2.2000000000000001E-3</v>
      </c>
      <c r="P1132" s="9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2">
        <f t="shared" si="106"/>
        <v>41908.746527777781</v>
      </c>
      <c r="T1132" s="12">
        <f t="shared" si="107"/>
        <v>41968.788194444445</v>
      </c>
    </row>
    <row r="1133" spans="1:20" ht="41.4" x14ac:dyDescent="0.3">
      <c r="A1133" s="2">
        <v>1131</v>
      </c>
      <c r="B1133" s="7" t="s">
        <v>1132</v>
      </c>
      <c r="C1133" s="7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8">
        <f t="shared" si="102"/>
        <v>0</v>
      </c>
      <c r="P1133" s="9">
        <f t="shared" si="103"/>
        <v>0</v>
      </c>
      <c r="Q1133" s="2" t="str">
        <f t="shared" si="104"/>
        <v>games</v>
      </c>
      <c r="R1133" s="2" t="str">
        <f t="shared" si="105"/>
        <v>mobile games</v>
      </c>
      <c r="S1133" s="12">
        <f t="shared" si="106"/>
        <v>42332.658194444448</v>
      </c>
      <c r="T1133" s="12">
        <f t="shared" si="107"/>
        <v>42362.658194444448</v>
      </c>
    </row>
    <row r="1134" spans="1:20" ht="41.4" x14ac:dyDescent="0.3">
      <c r="A1134" s="2">
        <v>1132</v>
      </c>
      <c r="B1134" s="7" t="s">
        <v>1133</v>
      </c>
      <c r="C1134" s="7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8">
        <f t="shared" si="102"/>
        <v>0.14380000000000001</v>
      </c>
      <c r="P1134" s="9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2">
        <f t="shared" si="106"/>
        <v>42705.865405092598</v>
      </c>
      <c r="T1134" s="12">
        <f t="shared" si="107"/>
        <v>42735.865405092598</v>
      </c>
    </row>
    <row r="1135" spans="1:20" ht="41.4" x14ac:dyDescent="0.3">
      <c r="A1135" s="2">
        <v>1133</v>
      </c>
      <c r="B1135" s="7" t="s">
        <v>1134</v>
      </c>
      <c r="C1135" s="7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8">
        <f t="shared" si="102"/>
        <v>6.6666666666666671E-3</v>
      </c>
      <c r="P1135" s="9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2">
        <f t="shared" si="106"/>
        <v>41821.157187500001</v>
      </c>
      <c r="T1135" s="12">
        <f t="shared" si="107"/>
        <v>41851.157187500001</v>
      </c>
    </row>
    <row r="1136" spans="1:20" ht="41.4" x14ac:dyDescent="0.3">
      <c r="A1136" s="2">
        <v>1134</v>
      </c>
      <c r="B1136" s="7" t="s">
        <v>1135</v>
      </c>
      <c r="C1136" s="7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8">
        <f t="shared" si="102"/>
        <v>4.0000000000000003E-5</v>
      </c>
      <c r="P1136" s="9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2">
        <f t="shared" si="106"/>
        <v>41958.035046296296</v>
      </c>
      <c r="T1136" s="12">
        <f t="shared" si="107"/>
        <v>41971.939583333333</v>
      </c>
    </row>
    <row r="1137" spans="1:20" ht="55.2" x14ac:dyDescent="0.3">
      <c r="A1137" s="2">
        <v>1135</v>
      </c>
      <c r="B1137" s="7" t="s">
        <v>1136</v>
      </c>
      <c r="C1137" s="7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8">
        <f t="shared" si="102"/>
        <v>0.05</v>
      </c>
      <c r="P1137" s="9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2">
        <f t="shared" si="106"/>
        <v>42558.739513888882</v>
      </c>
      <c r="T1137" s="12">
        <f t="shared" si="107"/>
        <v>42588.739513888882</v>
      </c>
    </row>
    <row r="1138" spans="1:20" ht="41.4" x14ac:dyDescent="0.3">
      <c r="A1138" s="2">
        <v>1136</v>
      </c>
      <c r="B1138" s="7" t="s">
        <v>1137</v>
      </c>
      <c r="C1138" s="7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8">
        <f t="shared" si="102"/>
        <v>6.4439140811455853E-2</v>
      </c>
      <c r="P1138" s="9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2">
        <f t="shared" si="106"/>
        <v>42327.421631944439</v>
      </c>
      <c r="T1138" s="12">
        <f t="shared" si="107"/>
        <v>42357.421631944439</v>
      </c>
    </row>
    <row r="1139" spans="1:20" ht="41.4" x14ac:dyDescent="0.3">
      <c r="A1139" s="2">
        <v>1137</v>
      </c>
      <c r="B1139" s="7" t="s">
        <v>1138</v>
      </c>
      <c r="C1139" s="7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8">
        <f t="shared" si="102"/>
        <v>0.39500000000000002</v>
      </c>
      <c r="P1139" s="9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2">
        <f t="shared" si="106"/>
        <v>42453.569687499999</v>
      </c>
      <c r="T1139" s="12">
        <f t="shared" si="107"/>
        <v>42483.569687499999</v>
      </c>
    </row>
    <row r="1140" spans="1:20" ht="41.4" x14ac:dyDescent="0.3">
      <c r="A1140" s="2">
        <v>1138</v>
      </c>
      <c r="B1140" s="7" t="s">
        <v>1139</v>
      </c>
      <c r="C1140" s="7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8">
        <f t="shared" si="102"/>
        <v>3.5714285714285713E-3</v>
      </c>
      <c r="P1140" s="9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2">
        <f t="shared" si="106"/>
        <v>42736.6566087963</v>
      </c>
      <c r="T1140" s="12">
        <f t="shared" si="107"/>
        <v>42756.6566087963</v>
      </c>
    </row>
    <row r="1141" spans="1:20" ht="41.4" x14ac:dyDescent="0.3">
      <c r="A1141" s="2">
        <v>1139</v>
      </c>
      <c r="B1141" s="7" t="s">
        <v>1140</v>
      </c>
      <c r="C1141" s="7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8">
        <f t="shared" si="102"/>
        <v>6.2500000000000001E-4</v>
      </c>
      <c r="P1141" s="9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2">
        <f t="shared" si="106"/>
        <v>41975.097523148142</v>
      </c>
      <c r="T1141" s="12">
        <f t="shared" si="107"/>
        <v>42005.097523148142</v>
      </c>
    </row>
    <row r="1142" spans="1:20" ht="41.4" x14ac:dyDescent="0.3">
      <c r="A1142" s="2">
        <v>1140</v>
      </c>
      <c r="B1142" s="7" t="s">
        <v>1141</v>
      </c>
      <c r="C1142" s="7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8">
        <f t="shared" si="102"/>
        <v>0</v>
      </c>
      <c r="P1142" s="9">
        <f t="shared" si="103"/>
        <v>0</v>
      </c>
      <c r="Q1142" s="2" t="str">
        <f t="shared" si="104"/>
        <v>games</v>
      </c>
      <c r="R1142" s="2" t="str">
        <f t="shared" si="105"/>
        <v>mobile games</v>
      </c>
      <c r="S1142" s="12">
        <f t="shared" si="106"/>
        <v>42192.212048611109</v>
      </c>
      <c r="T1142" s="12">
        <f t="shared" si="107"/>
        <v>42222.212048611109</v>
      </c>
    </row>
    <row r="1143" spans="1:20" x14ac:dyDescent="0.3">
      <c r="A1143" s="2">
        <v>1141</v>
      </c>
      <c r="B1143" s="7" t="s">
        <v>1142</v>
      </c>
      <c r="C1143" s="7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8">
        <f t="shared" si="102"/>
        <v>0</v>
      </c>
      <c r="P1143" s="9">
        <f t="shared" si="103"/>
        <v>0</v>
      </c>
      <c r="Q1143" s="2" t="str">
        <f t="shared" si="104"/>
        <v>games</v>
      </c>
      <c r="R1143" s="2" t="str">
        <f t="shared" si="105"/>
        <v>mobile games</v>
      </c>
      <c r="S1143" s="12">
        <f t="shared" si="106"/>
        <v>42164.449652777781</v>
      </c>
      <c r="T1143" s="12">
        <f t="shared" si="107"/>
        <v>42194.449652777781</v>
      </c>
    </row>
    <row r="1144" spans="1:20" ht="41.4" x14ac:dyDescent="0.3">
      <c r="A1144" s="2">
        <v>1142</v>
      </c>
      <c r="B1144" s="7" t="s">
        <v>1143</v>
      </c>
      <c r="C1144" s="7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8">
        <f t="shared" si="102"/>
        <v>0</v>
      </c>
      <c r="P1144" s="9">
        <f t="shared" si="103"/>
        <v>0</v>
      </c>
      <c r="Q1144" s="2" t="str">
        <f t="shared" si="104"/>
        <v>games</v>
      </c>
      <c r="R1144" s="2" t="str">
        <f t="shared" si="105"/>
        <v>mobile games</v>
      </c>
      <c r="S1144" s="12">
        <f t="shared" si="106"/>
        <v>42021.756099537044</v>
      </c>
      <c r="T1144" s="12">
        <f t="shared" si="107"/>
        <v>42051.756099537044</v>
      </c>
    </row>
    <row r="1145" spans="1:20" ht="41.4" x14ac:dyDescent="0.3">
      <c r="A1145" s="2">
        <v>1143</v>
      </c>
      <c r="B1145" s="7" t="s">
        <v>1144</v>
      </c>
      <c r="C1145" s="7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8">
        <f t="shared" si="102"/>
        <v>4.1333333333333335E-3</v>
      </c>
      <c r="P1145" s="9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2">
        <f t="shared" si="106"/>
        <v>42324.94358796296</v>
      </c>
      <c r="T1145" s="12">
        <f t="shared" si="107"/>
        <v>42354.94358796296</v>
      </c>
    </row>
    <row r="1146" spans="1:20" ht="41.4" x14ac:dyDescent="0.3">
      <c r="A1146" s="2">
        <v>1144</v>
      </c>
      <c r="B1146" s="7" t="s">
        <v>1145</v>
      </c>
      <c r="C1146" s="7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8">
        <f t="shared" si="102"/>
        <v>0</v>
      </c>
      <c r="P1146" s="9">
        <f t="shared" si="103"/>
        <v>0</v>
      </c>
      <c r="Q1146" s="2" t="str">
        <f t="shared" si="104"/>
        <v>food</v>
      </c>
      <c r="R1146" s="2" t="str">
        <f t="shared" si="105"/>
        <v>food trucks</v>
      </c>
      <c r="S1146" s="12">
        <f t="shared" si="106"/>
        <v>42092.931944444441</v>
      </c>
      <c r="T1146" s="12">
        <f t="shared" si="107"/>
        <v>42122.931944444441</v>
      </c>
    </row>
    <row r="1147" spans="1:20" ht="41.4" x14ac:dyDescent="0.3">
      <c r="A1147" s="2">
        <v>1145</v>
      </c>
      <c r="B1147" s="7" t="s">
        <v>1146</v>
      </c>
      <c r="C1147" s="7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8">
        <f t="shared" si="102"/>
        <v>1.25E-3</v>
      </c>
      <c r="P1147" s="9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2">
        <f t="shared" si="106"/>
        <v>41854.497592592597</v>
      </c>
      <c r="T1147" s="12">
        <f t="shared" si="107"/>
        <v>41914.497592592597</v>
      </c>
    </row>
    <row r="1148" spans="1:20" ht="41.4" x14ac:dyDescent="0.3">
      <c r="A1148" s="2">
        <v>1146</v>
      </c>
      <c r="B1148" s="7" t="s">
        <v>1147</v>
      </c>
      <c r="C1148" s="7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8">
        <f t="shared" si="102"/>
        <v>8.8333333333333333E-2</v>
      </c>
      <c r="P1148" s="9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2">
        <f t="shared" si="106"/>
        <v>41723.7033912037</v>
      </c>
      <c r="T1148" s="12">
        <f t="shared" si="107"/>
        <v>41761.7033912037</v>
      </c>
    </row>
    <row r="1149" spans="1:20" ht="41.4" x14ac:dyDescent="0.3">
      <c r="A1149" s="2">
        <v>1147</v>
      </c>
      <c r="B1149" s="7" t="s">
        <v>1148</v>
      </c>
      <c r="C1149" s="7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8">
        <f t="shared" si="102"/>
        <v>0</v>
      </c>
      <c r="P1149" s="9">
        <f t="shared" si="103"/>
        <v>0</v>
      </c>
      <c r="Q1149" s="2" t="str">
        <f t="shared" si="104"/>
        <v>food</v>
      </c>
      <c r="R1149" s="2" t="str">
        <f t="shared" si="105"/>
        <v>food trucks</v>
      </c>
      <c r="S1149" s="12">
        <f t="shared" si="106"/>
        <v>41871.722025462965</v>
      </c>
      <c r="T1149" s="12">
        <f t="shared" si="107"/>
        <v>41931.722025462965</v>
      </c>
    </row>
    <row r="1150" spans="1:20" ht="27.6" x14ac:dyDescent="0.3">
      <c r="A1150" s="2">
        <v>1148</v>
      </c>
      <c r="B1150" s="7" t="s">
        <v>1149</v>
      </c>
      <c r="C1150" s="7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8">
        <f t="shared" si="102"/>
        <v>4.8666666666666667E-3</v>
      </c>
      <c r="P1150" s="9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2">
        <f t="shared" si="106"/>
        <v>42674.921076388884</v>
      </c>
      <c r="T1150" s="12">
        <f t="shared" si="107"/>
        <v>42704.962743055556</v>
      </c>
    </row>
    <row r="1151" spans="1:20" ht="27.6" x14ac:dyDescent="0.3">
      <c r="A1151" s="2">
        <v>1149</v>
      </c>
      <c r="B1151" s="7" t="s">
        <v>1150</v>
      </c>
      <c r="C1151" s="7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8">
        <f t="shared" si="102"/>
        <v>1.5E-3</v>
      </c>
      <c r="P1151" s="9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2">
        <f t="shared" si="106"/>
        <v>42507.46025462963</v>
      </c>
      <c r="T1151" s="12">
        <f t="shared" si="107"/>
        <v>42537.46025462963</v>
      </c>
    </row>
    <row r="1152" spans="1:20" ht="27.6" x14ac:dyDescent="0.3">
      <c r="A1152" s="2">
        <v>1150</v>
      </c>
      <c r="B1152" s="7" t="s">
        <v>1151</v>
      </c>
      <c r="C1152" s="7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8">
        <f t="shared" si="102"/>
        <v>0.1008</v>
      </c>
      <c r="P1152" s="9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2">
        <f t="shared" si="106"/>
        <v>42317.704571759255</v>
      </c>
      <c r="T1152" s="12">
        <f t="shared" si="107"/>
        <v>42377.704571759255</v>
      </c>
    </row>
    <row r="1153" spans="1:20" ht="41.4" x14ac:dyDescent="0.3">
      <c r="A1153" s="2">
        <v>1151</v>
      </c>
      <c r="B1153" s="7" t="s">
        <v>1152</v>
      </c>
      <c r="C1153" s="7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8">
        <f t="shared" si="102"/>
        <v>0</v>
      </c>
      <c r="P1153" s="9">
        <f t="shared" si="103"/>
        <v>0</v>
      </c>
      <c r="Q1153" s="2" t="str">
        <f t="shared" si="104"/>
        <v>food</v>
      </c>
      <c r="R1153" s="2" t="str">
        <f t="shared" si="105"/>
        <v>food trucks</v>
      </c>
      <c r="S1153" s="12">
        <f t="shared" si="106"/>
        <v>42223.852581018517</v>
      </c>
      <c r="T1153" s="12">
        <f t="shared" si="107"/>
        <v>42253.852581018517</v>
      </c>
    </row>
    <row r="1154" spans="1:20" x14ac:dyDescent="0.3">
      <c r="A1154" s="2">
        <v>1152</v>
      </c>
      <c r="B1154" s="7" t="s">
        <v>1153</v>
      </c>
      <c r="C1154" s="7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8">
        <f t="shared" si="102"/>
        <v>5.6937500000000002E-2</v>
      </c>
      <c r="P1154" s="9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2">
        <f t="shared" si="106"/>
        <v>42109.459629629629</v>
      </c>
      <c r="T1154" s="12">
        <f t="shared" si="107"/>
        <v>42139.459629629629</v>
      </c>
    </row>
    <row r="1155" spans="1:20" ht="27.6" x14ac:dyDescent="0.3">
      <c r="A1155" s="2">
        <v>1153</v>
      </c>
      <c r="B1155" s="7" t="s">
        <v>1154</v>
      </c>
      <c r="C1155" s="7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8">
        <f t="shared" ref="O1155:O1218" si="108">E1155/D1155</f>
        <v>6.2500000000000003E-3</v>
      </c>
      <c r="P1155" s="9">
        <f t="shared" ref="P1155:P1218" si="109">IFERROR(E1155/L1155,0)</f>
        <v>50</v>
      </c>
      <c r="Q1155" s="2" t="str">
        <f t="shared" ref="Q1155:Q1218" si="110">LEFT(N1155,FIND("/",N1155,1)-1)</f>
        <v>food</v>
      </c>
      <c r="R1155" s="2" t="str">
        <f t="shared" ref="R1155:R1218" si="111">RIGHT(N1155,LEN(N1155)-FIND("/",N1155))</f>
        <v>food trucks</v>
      </c>
      <c r="S1155" s="12">
        <f t="shared" ref="S1155:S1218" si="112">(((J1155/60)/60)/24)+DATE(1970,1,1)+(-6/24)</f>
        <v>42143.464178240742</v>
      </c>
      <c r="T1155" s="12">
        <f t="shared" ref="T1155:T1218" si="113">(((I1155/60)/60)/24)+DATE(1970,1,1)+(-6/24)</f>
        <v>42173.464178240742</v>
      </c>
    </row>
    <row r="1156" spans="1:20" ht="41.4" x14ac:dyDescent="0.3">
      <c r="A1156" s="2">
        <v>1154</v>
      </c>
      <c r="B1156" s="7" t="s">
        <v>1155</v>
      </c>
      <c r="C1156" s="7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8">
        <f t="shared" si="108"/>
        <v>6.5000000000000002E-2</v>
      </c>
      <c r="P1156" s="9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2">
        <f t="shared" si="112"/>
        <v>42222.858865740738</v>
      </c>
      <c r="T1156" s="12">
        <f t="shared" si="113"/>
        <v>42252.858865740738</v>
      </c>
    </row>
    <row r="1157" spans="1:20" ht="41.4" x14ac:dyDescent="0.3">
      <c r="A1157" s="2">
        <v>1155</v>
      </c>
      <c r="B1157" s="7" t="s">
        <v>1156</v>
      </c>
      <c r="C1157" s="7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8">
        <f t="shared" si="108"/>
        <v>7.5199999999999998E-3</v>
      </c>
      <c r="P1157" s="9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2">
        <f t="shared" si="112"/>
        <v>41835.513981481483</v>
      </c>
      <c r="T1157" s="12">
        <f t="shared" si="113"/>
        <v>41865.513981481483</v>
      </c>
    </row>
    <row r="1158" spans="1:20" ht="41.4" x14ac:dyDescent="0.3">
      <c r="A1158" s="2">
        <v>1156</v>
      </c>
      <c r="B1158" s="7" t="s">
        <v>1157</v>
      </c>
      <c r="C1158" s="7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8">
        <f t="shared" si="108"/>
        <v>0</v>
      </c>
      <c r="P1158" s="9">
        <f t="shared" si="109"/>
        <v>0</v>
      </c>
      <c r="Q1158" s="2" t="str">
        <f t="shared" si="110"/>
        <v>food</v>
      </c>
      <c r="R1158" s="2" t="str">
        <f t="shared" si="111"/>
        <v>food trucks</v>
      </c>
      <c r="S1158" s="12">
        <f t="shared" si="112"/>
        <v>42028.82131944444</v>
      </c>
      <c r="T1158" s="12">
        <f t="shared" si="113"/>
        <v>42058.82131944444</v>
      </c>
    </row>
    <row r="1159" spans="1:20" ht="41.4" x14ac:dyDescent="0.3">
      <c r="A1159" s="2">
        <v>1157</v>
      </c>
      <c r="B1159" s="7" t="s">
        <v>1158</v>
      </c>
      <c r="C1159" s="7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8">
        <f t="shared" si="108"/>
        <v>1.5100000000000001E-2</v>
      </c>
      <c r="P1159" s="9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2">
        <f t="shared" si="112"/>
        <v>41918.378240740742</v>
      </c>
      <c r="T1159" s="12">
        <f t="shared" si="113"/>
        <v>41978.419907407413</v>
      </c>
    </row>
    <row r="1160" spans="1:20" ht="41.4" x14ac:dyDescent="0.3">
      <c r="A1160" s="2">
        <v>1158</v>
      </c>
      <c r="B1160" s="7" t="s">
        <v>1159</v>
      </c>
      <c r="C1160" s="7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8">
        <f t="shared" si="108"/>
        <v>4.6666666666666671E-3</v>
      </c>
      <c r="P1160" s="9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2">
        <f t="shared" si="112"/>
        <v>41951.84175925926</v>
      </c>
      <c r="T1160" s="12">
        <f t="shared" si="113"/>
        <v>41981.84175925926</v>
      </c>
    </row>
    <row r="1161" spans="1:20" ht="41.4" x14ac:dyDescent="0.3">
      <c r="A1161" s="2">
        <v>1159</v>
      </c>
      <c r="B1161" s="7" t="s">
        <v>1160</v>
      </c>
      <c r="C1161" s="7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8">
        <f t="shared" si="108"/>
        <v>0</v>
      </c>
      <c r="P1161" s="9">
        <f t="shared" si="109"/>
        <v>0</v>
      </c>
      <c r="Q1161" s="2" t="str">
        <f t="shared" si="110"/>
        <v>food</v>
      </c>
      <c r="R1161" s="2" t="str">
        <f t="shared" si="111"/>
        <v>food trucks</v>
      </c>
      <c r="S1161" s="12">
        <f t="shared" si="112"/>
        <v>42154.476446759261</v>
      </c>
      <c r="T1161" s="12">
        <f t="shared" si="113"/>
        <v>42185.40625</v>
      </c>
    </row>
    <row r="1162" spans="1:20" ht="41.4" x14ac:dyDescent="0.3">
      <c r="A1162" s="2">
        <v>1160</v>
      </c>
      <c r="B1162" s="7" t="s">
        <v>1161</v>
      </c>
      <c r="C1162" s="7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8">
        <f t="shared" si="108"/>
        <v>3.85E-2</v>
      </c>
      <c r="P1162" s="9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2">
        <f t="shared" si="112"/>
        <v>42060.904930555553</v>
      </c>
      <c r="T1162" s="12">
        <f t="shared" si="113"/>
        <v>42090.863263888896</v>
      </c>
    </row>
    <row r="1163" spans="1:20" ht="41.4" x14ac:dyDescent="0.3">
      <c r="A1163" s="2">
        <v>1161</v>
      </c>
      <c r="B1163" s="7" t="s">
        <v>1162</v>
      </c>
      <c r="C1163" s="7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8">
        <f t="shared" si="108"/>
        <v>0</v>
      </c>
      <c r="P1163" s="9">
        <f t="shared" si="109"/>
        <v>0</v>
      </c>
      <c r="Q1163" s="2" t="str">
        <f t="shared" si="110"/>
        <v>food</v>
      </c>
      <c r="R1163" s="2" t="str">
        <f t="shared" si="111"/>
        <v>food trucks</v>
      </c>
      <c r="S1163" s="12">
        <f t="shared" si="112"/>
        <v>42122.379502314812</v>
      </c>
      <c r="T1163" s="12">
        <f t="shared" si="113"/>
        <v>42143.379502314812</v>
      </c>
    </row>
    <row r="1164" spans="1:20" ht="41.4" x14ac:dyDescent="0.3">
      <c r="A1164" s="2">
        <v>1162</v>
      </c>
      <c r="B1164" s="7" t="s">
        <v>1163</v>
      </c>
      <c r="C1164" s="7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8">
        <f t="shared" si="108"/>
        <v>5.8333333333333338E-4</v>
      </c>
      <c r="P1164" s="9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2">
        <f t="shared" si="112"/>
        <v>41876.433611111112</v>
      </c>
      <c r="T1164" s="12">
        <f t="shared" si="113"/>
        <v>41907.433611111112</v>
      </c>
    </row>
    <row r="1165" spans="1:20" ht="41.4" x14ac:dyDescent="0.3">
      <c r="A1165" s="2">
        <v>1163</v>
      </c>
      <c r="B1165" s="7" t="s">
        <v>1164</v>
      </c>
      <c r="C1165" s="7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8">
        <f t="shared" si="108"/>
        <v>0</v>
      </c>
      <c r="P1165" s="9">
        <f t="shared" si="109"/>
        <v>0</v>
      </c>
      <c r="Q1165" s="2" t="str">
        <f t="shared" si="110"/>
        <v>food</v>
      </c>
      <c r="R1165" s="2" t="str">
        <f t="shared" si="111"/>
        <v>food trucks</v>
      </c>
      <c r="S1165" s="12">
        <f t="shared" si="112"/>
        <v>41830.473611111112</v>
      </c>
      <c r="T1165" s="12">
        <f t="shared" si="113"/>
        <v>41860.473611111112</v>
      </c>
    </row>
    <row r="1166" spans="1:20" ht="55.2" x14ac:dyDescent="0.3">
      <c r="A1166" s="2">
        <v>1164</v>
      </c>
      <c r="B1166" s="7" t="s">
        <v>1165</v>
      </c>
      <c r="C1166" s="7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8">
        <f t="shared" si="108"/>
        <v>0</v>
      </c>
      <c r="P1166" s="9">
        <f t="shared" si="109"/>
        <v>0</v>
      </c>
      <c r="Q1166" s="2" t="str">
        <f t="shared" si="110"/>
        <v>food</v>
      </c>
      <c r="R1166" s="2" t="str">
        <f t="shared" si="111"/>
        <v>food trucks</v>
      </c>
      <c r="S1166" s="12">
        <f t="shared" si="112"/>
        <v>42509.474328703705</v>
      </c>
      <c r="T1166" s="12">
        <f t="shared" si="113"/>
        <v>42539.474328703705</v>
      </c>
    </row>
    <row r="1167" spans="1:20" ht="41.4" x14ac:dyDescent="0.3">
      <c r="A1167" s="2">
        <v>1165</v>
      </c>
      <c r="B1167" s="7" t="s">
        <v>1166</v>
      </c>
      <c r="C1167" s="7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8">
        <f t="shared" si="108"/>
        <v>0.20705000000000001</v>
      </c>
      <c r="P1167" s="9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2">
        <f t="shared" si="112"/>
        <v>41791.964467592588</v>
      </c>
      <c r="T1167" s="12">
        <f t="shared" si="113"/>
        <v>41825.964467592588</v>
      </c>
    </row>
    <row r="1168" spans="1:20" ht="41.4" x14ac:dyDescent="0.3">
      <c r="A1168" s="2">
        <v>1166</v>
      </c>
      <c r="B1168" s="7" t="s">
        <v>1167</v>
      </c>
      <c r="C1168" s="7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8">
        <f t="shared" si="108"/>
        <v>0.19139999999999999</v>
      </c>
      <c r="P1168" s="9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2">
        <f t="shared" si="112"/>
        <v>42150.235439814816</v>
      </c>
      <c r="T1168" s="12">
        <f t="shared" si="113"/>
        <v>42180.916666666672</v>
      </c>
    </row>
    <row r="1169" spans="1:20" ht="41.4" x14ac:dyDescent="0.3">
      <c r="A1169" s="2">
        <v>1167</v>
      </c>
      <c r="B1169" s="7" t="s">
        <v>1168</v>
      </c>
      <c r="C1169" s="7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8">
        <f t="shared" si="108"/>
        <v>1.6316666666666667E-2</v>
      </c>
      <c r="P1169" s="9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2">
        <f t="shared" si="112"/>
        <v>41863.484895833331</v>
      </c>
      <c r="T1169" s="12">
        <f t="shared" si="113"/>
        <v>41894.484895833331</v>
      </c>
    </row>
    <row r="1170" spans="1:20" ht="41.4" x14ac:dyDescent="0.3">
      <c r="A1170" s="2">
        <v>1168</v>
      </c>
      <c r="B1170" s="7" t="s">
        <v>1169</v>
      </c>
      <c r="C1170" s="7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8">
        <f t="shared" si="108"/>
        <v>5.6666666666666664E-2</v>
      </c>
      <c r="P1170" s="9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2">
        <f t="shared" si="112"/>
        <v>42604.803993055553</v>
      </c>
      <c r="T1170" s="12">
        <f t="shared" si="113"/>
        <v>42634.803993055553</v>
      </c>
    </row>
    <row r="1171" spans="1:20" ht="41.4" x14ac:dyDescent="0.3">
      <c r="A1171" s="2">
        <v>1169</v>
      </c>
      <c r="B1171" s="7" t="s">
        <v>1170</v>
      </c>
      <c r="C1171" s="7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8">
        <f t="shared" si="108"/>
        <v>1.6999999999999999E-3</v>
      </c>
      <c r="P1171" s="9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2">
        <f t="shared" si="112"/>
        <v>42027.103738425925</v>
      </c>
      <c r="T1171" s="12">
        <f t="shared" si="113"/>
        <v>42057.103738425925</v>
      </c>
    </row>
    <row r="1172" spans="1:20" ht="41.4" x14ac:dyDescent="0.3">
      <c r="A1172" s="2">
        <v>1170</v>
      </c>
      <c r="B1172" s="7" t="s">
        <v>1171</v>
      </c>
      <c r="C1172" s="7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8">
        <f t="shared" si="108"/>
        <v>4.0000000000000001E-3</v>
      </c>
      <c r="P1172" s="9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2">
        <f t="shared" si="112"/>
        <v>42124.643182870372</v>
      </c>
      <c r="T1172" s="12">
        <f t="shared" si="113"/>
        <v>42154.643182870372</v>
      </c>
    </row>
    <row r="1173" spans="1:20" ht="41.4" x14ac:dyDescent="0.3">
      <c r="A1173" s="2">
        <v>1171</v>
      </c>
      <c r="B1173" s="7" t="s">
        <v>1172</v>
      </c>
      <c r="C1173" s="7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8">
        <f t="shared" si="108"/>
        <v>1E-3</v>
      </c>
      <c r="P1173" s="9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2">
        <f t="shared" si="112"/>
        <v>41938.554710648146</v>
      </c>
      <c r="T1173" s="12">
        <f t="shared" si="113"/>
        <v>41956.596377314811</v>
      </c>
    </row>
    <row r="1174" spans="1:20" x14ac:dyDescent="0.3">
      <c r="A1174" s="2">
        <v>1172</v>
      </c>
      <c r="B1174" s="7" t="s">
        <v>1173</v>
      </c>
      <c r="C1174" s="7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8">
        <f t="shared" si="108"/>
        <v>0</v>
      </c>
      <c r="P1174" s="9">
        <f t="shared" si="109"/>
        <v>0</v>
      </c>
      <c r="Q1174" s="2" t="str">
        <f t="shared" si="110"/>
        <v>food</v>
      </c>
      <c r="R1174" s="2" t="str">
        <f t="shared" si="111"/>
        <v>food trucks</v>
      </c>
      <c r="S1174" s="12">
        <f t="shared" si="112"/>
        <v>41841.432314814818</v>
      </c>
      <c r="T1174" s="12">
        <f t="shared" si="113"/>
        <v>41871.432314814818</v>
      </c>
    </row>
    <row r="1175" spans="1:20" ht="41.4" x14ac:dyDescent="0.3">
      <c r="A1175" s="2">
        <v>1173</v>
      </c>
      <c r="B1175" s="7" t="s">
        <v>1174</v>
      </c>
      <c r="C1175" s="7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8">
        <f t="shared" si="108"/>
        <v>2.4000000000000001E-4</v>
      </c>
      <c r="P1175" s="9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2">
        <f t="shared" si="112"/>
        <v>42183.935844907406</v>
      </c>
      <c r="T1175" s="12">
        <f t="shared" si="113"/>
        <v>42218.935844907406</v>
      </c>
    </row>
    <row r="1176" spans="1:20" ht="41.4" x14ac:dyDescent="0.3">
      <c r="A1176" s="2">
        <v>1174</v>
      </c>
      <c r="B1176" s="7" t="s">
        <v>1175</v>
      </c>
      <c r="C1176" s="7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8">
        <f t="shared" si="108"/>
        <v>5.906666666666667E-2</v>
      </c>
      <c r="P1176" s="9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2">
        <f t="shared" si="112"/>
        <v>42468.59174768519</v>
      </c>
      <c r="T1176" s="12">
        <f t="shared" si="113"/>
        <v>42498.59174768519</v>
      </c>
    </row>
    <row r="1177" spans="1:20" ht="41.4" x14ac:dyDescent="0.3">
      <c r="A1177" s="2">
        <v>1175</v>
      </c>
      <c r="B1177" s="7" t="s">
        <v>1176</v>
      </c>
      <c r="C1177" s="7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8">
        <f t="shared" si="108"/>
        <v>2.9250000000000002E-2</v>
      </c>
      <c r="P1177" s="9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2">
        <f t="shared" si="112"/>
        <v>42170.478460648148</v>
      </c>
      <c r="T1177" s="12">
        <f t="shared" si="113"/>
        <v>42200.478460648148</v>
      </c>
    </row>
    <row r="1178" spans="1:20" ht="55.2" x14ac:dyDescent="0.3">
      <c r="A1178" s="2">
        <v>1176</v>
      </c>
      <c r="B1178" s="7" t="s">
        <v>1177</v>
      </c>
      <c r="C1178" s="7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8">
        <f t="shared" si="108"/>
        <v>5.7142857142857142E-5</v>
      </c>
      <c r="P1178" s="9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2">
        <f t="shared" si="112"/>
        <v>42745.769652777773</v>
      </c>
      <c r="T1178" s="12">
        <f t="shared" si="113"/>
        <v>42800.291666666672</v>
      </c>
    </row>
    <row r="1179" spans="1:20" ht="41.4" x14ac:dyDescent="0.3">
      <c r="A1179" s="2">
        <v>1177</v>
      </c>
      <c r="B1179" s="7" t="s">
        <v>1178</v>
      </c>
      <c r="C1179" s="7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8">
        <f t="shared" si="108"/>
        <v>0</v>
      </c>
      <c r="P1179" s="9">
        <f t="shared" si="109"/>
        <v>0</v>
      </c>
      <c r="Q1179" s="2" t="str">
        <f t="shared" si="110"/>
        <v>food</v>
      </c>
      <c r="R1179" s="2" t="str">
        <f t="shared" si="111"/>
        <v>food trucks</v>
      </c>
      <c r="S1179" s="12">
        <f t="shared" si="112"/>
        <v>41897.410833333335</v>
      </c>
      <c r="T1179" s="12">
        <f t="shared" si="113"/>
        <v>41927.410833333335</v>
      </c>
    </row>
    <row r="1180" spans="1:20" ht="41.4" x14ac:dyDescent="0.3">
      <c r="A1180" s="2">
        <v>1178</v>
      </c>
      <c r="B1180" s="7" t="s">
        <v>1179</v>
      </c>
      <c r="C1180" s="7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8">
        <f t="shared" si="108"/>
        <v>6.666666666666667E-5</v>
      </c>
      <c r="P1180" s="9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2">
        <f t="shared" si="112"/>
        <v>41837.655694444446</v>
      </c>
      <c r="T1180" s="12">
        <f t="shared" si="113"/>
        <v>41867.655694444446</v>
      </c>
    </row>
    <row r="1181" spans="1:20" ht="41.4" x14ac:dyDescent="0.3">
      <c r="A1181" s="2">
        <v>1179</v>
      </c>
      <c r="B1181" s="7" t="s">
        <v>1180</v>
      </c>
      <c r="C1181" s="7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8">
        <f t="shared" si="108"/>
        <v>5.3333333333333337E-2</v>
      </c>
      <c r="P1181" s="9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2">
        <f t="shared" si="112"/>
        <v>42275.470219907409</v>
      </c>
      <c r="T1181" s="12">
        <f t="shared" si="113"/>
        <v>42305.470219907409</v>
      </c>
    </row>
    <row r="1182" spans="1:20" ht="27.6" x14ac:dyDescent="0.3">
      <c r="A1182" s="2">
        <v>1180</v>
      </c>
      <c r="B1182" s="7" t="s">
        <v>1181</v>
      </c>
      <c r="C1182" s="7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8">
        <f t="shared" si="108"/>
        <v>0.11749999999999999</v>
      </c>
      <c r="P1182" s="9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2">
        <f t="shared" si="112"/>
        <v>41781.556875000002</v>
      </c>
      <c r="T1182" s="12">
        <f t="shared" si="113"/>
        <v>41818.556875000002</v>
      </c>
    </row>
    <row r="1183" spans="1:20" x14ac:dyDescent="0.3">
      <c r="A1183" s="2">
        <v>1181</v>
      </c>
      <c r="B1183" s="7" t="s">
        <v>1182</v>
      </c>
      <c r="C1183" s="7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8">
        <f t="shared" si="108"/>
        <v>8.0000000000000007E-5</v>
      </c>
      <c r="P1183" s="9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2">
        <f t="shared" si="112"/>
        <v>42034.089363425926</v>
      </c>
      <c r="T1183" s="12">
        <f t="shared" si="113"/>
        <v>42064.089363425926</v>
      </c>
    </row>
    <row r="1184" spans="1:20" ht="41.4" x14ac:dyDescent="0.3">
      <c r="A1184" s="2">
        <v>1182</v>
      </c>
      <c r="B1184" s="7" t="s">
        <v>1183</v>
      </c>
      <c r="C1184" s="7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8">
        <f t="shared" si="108"/>
        <v>4.2000000000000003E-2</v>
      </c>
      <c r="P1184" s="9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2">
        <f t="shared" si="112"/>
        <v>42728.577407407407</v>
      </c>
      <c r="T1184" s="12">
        <f t="shared" si="113"/>
        <v>42747.445833333331</v>
      </c>
    </row>
    <row r="1185" spans="1:20" ht="41.4" x14ac:dyDescent="0.3">
      <c r="A1185" s="2">
        <v>1183</v>
      </c>
      <c r="B1185" s="7" t="s">
        <v>1184</v>
      </c>
      <c r="C1185" s="7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8">
        <f t="shared" si="108"/>
        <v>0.04</v>
      </c>
      <c r="P1185" s="9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2">
        <f t="shared" si="112"/>
        <v>42656.61137731481</v>
      </c>
      <c r="T1185" s="12">
        <f t="shared" si="113"/>
        <v>42675.915972222225</v>
      </c>
    </row>
    <row r="1186" spans="1:20" ht="41.4" x14ac:dyDescent="0.3">
      <c r="A1186" s="2">
        <v>1184</v>
      </c>
      <c r="B1186" s="7" t="s">
        <v>1185</v>
      </c>
      <c r="C1186" s="7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8">
        <f t="shared" si="108"/>
        <v>1.0493636363636363</v>
      </c>
      <c r="P1186" s="9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2">
        <f t="shared" si="112"/>
        <v>42741.349664351852</v>
      </c>
      <c r="T1186" s="12">
        <f t="shared" si="113"/>
        <v>42772.349664351852</v>
      </c>
    </row>
    <row r="1187" spans="1:20" ht="55.2" x14ac:dyDescent="0.3">
      <c r="A1187" s="2">
        <v>1185</v>
      </c>
      <c r="B1187" s="7" t="s">
        <v>1186</v>
      </c>
      <c r="C1187" s="7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8">
        <f t="shared" si="108"/>
        <v>1.0544</v>
      </c>
      <c r="P1187" s="9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2">
        <f t="shared" si="112"/>
        <v>42130.615150462967</v>
      </c>
      <c r="T1187" s="12">
        <f t="shared" si="113"/>
        <v>42162.916666666672</v>
      </c>
    </row>
    <row r="1188" spans="1:20" ht="41.4" x14ac:dyDescent="0.3">
      <c r="A1188" s="2">
        <v>1186</v>
      </c>
      <c r="B1188" s="7" t="s">
        <v>1187</v>
      </c>
      <c r="C1188" s="7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8">
        <f t="shared" si="108"/>
        <v>1.0673333333333332</v>
      </c>
      <c r="P1188" s="9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2">
        <f t="shared" si="112"/>
        <v>42123.61336805555</v>
      </c>
      <c r="T1188" s="12">
        <f t="shared" si="113"/>
        <v>42156.695833333331</v>
      </c>
    </row>
    <row r="1189" spans="1:20" ht="41.4" x14ac:dyDescent="0.3">
      <c r="A1189" s="2">
        <v>1187</v>
      </c>
      <c r="B1189" s="7" t="s">
        <v>1188</v>
      </c>
      <c r="C1189" s="7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8">
        <f t="shared" si="108"/>
        <v>1.0412571428571429</v>
      </c>
      <c r="P1189" s="9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2">
        <f t="shared" si="112"/>
        <v>42109.644942129627</v>
      </c>
      <c r="T1189" s="12">
        <f t="shared" si="113"/>
        <v>42141.5</v>
      </c>
    </row>
    <row r="1190" spans="1:20" ht="41.4" x14ac:dyDescent="0.3">
      <c r="A1190" s="2">
        <v>1188</v>
      </c>
      <c r="B1190" s="7" t="s">
        <v>1189</v>
      </c>
      <c r="C1190" s="7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8">
        <f t="shared" si="108"/>
        <v>1.6054999999999999</v>
      </c>
      <c r="P1190" s="9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2">
        <f t="shared" si="112"/>
        <v>42711.450694444444</v>
      </c>
      <c r="T1190" s="12">
        <f t="shared" si="113"/>
        <v>42732.450694444444</v>
      </c>
    </row>
    <row r="1191" spans="1:20" ht="41.4" x14ac:dyDescent="0.3">
      <c r="A1191" s="2">
        <v>1189</v>
      </c>
      <c r="B1191" s="7" t="s">
        <v>1190</v>
      </c>
      <c r="C1191" s="7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8">
        <f t="shared" si="108"/>
        <v>1.0777777777777777</v>
      </c>
      <c r="P1191" s="9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2">
        <f t="shared" si="112"/>
        <v>42529.729108796295</v>
      </c>
      <c r="T1191" s="12">
        <f t="shared" si="113"/>
        <v>42550.729108796295</v>
      </c>
    </row>
    <row r="1192" spans="1:20" ht="27.6" x14ac:dyDescent="0.3">
      <c r="A1192" s="2">
        <v>1190</v>
      </c>
      <c r="B1192" s="7" t="s">
        <v>1191</v>
      </c>
      <c r="C1192" s="7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8">
        <f t="shared" si="108"/>
        <v>1.35</v>
      </c>
      <c r="P1192" s="9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2">
        <f t="shared" si="112"/>
        <v>41852.415798611109</v>
      </c>
      <c r="T1192" s="12">
        <f t="shared" si="113"/>
        <v>41882.415798611109</v>
      </c>
    </row>
    <row r="1193" spans="1:20" ht="41.4" x14ac:dyDescent="0.3">
      <c r="A1193" s="2">
        <v>1191</v>
      </c>
      <c r="B1193" s="7" t="s">
        <v>1192</v>
      </c>
      <c r="C1193" s="7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8">
        <f t="shared" si="108"/>
        <v>1.0907407407407408</v>
      </c>
      <c r="P1193" s="9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2">
        <f t="shared" si="112"/>
        <v>42419.353703703702</v>
      </c>
      <c r="T1193" s="12">
        <f t="shared" si="113"/>
        <v>42449.312037037031</v>
      </c>
    </row>
    <row r="1194" spans="1:20" ht="27.6" x14ac:dyDescent="0.3">
      <c r="A1194" s="2">
        <v>1192</v>
      </c>
      <c r="B1194" s="7" t="s">
        <v>1193</v>
      </c>
      <c r="C1194" s="7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8">
        <f t="shared" si="108"/>
        <v>2.9</v>
      </c>
      <c r="P1194" s="9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2">
        <f t="shared" si="112"/>
        <v>42747.256689814814</v>
      </c>
      <c r="T1194" s="12">
        <f t="shared" si="113"/>
        <v>42777.256689814814</v>
      </c>
    </row>
    <row r="1195" spans="1:20" ht="55.2" x14ac:dyDescent="0.3">
      <c r="A1195" s="2">
        <v>1193</v>
      </c>
      <c r="B1195" s="7" t="s">
        <v>1194</v>
      </c>
      <c r="C1195" s="7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8">
        <f t="shared" si="108"/>
        <v>1.0395714285714286</v>
      </c>
      <c r="P1195" s="9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2">
        <f t="shared" si="112"/>
        <v>42409.526076388895</v>
      </c>
      <c r="T1195" s="12">
        <f t="shared" si="113"/>
        <v>42469.484409722223</v>
      </c>
    </row>
    <row r="1196" spans="1:20" ht="41.4" x14ac:dyDescent="0.3">
      <c r="A1196" s="2">
        <v>1194</v>
      </c>
      <c r="B1196" s="7" t="s">
        <v>1195</v>
      </c>
      <c r="C1196" s="7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8">
        <f t="shared" si="108"/>
        <v>3.2223999999999999</v>
      </c>
      <c r="P1196" s="9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2">
        <f t="shared" si="112"/>
        <v>42072.238182870366</v>
      </c>
      <c r="T1196" s="12">
        <f t="shared" si="113"/>
        <v>42102.238182870366</v>
      </c>
    </row>
    <row r="1197" spans="1:20" ht="55.2" x14ac:dyDescent="0.3">
      <c r="A1197" s="2">
        <v>1195</v>
      </c>
      <c r="B1197" s="7" t="s">
        <v>1196</v>
      </c>
      <c r="C1197" s="7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8">
        <f t="shared" si="108"/>
        <v>1.35</v>
      </c>
      <c r="P1197" s="9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2">
        <f t="shared" si="112"/>
        <v>42298.09783564815</v>
      </c>
      <c r="T1197" s="12">
        <f t="shared" si="113"/>
        <v>42358.125</v>
      </c>
    </row>
    <row r="1198" spans="1:20" ht="27.6" x14ac:dyDescent="0.3">
      <c r="A1198" s="2">
        <v>1196</v>
      </c>
      <c r="B1198" s="7" t="s">
        <v>1197</v>
      </c>
      <c r="C1198" s="7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8">
        <f t="shared" si="108"/>
        <v>2.6991034482758622</v>
      </c>
      <c r="P1198" s="9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2">
        <f t="shared" si="112"/>
        <v>42326.568738425922</v>
      </c>
      <c r="T1198" s="12">
        <f t="shared" si="113"/>
        <v>42356.568738425922</v>
      </c>
    </row>
    <row r="1199" spans="1:20" ht="41.4" x14ac:dyDescent="0.3">
      <c r="A1199" s="2">
        <v>1197</v>
      </c>
      <c r="B1199" s="7" t="s">
        <v>1198</v>
      </c>
      <c r="C1199" s="7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8">
        <f t="shared" si="108"/>
        <v>2.5329333333333333</v>
      </c>
      <c r="P1199" s="9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2">
        <f t="shared" si="112"/>
        <v>42503.41474537037</v>
      </c>
      <c r="T1199" s="12">
        <f t="shared" si="113"/>
        <v>42533.999305555553</v>
      </c>
    </row>
    <row r="1200" spans="1:20" ht="41.4" x14ac:dyDescent="0.3">
      <c r="A1200" s="2">
        <v>1198</v>
      </c>
      <c r="B1200" s="7" t="s">
        <v>1199</v>
      </c>
      <c r="C1200" s="7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8">
        <f t="shared" si="108"/>
        <v>2.6059999999999999</v>
      </c>
      <c r="P1200" s="9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2">
        <f t="shared" si="112"/>
        <v>42333.369050925925</v>
      </c>
      <c r="T1200" s="12">
        <f t="shared" si="113"/>
        <v>42368.875</v>
      </c>
    </row>
    <row r="1201" spans="1:20" ht="41.4" x14ac:dyDescent="0.3">
      <c r="A1201" s="2">
        <v>1199</v>
      </c>
      <c r="B1201" s="7" t="s">
        <v>1200</v>
      </c>
      <c r="C1201" s="7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8">
        <f t="shared" si="108"/>
        <v>1.0131677953348381</v>
      </c>
      <c r="P1201" s="9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2">
        <f t="shared" si="112"/>
        <v>42161.520833333328</v>
      </c>
      <c r="T1201" s="12">
        <f t="shared" si="113"/>
        <v>42193.520833333328</v>
      </c>
    </row>
    <row r="1202" spans="1:20" ht="41.4" x14ac:dyDescent="0.3">
      <c r="A1202" s="2">
        <v>1200</v>
      </c>
      <c r="B1202" s="7" t="s">
        <v>1201</v>
      </c>
      <c r="C1202" s="7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8">
        <f t="shared" si="108"/>
        <v>1.2560416666666667</v>
      </c>
      <c r="P1202" s="9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2">
        <f t="shared" si="112"/>
        <v>42089.227500000001</v>
      </c>
      <c r="T1202" s="12">
        <f t="shared" si="113"/>
        <v>42110.227500000001</v>
      </c>
    </row>
    <row r="1203" spans="1:20" ht="41.4" x14ac:dyDescent="0.3">
      <c r="A1203" s="2">
        <v>1201</v>
      </c>
      <c r="B1203" s="7" t="s">
        <v>1202</v>
      </c>
      <c r="C1203" s="7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8">
        <f t="shared" si="108"/>
        <v>1.0243783333333334</v>
      </c>
      <c r="P1203" s="9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2">
        <f t="shared" si="112"/>
        <v>42536.35701388889</v>
      </c>
      <c r="T1203" s="12">
        <f t="shared" si="113"/>
        <v>42566.35701388889</v>
      </c>
    </row>
    <row r="1204" spans="1:20" ht="41.4" x14ac:dyDescent="0.3">
      <c r="A1204" s="2">
        <v>1202</v>
      </c>
      <c r="B1204" s="7" t="s">
        <v>1203</v>
      </c>
      <c r="C1204" s="7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8">
        <f t="shared" si="108"/>
        <v>1.99244</v>
      </c>
      <c r="P1204" s="9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2">
        <f t="shared" si="112"/>
        <v>42152.038819444439</v>
      </c>
      <c r="T1204" s="12">
        <f t="shared" si="113"/>
        <v>42182.038819444439</v>
      </c>
    </row>
    <row r="1205" spans="1:20" ht="41.4" x14ac:dyDescent="0.3">
      <c r="A1205" s="2">
        <v>1203</v>
      </c>
      <c r="B1205" s="7" t="s">
        <v>1204</v>
      </c>
      <c r="C1205" s="7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8">
        <f t="shared" si="108"/>
        <v>1.0245398773006136</v>
      </c>
      <c r="P1205" s="9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2">
        <f t="shared" si="112"/>
        <v>42125.364895833336</v>
      </c>
      <c r="T1205" s="12">
        <f t="shared" si="113"/>
        <v>42155.364895833336</v>
      </c>
    </row>
    <row r="1206" spans="1:20" ht="41.4" x14ac:dyDescent="0.3">
      <c r="A1206" s="2">
        <v>1204</v>
      </c>
      <c r="B1206" s="7" t="s">
        <v>1205</v>
      </c>
      <c r="C1206" s="7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8">
        <f t="shared" si="108"/>
        <v>1.0294615384615384</v>
      </c>
      <c r="P1206" s="9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2">
        <f t="shared" si="112"/>
        <v>42297.498067129629</v>
      </c>
      <c r="T1206" s="12">
        <f t="shared" si="113"/>
        <v>42341.958333333328</v>
      </c>
    </row>
    <row r="1207" spans="1:20" ht="41.4" x14ac:dyDescent="0.3">
      <c r="A1207" s="2">
        <v>1205</v>
      </c>
      <c r="B1207" s="7" t="s">
        <v>1206</v>
      </c>
      <c r="C1207" s="7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8">
        <f t="shared" si="108"/>
        <v>1.0086153846153847</v>
      </c>
      <c r="P1207" s="9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2">
        <f t="shared" si="112"/>
        <v>42138.256377314814</v>
      </c>
      <c r="T1207" s="12">
        <f t="shared" si="113"/>
        <v>42168.256377314814</v>
      </c>
    </row>
    <row r="1208" spans="1:20" ht="41.4" x14ac:dyDescent="0.3">
      <c r="A1208" s="2">
        <v>1206</v>
      </c>
      <c r="B1208" s="7" t="s">
        <v>1207</v>
      </c>
      <c r="C1208" s="7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8">
        <f t="shared" si="108"/>
        <v>1.1499999999999999</v>
      </c>
      <c r="P1208" s="9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2">
        <f t="shared" si="112"/>
        <v>42772.526076388895</v>
      </c>
      <c r="T1208" s="12">
        <f t="shared" si="113"/>
        <v>42805.311805555553</v>
      </c>
    </row>
    <row r="1209" spans="1:20" ht="27.6" x14ac:dyDescent="0.3">
      <c r="A1209" s="2">
        <v>1207</v>
      </c>
      <c r="B1209" s="7" t="s">
        <v>1208</v>
      </c>
      <c r="C1209" s="7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8">
        <f t="shared" si="108"/>
        <v>1.0416766467065868</v>
      </c>
      <c r="P1209" s="9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2">
        <f t="shared" si="112"/>
        <v>42430.180243055554</v>
      </c>
      <c r="T1209" s="12">
        <f t="shared" si="113"/>
        <v>42460.166666666672</v>
      </c>
    </row>
    <row r="1210" spans="1:20" ht="41.4" x14ac:dyDescent="0.3">
      <c r="A1210" s="2">
        <v>1208</v>
      </c>
      <c r="B1210" s="7" t="s">
        <v>1209</v>
      </c>
      <c r="C1210" s="7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8">
        <f t="shared" si="108"/>
        <v>1.5529999999999999</v>
      </c>
      <c r="P1210" s="9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2">
        <f t="shared" si="112"/>
        <v>42423.459074074075</v>
      </c>
      <c r="T1210" s="12">
        <f t="shared" si="113"/>
        <v>42453.417407407411</v>
      </c>
    </row>
    <row r="1211" spans="1:20" ht="41.4" x14ac:dyDescent="0.3">
      <c r="A1211" s="2">
        <v>1209</v>
      </c>
      <c r="B1211" s="7" t="s">
        <v>1210</v>
      </c>
      <c r="C1211" s="7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8">
        <f t="shared" si="108"/>
        <v>1.06</v>
      </c>
      <c r="P1211" s="9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2">
        <f t="shared" si="112"/>
        <v>42761.596122685187</v>
      </c>
      <c r="T1211" s="12">
        <f t="shared" si="113"/>
        <v>42791.596122685187</v>
      </c>
    </row>
    <row r="1212" spans="1:20" ht="27.6" x14ac:dyDescent="0.3">
      <c r="A1212" s="2">
        <v>1210</v>
      </c>
      <c r="B1212" s="7" t="s">
        <v>1211</v>
      </c>
      <c r="C1212" s="7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8">
        <f t="shared" si="108"/>
        <v>2.5431499999999998</v>
      </c>
      <c r="P1212" s="9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2">
        <f t="shared" si="112"/>
        <v>42132.691805555558</v>
      </c>
      <c r="T1212" s="12">
        <f t="shared" si="113"/>
        <v>42155.625</v>
      </c>
    </row>
    <row r="1213" spans="1:20" ht="41.4" x14ac:dyDescent="0.3">
      <c r="A1213" s="2">
        <v>1211</v>
      </c>
      <c r="B1213" s="7" t="s">
        <v>1212</v>
      </c>
      <c r="C1213" s="7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8">
        <f t="shared" si="108"/>
        <v>1.0109999999999999</v>
      </c>
      <c r="P1213" s="9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2">
        <f t="shared" si="112"/>
        <v>42515.616446759261</v>
      </c>
      <c r="T1213" s="12">
        <f t="shared" si="113"/>
        <v>42530.616446759261</v>
      </c>
    </row>
    <row r="1214" spans="1:20" ht="41.4" x14ac:dyDescent="0.3">
      <c r="A1214" s="2">
        <v>1212</v>
      </c>
      <c r="B1214" s="7" t="s">
        <v>1213</v>
      </c>
      <c r="C1214" s="7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8">
        <f t="shared" si="108"/>
        <v>1.2904</v>
      </c>
      <c r="P1214" s="9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2">
        <f t="shared" si="112"/>
        <v>42318.700173611112</v>
      </c>
      <c r="T1214" s="12">
        <f t="shared" si="113"/>
        <v>42334.791666666672</v>
      </c>
    </row>
    <row r="1215" spans="1:20" ht="55.2" x14ac:dyDescent="0.3">
      <c r="A1215" s="2">
        <v>1213</v>
      </c>
      <c r="B1215" s="7" t="s">
        <v>1214</v>
      </c>
      <c r="C1215" s="7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8">
        <f t="shared" si="108"/>
        <v>1.0223076923076924</v>
      </c>
      <c r="P1215" s="9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2">
        <f t="shared" si="112"/>
        <v>42731.505787037036</v>
      </c>
      <c r="T1215" s="12">
        <f t="shared" si="113"/>
        <v>42766.505787037036</v>
      </c>
    </row>
    <row r="1216" spans="1:20" ht="41.4" x14ac:dyDescent="0.3">
      <c r="A1216" s="2">
        <v>1214</v>
      </c>
      <c r="B1216" s="7" t="s">
        <v>1215</v>
      </c>
      <c r="C1216" s="7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8">
        <f t="shared" si="108"/>
        <v>1.3180000000000001</v>
      </c>
      <c r="P1216" s="9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2">
        <f t="shared" si="112"/>
        <v>42104.590335648143</v>
      </c>
      <c r="T1216" s="12">
        <f t="shared" si="113"/>
        <v>42164.590335648143</v>
      </c>
    </row>
    <row r="1217" spans="1:20" ht="41.4" x14ac:dyDescent="0.3">
      <c r="A1217" s="2">
        <v>1215</v>
      </c>
      <c r="B1217" s="7" t="s">
        <v>1216</v>
      </c>
      <c r="C1217" s="7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8">
        <f t="shared" si="108"/>
        <v>7.8608020000000005</v>
      </c>
      <c r="P1217" s="9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2">
        <f t="shared" si="112"/>
        <v>41759.673101851848</v>
      </c>
      <c r="T1217" s="12">
        <f t="shared" si="113"/>
        <v>41789.673101851848</v>
      </c>
    </row>
    <row r="1218" spans="1:20" ht="27.6" x14ac:dyDescent="0.3">
      <c r="A1218" s="2">
        <v>1216</v>
      </c>
      <c r="B1218" s="7" t="s">
        <v>1217</v>
      </c>
      <c r="C1218" s="7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8">
        <f t="shared" si="108"/>
        <v>1.4570000000000001</v>
      </c>
      <c r="P1218" s="9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2">
        <f t="shared" si="112"/>
        <v>42247.366400462968</v>
      </c>
      <c r="T1218" s="12">
        <f t="shared" si="113"/>
        <v>42279.710416666669</v>
      </c>
    </row>
    <row r="1219" spans="1:20" ht="41.4" x14ac:dyDescent="0.3">
      <c r="A1219" s="2">
        <v>1217</v>
      </c>
      <c r="B1219" s="7" t="s">
        <v>1218</v>
      </c>
      <c r="C1219" s="7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8">
        <f t="shared" ref="O1219:O1282" si="114">E1219/D1219</f>
        <v>1.026</v>
      </c>
      <c r="P1219" s="9">
        <f t="shared" ref="P1219:P1282" si="115">IFERROR(E1219/L1219,0)</f>
        <v>148.57377049180329</v>
      </c>
      <c r="Q1219" s="2" t="str">
        <f t="shared" ref="Q1219:Q1282" si="116">LEFT(N1219,FIND("/",N1219,1)-1)</f>
        <v>photography</v>
      </c>
      <c r="R1219" s="2" t="str">
        <f t="shared" ref="R1219:R1282" si="117">RIGHT(N1219,LEN(N1219)-FIND("/",N1219))</f>
        <v>photobooks</v>
      </c>
      <c r="S1219" s="12">
        <f t="shared" ref="S1219:S1282" si="118">(((J1219/60)/60)/24)+DATE(1970,1,1)+(-6/24)</f>
        <v>42535.559490740736</v>
      </c>
      <c r="T1219" s="12">
        <f t="shared" ref="T1219:T1282" si="119">(((I1219/60)/60)/24)+DATE(1970,1,1)+(-6/24)</f>
        <v>42565.559490740736</v>
      </c>
    </row>
    <row r="1220" spans="1:20" ht="41.4" x14ac:dyDescent="0.3">
      <c r="A1220" s="2">
        <v>1218</v>
      </c>
      <c r="B1220" s="7" t="s">
        <v>1219</v>
      </c>
      <c r="C1220" s="7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8">
        <f t="shared" si="114"/>
        <v>1.7227777777777777</v>
      </c>
      <c r="P1220" s="9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2">
        <f t="shared" si="118"/>
        <v>42278.412037037036</v>
      </c>
      <c r="T1220" s="12">
        <f t="shared" si="119"/>
        <v>42308.875</v>
      </c>
    </row>
    <row r="1221" spans="1:20" ht="27.6" x14ac:dyDescent="0.3">
      <c r="A1221" s="2">
        <v>1219</v>
      </c>
      <c r="B1221" s="7" t="s">
        <v>1220</v>
      </c>
      <c r="C1221" s="7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8">
        <f t="shared" si="114"/>
        <v>1.5916819571865444</v>
      </c>
      <c r="P1221" s="9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2">
        <f t="shared" si="118"/>
        <v>42633.211956018517</v>
      </c>
      <c r="T1221" s="12">
        <f t="shared" si="119"/>
        <v>42663.211956018517</v>
      </c>
    </row>
    <row r="1222" spans="1:20" ht="41.4" x14ac:dyDescent="0.3">
      <c r="A1222" s="2">
        <v>1220</v>
      </c>
      <c r="B1222" s="7" t="s">
        <v>1221</v>
      </c>
      <c r="C1222" s="7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8">
        <f t="shared" si="114"/>
        <v>1.0376666666666667</v>
      </c>
      <c r="P1222" s="9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2">
        <f t="shared" si="118"/>
        <v>42211.378611111111</v>
      </c>
      <c r="T1222" s="12">
        <f t="shared" si="119"/>
        <v>42241.378611111111</v>
      </c>
    </row>
    <row r="1223" spans="1:20" ht="41.4" x14ac:dyDescent="0.3">
      <c r="A1223" s="2">
        <v>1221</v>
      </c>
      <c r="B1223" s="7" t="s">
        <v>1222</v>
      </c>
      <c r="C1223" s="7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8">
        <f t="shared" si="114"/>
        <v>1.1140954545454547</v>
      </c>
      <c r="P1223" s="9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2">
        <f t="shared" si="118"/>
        <v>42680.22555555556</v>
      </c>
      <c r="T1223" s="12">
        <f t="shared" si="119"/>
        <v>42707.75</v>
      </c>
    </row>
    <row r="1224" spans="1:20" ht="27.6" x14ac:dyDescent="0.3">
      <c r="A1224" s="2">
        <v>1222</v>
      </c>
      <c r="B1224" s="7" t="s">
        <v>1223</v>
      </c>
      <c r="C1224" s="7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8">
        <f t="shared" si="114"/>
        <v>2.80375</v>
      </c>
      <c r="P1224" s="9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2">
        <f t="shared" si="118"/>
        <v>42430.470451388886</v>
      </c>
      <c r="T1224" s="12">
        <f t="shared" si="119"/>
        <v>42460.916666666672</v>
      </c>
    </row>
    <row r="1225" spans="1:20" ht="27.6" x14ac:dyDescent="0.3">
      <c r="A1225" s="2">
        <v>1223</v>
      </c>
      <c r="B1225" s="7" t="s">
        <v>1224</v>
      </c>
      <c r="C1225" s="7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8">
        <f t="shared" si="114"/>
        <v>1.1210606060606061</v>
      </c>
      <c r="P1225" s="9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2">
        <f t="shared" si="118"/>
        <v>42653.927187499998</v>
      </c>
      <c r="T1225" s="12">
        <f t="shared" si="119"/>
        <v>42683.968854166669</v>
      </c>
    </row>
    <row r="1226" spans="1:20" ht="27.6" x14ac:dyDescent="0.3">
      <c r="A1226" s="2">
        <v>1224</v>
      </c>
      <c r="B1226" s="7" t="s">
        <v>1225</v>
      </c>
      <c r="C1226" s="7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8">
        <f t="shared" si="114"/>
        <v>7.0666666666666669E-2</v>
      </c>
      <c r="P1226" s="9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2">
        <f t="shared" si="118"/>
        <v>41736.299791666665</v>
      </c>
      <c r="T1226" s="12">
        <f t="shared" si="119"/>
        <v>41796.299791666665</v>
      </c>
    </row>
    <row r="1227" spans="1:20" ht="41.4" x14ac:dyDescent="0.3">
      <c r="A1227" s="2">
        <v>1225</v>
      </c>
      <c r="B1227" s="7" t="s">
        <v>1226</v>
      </c>
      <c r="C1227" s="7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8">
        <f t="shared" si="114"/>
        <v>4.3999999999999997E-2</v>
      </c>
      <c r="P1227" s="9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2">
        <f t="shared" si="118"/>
        <v>41509.655995370369</v>
      </c>
      <c r="T1227" s="12">
        <f t="shared" si="119"/>
        <v>41569.655995370369</v>
      </c>
    </row>
    <row r="1228" spans="1:20" ht="41.4" x14ac:dyDescent="0.3">
      <c r="A1228" s="2">
        <v>1226</v>
      </c>
      <c r="B1228" s="7" t="s">
        <v>1227</v>
      </c>
      <c r="C1228" s="7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8">
        <f t="shared" si="114"/>
        <v>3.8739999999999997E-2</v>
      </c>
      <c r="P1228" s="9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2">
        <f t="shared" si="118"/>
        <v>41715.624780092592</v>
      </c>
      <c r="T1228" s="12">
        <f t="shared" si="119"/>
        <v>41749.791666666664</v>
      </c>
    </row>
    <row r="1229" spans="1:20" ht="41.4" x14ac:dyDescent="0.3">
      <c r="A1229" s="2">
        <v>1227</v>
      </c>
      <c r="B1229" s="7" t="s">
        <v>1228</v>
      </c>
      <c r="C1229" s="7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8">
        <f t="shared" si="114"/>
        <v>0</v>
      </c>
      <c r="P1229" s="9">
        <f t="shared" si="115"/>
        <v>0</v>
      </c>
      <c r="Q1229" s="2" t="str">
        <f t="shared" si="116"/>
        <v>music</v>
      </c>
      <c r="R1229" s="2" t="str">
        <f t="shared" si="117"/>
        <v>world music</v>
      </c>
      <c r="S1229" s="12">
        <f t="shared" si="118"/>
        <v>41827.669166666667</v>
      </c>
      <c r="T1229" s="12">
        <f t="shared" si="119"/>
        <v>41858.041666666664</v>
      </c>
    </row>
    <row r="1230" spans="1:20" ht="41.4" x14ac:dyDescent="0.3">
      <c r="A1230" s="2">
        <v>1228</v>
      </c>
      <c r="B1230" s="7" t="s">
        <v>1229</v>
      </c>
      <c r="C1230" s="7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8">
        <f t="shared" si="114"/>
        <v>0.29299999999999998</v>
      </c>
      <c r="P1230" s="9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2">
        <f t="shared" si="118"/>
        <v>40754.479259259257</v>
      </c>
      <c r="T1230" s="12">
        <f t="shared" si="119"/>
        <v>40814.479259259257</v>
      </c>
    </row>
    <row r="1231" spans="1:20" ht="41.4" x14ac:dyDescent="0.3">
      <c r="A1231" s="2">
        <v>1229</v>
      </c>
      <c r="B1231" s="7" t="s">
        <v>1230</v>
      </c>
      <c r="C1231" s="7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8">
        <f t="shared" si="114"/>
        <v>9.0909090909090905E-3</v>
      </c>
      <c r="P1231" s="9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2">
        <f t="shared" si="118"/>
        <v>40985.209803240738</v>
      </c>
      <c r="T1231" s="12">
        <f t="shared" si="119"/>
        <v>41015.416666666664</v>
      </c>
    </row>
    <row r="1232" spans="1:20" ht="41.4" x14ac:dyDescent="0.3">
      <c r="A1232" s="2">
        <v>1230</v>
      </c>
      <c r="B1232" s="7" t="s">
        <v>1231</v>
      </c>
      <c r="C1232" s="7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8">
        <f t="shared" si="114"/>
        <v>0</v>
      </c>
      <c r="P1232" s="9">
        <f t="shared" si="115"/>
        <v>0</v>
      </c>
      <c r="Q1232" s="2" t="str">
        <f t="shared" si="116"/>
        <v>music</v>
      </c>
      <c r="R1232" s="2" t="str">
        <f t="shared" si="117"/>
        <v>world music</v>
      </c>
      <c r="S1232" s="12">
        <f t="shared" si="118"/>
        <v>40568.722569444442</v>
      </c>
      <c r="T1232" s="12">
        <f t="shared" si="119"/>
        <v>40598.722569444442</v>
      </c>
    </row>
    <row r="1233" spans="1:20" ht="41.4" x14ac:dyDescent="0.3">
      <c r="A1233" s="2">
        <v>1231</v>
      </c>
      <c r="B1233" s="7" t="s">
        <v>1232</v>
      </c>
      <c r="C1233" s="7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8">
        <f t="shared" si="114"/>
        <v>0</v>
      </c>
      <c r="P1233" s="9">
        <f t="shared" si="115"/>
        <v>0</v>
      </c>
      <c r="Q1233" s="2" t="str">
        <f t="shared" si="116"/>
        <v>music</v>
      </c>
      <c r="R1233" s="2" t="str">
        <f t="shared" si="117"/>
        <v>world music</v>
      </c>
      <c r="S1233" s="12">
        <f t="shared" si="118"/>
        <v>42193.691759259258</v>
      </c>
      <c r="T1233" s="12">
        <f t="shared" si="119"/>
        <v>42243.791666666672</v>
      </c>
    </row>
    <row r="1234" spans="1:20" ht="41.4" x14ac:dyDescent="0.3">
      <c r="A1234" s="2">
        <v>1232</v>
      </c>
      <c r="B1234" s="7" t="s">
        <v>1233</v>
      </c>
      <c r="C1234" s="7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8">
        <f t="shared" si="114"/>
        <v>8.0000000000000002E-3</v>
      </c>
      <c r="P1234" s="9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2">
        <f t="shared" si="118"/>
        <v>41506.598032407412</v>
      </c>
      <c r="T1234" s="12">
        <f t="shared" si="119"/>
        <v>41553.598032407412</v>
      </c>
    </row>
    <row r="1235" spans="1:20" ht="41.4" x14ac:dyDescent="0.3">
      <c r="A1235" s="2">
        <v>1233</v>
      </c>
      <c r="B1235" s="7" t="s">
        <v>1234</v>
      </c>
      <c r="C1235" s="7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8">
        <f t="shared" si="114"/>
        <v>0.11600000000000001</v>
      </c>
      <c r="P1235" s="9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2">
        <f t="shared" si="118"/>
        <v>40939.698773148149</v>
      </c>
      <c r="T1235" s="12">
        <f t="shared" si="119"/>
        <v>40960.698773148149</v>
      </c>
    </row>
    <row r="1236" spans="1:20" ht="41.4" x14ac:dyDescent="0.3">
      <c r="A1236" s="2">
        <v>1234</v>
      </c>
      <c r="B1236" s="7" t="s">
        <v>1235</v>
      </c>
      <c r="C1236" s="7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8">
        <f t="shared" si="114"/>
        <v>0</v>
      </c>
      <c r="P1236" s="9">
        <f t="shared" si="115"/>
        <v>0</v>
      </c>
      <c r="Q1236" s="2" t="str">
        <f t="shared" si="116"/>
        <v>music</v>
      </c>
      <c r="R1236" s="2" t="str">
        <f t="shared" si="117"/>
        <v>world music</v>
      </c>
      <c r="S1236" s="12">
        <f t="shared" si="118"/>
        <v>42007.538680555561</v>
      </c>
      <c r="T1236" s="12">
        <f t="shared" si="119"/>
        <v>42037.538680555561</v>
      </c>
    </row>
    <row r="1237" spans="1:20" ht="41.4" x14ac:dyDescent="0.3">
      <c r="A1237" s="2">
        <v>1235</v>
      </c>
      <c r="B1237" s="7" t="s">
        <v>1236</v>
      </c>
      <c r="C1237" s="7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8">
        <f t="shared" si="114"/>
        <v>2.787363950092912E-2</v>
      </c>
      <c r="P1237" s="9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2">
        <f t="shared" si="118"/>
        <v>41582.885405092595</v>
      </c>
      <c r="T1237" s="12">
        <f t="shared" si="119"/>
        <v>41622.885405092595</v>
      </c>
    </row>
    <row r="1238" spans="1:20" x14ac:dyDescent="0.3">
      <c r="A1238" s="2">
        <v>1236</v>
      </c>
      <c r="B1238" s="7" t="s">
        <v>1237</v>
      </c>
      <c r="C1238" s="7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8">
        <f t="shared" si="114"/>
        <v>0</v>
      </c>
      <c r="P1238" s="9">
        <f t="shared" si="115"/>
        <v>0</v>
      </c>
      <c r="Q1238" s="2" t="str">
        <f t="shared" si="116"/>
        <v>music</v>
      </c>
      <c r="R1238" s="2" t="str">
        <f t="shared" si="117"/>
        <v>world music</v>
      </c>
      <c r="S1238" s="12">
        <f t="shared" si="118"/>
        <v>41110.430138888885</v>
      </c>
      <c r="T1238" s="12">
        <f t="shared" si="119"/>
        <v>41118.416666666664</v>
      </c>
    </row>
    <row r="1239" spans="1:20" ht="41.4" x14ac:dyDescent="0.3">
      <c r="A1239" s="2">
        <v>1237</v>
      </c>
      <c r="B1239" s="7" t="s">
        <v>1238</v>
      </c>
      <c r="C1239" s="7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8">
        <f t="shared" si="114"/>
        <v>0</v>
      </c>
      <c r="P1239" s="9">
        <f t="shared" si="115"/>
        <v>0</v>
      </c>
      <c r="Q1239" s="2" t="str">
        <f t="shared" si="116"/>
        <v>music</v>
      </c>
      <c r="R1239" s="2" t="str">
        <f t="shared" si="117"/>
        <v>world music</v>
      </c>
      <c r="S1239" s="12">
        <f t="shared" si="118"/>
        <v>41125.033159722225</v>
      </c>
      <c r="T1239" s="12">
        <f t="shared" si="119"/>
        <v>41145.033159722225</v>
      </c>
    </row>
    <row r="1240" spans="1:20" ht="55.2" x14ac:dyDescent="0.3">
      <c r="A1240" s="2">
        <v>1238</v>
      </c>
      <c r="B1240" s="7" t="s">
        <v>1239</v>
      </c>
      <c r="C1240" s="7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8">
        <f t="shared" si="114"/>
        <v>0.17799999999999999</v>
      </c>
      <c r="P1240" s="9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2">
        <f t="shared" si="118"/>
        <v>40731.36037037037</v>
      </c>
      <c r="T1240" s="12">
        <f t="shared" si="119"/>
        <v>40761.36037037037</v>
      </c>
    </row>
    <row r="1241" spans="1:20" ht="27.6" x14ac:dyDescent="0.3">
      <c r="A1241" s="2">
        <v>1239</v>
      </c>
      <c r="B1241" s="7" t="s">
        <v>1240</v>
      </c>
      <c r="C1241" s="7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8">
        <f t="shared" si="114"/>
        <v>0</v>
      </c>
      <c r="P1241" s="9">
        <f t="shared" si="115"/>
        <v>0</v>
      </c>
      <c r="Q1241" s="2" t="str">
        <f t="shared" si="116"/>
        <v>music</v>
      </c>
      <c r="R1241" s="2" t="str">
        <f t="shared" si="117"/>
        <v>world music</v>
      </c>
      <c r="S1241" s="12">
        <f t="shared" si="118"/>
        <v>40883.712581018517</v>
      </c>
      <c r="T1241" s="12">
        <f t="shared" si="119"/>
        <v>40913.712581018517</v>
      </c>
    </row>
    <row r="1242" spans="1:20" ht="27.6" x14ac:dyDescent="0.3">
      <c r="A1242" s="2">
        <v>1240</v>
      </c>
      <c r="B1242" s="7" t="s">
        <v>1241</v>
      </c>
      <c r="C1242" s="7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8">
        <f t="shared" si="114"/>
        <v>3.0124999999999999E-2</v>
      </c>
      <c r="P1242" s="9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2">
        <f t="shared" si="118"/>
        <v>41408.790011574078</v>
      </c>
      <c r="T1242" s="12">
        <f t="shared" si="119"/>
        <v>41467.660416666666</v>
      </c>
    </row>
    <row r="1243" spans="1:20" ht="41.4" x14ac:dyDescent="0.3">
      <c r="A1243" s="2">
        <v>1241</v>
      </c>
      <c r="B1243" s="7" t="s">
        <v>1242</v>
      </c>
      <c r="C1243" s="7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8">
        <f t="shared" si="114"/>
        <v>0.50739999999999996</v>
      </c>
      <c r="P1243" s="9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2">
        <f t="shared" si="118"/>
        <v>41923.587731481479</v>
      </c>
      <c r="T1243" s="12">
        <f t="shared" si="119"/>
        <v>41945.999305555553</v>
      </c>
    </row>
    <row r="1244" spans="1:20" ht="41.4" x14ac:dyDescent="0.3">
      <c r="A1244" s="2">
        <v>1242</v>
      </c>
      <c r="B1244" s="7" t="s">
        <v>1243</v>
      </c>
      <c r="C1244" s="7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8">
        <f t="shared" si="114"/>
        <v>5.4884742041712408E-3</v>
      </c>
      <c r="P1244" s="9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2">
        <f t="shared" si="118"/>
        <v>40781.915532407409</v>
      </c>
      <c r="T1244" s="12">
        <f t="shared" si="119"/>
        <v>40797.304166666669</v>
      </c>
    </row>
    <row r="1245" spans="1:20" ht="41.4" x14ac:dyDescent="0.3">
      <c r="A1245" s="2">
        <v>1243</v>
      </c>
      <c r="B1245" s="7" t="s">
        <v>1244</v>
      </c>
      <c r="C1245" s="7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8">
        <f t="shared" si="114"/>
        <v>0.14091666666666666</v>
      </c>
      <c r="P1245" s="9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2">
        <f t="shared" si="118"/>
        <v>40671.629293981481</v>
      </c>
      <c r="T1245" s="12">
        <f t="shared" si="119"/>
        <v>40732.625</v>
      </c>
    </row>
    <row r="1246" spans="1:20" ht="41.4" x14ac:dyDescent="0.3">
      <c r="A1246" s="2">
        <v>1244</v>
      </c>
      <c r="B1246" s="7" t="s">
        <v>1245</v>
      </c>
      <c r="C1246" s="7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8">
        <f t="shared" si="114"/>
        <v>1.038</v>
      </c>
      <c r="P1246" s="9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2">
        <f t="shared" si="118"/>
        <v>41355.575497685182</v>
      </c>
      <c r="T1246" s="12">
        <f t="shared" si="119"/>
        <v>41386.625</v>
      </c>
    </row>
    <row r="1247" spans="1:20" ht="41.4" x14ac:dyDescent="0.3">
      <c r="A1247" s="2">
        <v>1245</v>
      </c>
      <c r="B1247" s="7" t="s">
        <v>1246</v>
      </c>
      <c r="C1247" s="7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8">
        <f t="shared" si="114"/>
        <v>1.2024999999999999</v>
      </c>
      <c r="P1247" s="9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2">
        <f t="shared" si="118"/>
        <v>41774.349930555552</v>
      </c>
      <c r="T1247" s="12">
        <f t="shared" si="119"/>
        <v>41804.349930555552</v>
      </c>
    </row>
    <row r="1248" spans="1:20" ht="41.4" x14ac:dyDescent="0.3">
      <c r="A1248" s="2">
        <v>1246</v>
      </c>
      <c r="B1248" s="7" t="s">
        <v>1247</v>
      </c>
      <c r="C1248" s="7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8">
        <f t="shared" si="114"/>
        <v>1.17</v>
      </c>
      <c r="P1248" s="9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2">
        <f t="shared" si="118"/>
        <v>40837.793391203704</v>
      </c>
      <c r="T1248" s="12">
        <f t="shared" si="119"/>
        <v>40882.835057870368</v>
      </c>
    </row>
    <row r="1249" spans="1:20" ht="27.6" x14ac:dyDescent="0.3">
      <c r="A1249" s="2">
        <v>1247</v>
      </c>
      <c r="B1249" s="7" t="s">
        <v>1248</v>
      </c>
      <c r="C1249" s="7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8">
        <f t="shared" si="114"/>
        <v>1.2214285714285715</v>
      </c>
      <c r="P1249" s="9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2">
        <f t="shared" si="118"/>
        <v>41370.042303240742</v>
      </c>
      <c r="T1249" s="12">
        <f t="shared" si="119"/>
        <v>41400.042303240742</v>
      </c>
    </row>
    <row r="1250" spans="1:20" ht="27.6" x14ac:dyDescent="0.3">
      <c r="A1250" s="2">
        <v>1248</v>
      </c>
      <c r="B1250" s="7" t="s">
        <v>1249</v>
      </c>
      <c r="C1250" s="7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8">
        <f t="shared" si="114"/>
        <v>1.5164</v>
      </c>
      <c r="P1250" s="9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2">
        <f t="shared" si="118"/>
        <v>41767.406863425924</v>
      </c>
      <c r="T1250" s="12">
        <f t="shared" si="119"/>
        <v>41803.040972222225</v>
      </c>
    </row>
    <row r="1251" spans="1:20" ht="41.4" x14ac:dyDescent="0.3">
      <c r="A1251" s="2">
        <v>1249</v>
      </c>
      <c r="B1251" s="7" t="s">
        <v>1250</v>
      </c>
      <c r="C1251" s="7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8">
        <f t="shared" si="114"/>
        <v>1.0444</v>
      </c>
      <c r="P1251" s="9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2">
        <f t="shared" si="118"/>
        <v>41067.49086805556</v>
      </c>
      <c r="T1251" s="12">
        <f t="shared" si="119"/>
        <v>41097.49086805556</v>
      </c>
    </row>
    <row r="1252" spans="1:20" ht="41.4" x14ac:dyDescent="0.3">
      <c r="A1252" s="2">
        <v>1250</v>
      </c>
      <c r="B1252" s="7" t="s">
        <v>1251</v>
      </c>
      <c r="C1252" s="7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8">
        <f t="shared" si="114"/>
        <v>2.0015333333333332</v>
      </c>
      <c r="P1252" s="9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2">
        <f t="shared" si="118"/>
        <v>41843.39271990741</v>
      </c>
      <c r="T1252" s="12">
        <f t="shared" si="119"/>
        <v>41888.39271990741</v>
      </c>
    </row>
    <row r="1253" spans="1:20" ht="27.6" x14ac:dyDescent="0.3">
      <c r="A1253" s="2">
        <v>1251</v>
      </c>
      <c r="B1253" s="7" t="s">
        <v>1252</v>
      </c>
      <c r="C1253" s="7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8">
        <f t="shared" si="114"/>
        <v>1.018</v>
      </c>
      <c r="P1253" s="9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2">
        <f t="shared" si="118"/>
        <v>40751.564432870371</v>
      </c>
      <c r="T1253" s="12">
        <f t="shared" si="119"/>
        <v>40811.564432870371</v>
      </c>
    </row>
    <row r="1254" spans="1:20" ht="41.4" x14ac:dyDescent="0.3">
      <c r="A1254" s="2">
        <v>1252</v>
      </c>
      <c r="B1254" s="7" t="s">
        <v>1253</v>
      </c>
      <c r="C1254" s="7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8">
        <f t="shared" si="114"/>
        <v>1.3765714285714286</v>
      </c>
      <c r="P1254" s="9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2">
        <f t="shared" si="118"/>
        <v>41543.738067129627</v>
      </c>
      <c r="T1254" s="12">
        <f t="shared" si="119"/>
        <v>41571.738067129627</v>
      </c>
    </row>
    <row r="1255" spans="1:20" ht="41.4" x14ac:dyDescent="0.3">
      <c r="A1255" s="2">
        <v>1253</v>
      </c>
      <c r="B1255" s="7" t="s">
        <v>1254</v>
      </c>
      <c r="C1255" s="7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8">
        <f t="shared" si="114"/>
        <v>3038.3319999999999</v>
      </c>
      <c r="P1255" s="9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2">
        <f t="shared" si="118"/>
        <v>41855.533645833333</v>
      </c>
      <c r="T1255" s="12">
        <f t="shared" si="119"/>
        <v>41885.533645833333</v>
      </c>
    </row>
    <row r="1256" spans="1:20" ht="41.4" x14ac:dyDescent="0.3">
      <c r="A1256" s="2">
        <v>1254</v>
      </c>
      <c r="B1256" s="7" t="s">
        <v>1255</v>
      </c>
      <c r="C1256" s="7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8">
        <f t="shared" si="114"/>
        <v>1.9885074626865671</v>
      </c>
      <c r="P1256" s="9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2">
        <f t="shared" si="118"/>
        <v>40487.371365740742</v>
      </c>
      <c r="T1256" s="12">
        <f t="shared" si="119"/>
        <v>40543.957638888889</v>
      </c>
    </row>
    <row r="1257" spans="1:20" ht="41.4" x14ac:dyDescent="0.3">
      <c r="A1257" s="2">
        <v>1255</v>
      </c>
      <c r="B1257" s="7" t="s">
        <v>1256</v>
      </c>
      <c r="C1257" s="7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8">
        <f t="shared" si="114"/>
        <v>2.0236666666666667</v>
      </c>
      <c r="P1257" s="9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2">
        <f t="shared" si="118"/>
        <v>41579.595509259263</v>
      </c>
      <c r="T1257" s="12">
        <f t="shared" si="119"/>
        <v>41609.637175925927</v>
      </c>
    </row>
    <row r="1258" spans="1:20" ht="41.4" x14ac:dyDescent="0.3">
      <c r="A1258" s="2">
        <v>1256</v>
      </c>
      <c r="B1258" s="7" t="s">
        <v>1257</v>
      </c>
      <c r="C1258" s="7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8">
        <f t="shared" si="114"/>
        <v>1.1796376666666666</v>
      </c>
      <c r="P1258" s="9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2">
        <f t="shared" si="118"/>
        <v>40921.669340277782</v>
      </c>
      <c r="T1258" s="12">
        <f t="shared" si="119"/>
        <v>40951.669340277782</v>
      </c>
    </row>
    <row r="1259" spans="1:20" ht="41.4" x14ac:dyDescent="0.3">
      <c r="A1259" s="2">
        <v>1257</v>
      </c>
      <c r="B1259" s="7" t="s">
        <v>1258</v>
      </c>
      <c r="C1259" s="7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8">
        <f t="shared" si="114"/>
        <v>2.9472727272727273</v>
      </c>
      <c r="P1259" s="9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2">
        <f t="shared" si="118"/>
        <v>40586.835532407407</v>
      </c>
      <c r="T1259" s="12">
        <f t="shared" si="119"/>
        <v>40635.793865740743</v>
      </c>
    </row>
    <row r="1260" spans="1:20" ht="41.4" x14ac:dyDescent="0.3">
      <c r="A1260" s="2">
        <v>1258</v>
      </c>
      <c r="B1260" s="7" t="s">
        <v>1259</v>
      </c>
      <c r="C1260" s="7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8">
        <f t="shared" si="114"/>
        <v>2.1314633333333335</v>
      </c>
      <c r="P1260" s="9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2">
        <f t="shared" si="118"/>
        <v>41487.361250000002</v>
      </c>
      <c r="T1260" s="12">
        <f t="shared" si="119"/>
        <v>41517.361250000002</v>
      </c>
    </row>
    <row r="1261" spans="1:20" ht="27.6" x14ac:dyDescent="0.3">
      <c r="A1261" s="2">
        <v>1259</v>
      </c>
      <c r="B1261" s="7" t="s">
        <v>1260</v>
      </c>
      <c r="C1261" s="7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8">
        <f t="shared" si="114"/>
        <v>1.0424</v>
      </c>
      <c r="P1261" s="9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2">
        <f t="shared" si="118"/>
        <v>41766.720648148148</v>
      </c>
      <c r="T1261" s="12">
        <f t="shared" si="119"/>
        <v>41798.915972222225</v>
      </c>
    </row>
    <row r="1262" spans="1:20" ht="41.4" x14ac:dyDescent="0.3">
      <c r="A1262" s="2">
        <v>1260</v>
      </c>
      <c r="B1262" s="7" t="s">
        <v>1261</v>
      </c>
      <c r="C1262" s="7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8">
        <f t="shared" si="114"/>
        <v>1.1366666666666667</v>
      </c>
      <c r="P1262" s="9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2">
        <f t="shared" si="118"/>
        <v>41666.592824074076</v>
      </c>
      <c r="T1262" s="12">
        <f t="shared" si="119"/>
        <v>41696.592824074076</v>
      </c>
    </row>
    <row r="1263" spans="1:20" ht="27.6" x14ac:dyDescent="0.3">
      <c r="A1263" s="2">
        <v>1261</v>
      </c>
      <c r="B1263" s="7" t="s">
        <v>1262</v>
      </c>
      <c r="C1263" s="7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8">
        <f t="shared" si="114"/>
        <v>1.0125</v>
      </c>
      <c r="P1263" s="9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2">
        <f t="shared" si="118"/>
        <v>41638.092905092592</v>
      </c>
      <c r="T1263" s="12">
        <f t="shared" si="119"/>
        <v>41668.092905092592</v>
      </c>
    </row>
    <row r="1264" spans="1:20" ht="41.4" x14ac:dyDescent="0.3">
      <c r="A1264" s="2">
        <v>1262</v>
      </c>
      <c r="B1264" s="7" t="s">
        <v>1263</v>
      </c>
      <c r="C1264" s="7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8">
        <f t="shared" si="114"/>
        <v>1.2541538461538462</v>
      </c>
      <c r="P1264" s="9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2">
        <f t="shared" si="118"/>
        <v>41656.512638888889</v>
      </c>
      <c r="T1264" s="12">
        <f t="shared" si="119"/>
        <v>41686.512638888889</v>
      </c>
    </row>
    <row r="1265" spans="1:20" ht="27.6" x14ac:dyDescent="0.3">
      <c r="A1265" s="2">
        <v>1263</v>
      </c>
      <c r="B1265" s="7" t="s">
        <v>1264</v>
      </c>
      <c r="C1265" s="7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8">
        <f t="shared" si="114"/>
        <v>1.19</v>
      </c>
      <c r="P1265" s="9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2">
        <f t="shared" si="118"/>
        <v>41691.834143518521</v>
      </c>
      <c r="T1265" s="12">
        <f t="shared" si="119"/>
        <v>41726.791666666664</v>
      </c>
    </row>
    <row r="1266" spans="1:20" ht="41.4" x14ac:dyDescent="0.3">
      <c r="A1266" s="2">
        <v>1264</v>
      </c>
      <c r="B1266" s="7" t="s">
        <v>1265</v>
      </c>
      <c r="C1266" s="7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8">
        <f t="shared" si="114"/>
        <v>1.6646153846153846</v>
      </c>
      <c r="P1266" s="9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2">
        <f t="shared" si="118"/>
        <v>41547.412997685184</v>
      </c>
      <c r="T1266" s="12">
        <f t="shared" si="119"/>
        <v>41576.412997685184</v>
      </c>
    </row>
    <row r="1267" spans="1:20" ht="55.2" x14ac:dyDescent="0.3">
      <c r="A1267" s="2">
        <v>1265</v>
      </c>
      <c r="B1267" s="7" t="s">
        <v>1266</v>
      </c>
      <c r="C1267" s="7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8">
        <f t="shared" si="114"/>
        <v>1.1914771428571429</v>
      </c>
      <c r="P1267" s="9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2">
        <f t="shared" si="118"/>
        <v>40465.405266203699</v>
      </c>
      <c r="T1267" s="12">
        <f t="shared" si="119"/>
        <v>40512.405266203699</v>
      </c>
    </row>
    <row r="1268" spans="1:20" ht="27.6" x14ac:dyDescent="0.3">
      <c r="A1268" s="2">
        <v>1266</v>
      </c>
      <c r="B1268" s="7" t="s">
        <v>1267</v>
      </c>
      <c r="C1268" s="7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8">
        <f t="shared" si="114"/>
        <v>1.0047368421052632</v>
      </c>
      <c r="P1268" s="9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2">
        <f t="shared" si="118"/>
        <v>41620.62667824074</v>
      </c>
      <c r="T1268" s="12">
        <f t="shared" si="119"/>
        <v>41650.62667824074</v>
      </c>
    </row>
    <row r="1269" spans="1:20" ht="41.4" x14ac:dyDescent="0.3">
      <c r="A1269" s="2">
        <v>1267</v>
      </c>
      <c r="B1269" s="7" t="s">
        <v>1268</v>
      </c>
      <c r="C1269" s="7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8">
        <f t="shared" si="114"/>
        <v>1.018</v>
      </c>
      <c r="P1269" s="9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2">
        <f t="shared" si="118"/>
        <v>41449.335162037038</v>
      </c>
      <c r="T1269" s="12">
        <f t="shared" si="119"/>
        <v>41479.335162037038</v>
      </c>
    </row>
    <row r="1270" spans="1:20" ht="27.6" x14ac:dyDescent="0.3">
      <c r="A1270" s="2">
        <v>1268</v>
      </c>
      <c r="B1270" s="7" t="s">
        <v>1269</v>
      </c>
      <c r="C1270" s="7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8">
        <f t="shared" si="114"/>
        <v>1.1666666666666667</v>
      </c>
      <c r="P1270" s="9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2">
        <f t="shared" si="118"/>
        <v>41507.595451388886</v>
      </c>
      <c r="T1270" s="12">
        <f t="shared" si="119"/>
        <v>41537.595451388886</v>
      </c>
    </row>
    <row r="1271" spans="1:20" ht="41.4" x14ac:dyDescent="0.3">
      <c r="A1271" s="2">
        <v>1269</v>
      </c>
      <c r="B1271" s="7" t="s">
        <v>1270</v>
      </c>
      <c r="C1271" s="7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8">
        <f t="shared" si="114"/>
        <v>1.0864893617021276</v>
      </c>
      <c r="P1271" s="9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2">
        <f t="shared" si="118"/>
        <v>42445.573055555549</v>
      </c>
      <c r="T1271" s="12">
        <f t="shared" si="119"/>
        <v>42475.75</v>
      </c>
    </row>
    <row r="1272" spans="1:20" ht="27.6" x14ac:dyDescent="0.3">
      <c r="A1272" s="2">
        <v>1270</v>
      </c>
      <c r="B1272" s="7" t="s">
        <v>1271</v>
      </c>
      <c r="C1272" s="7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8">
        <f t="shared" si="114"/>
        <v>1.1472</v>
      </c>
      <c r="P1272" s="9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2">
        <f t="shared" si="118"/>
        <v>40933.606967592597</v>
      </c>
      <c r="T1272" s="12">
        <f t="shared" si="119"/>
        <v>40993.565300925926</v>
      </c>
    </row>
    <row r="1273" spans="1:20" ht="41.4" x14ac:dyDescent="0.3">
      <c r="A1273" s="2">
        <v>1271</v>
      </c>
      <c r="B1273" s="7" t="s">
        <v>1272</v>
      </c>
      <c r="C1273" s="7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8">
        <f t="shared" si="114"/>
        <v>1.018</v>
      </c>
      <c r="P1273" s="9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2">
        <f t="shared" si="118"/>
        <v>41561.433553240742</v>
      </c>
      <c r="T1273" s="12">
        <f t="shared" si="119"/>
        <v>41591.475219907406</v>
      </c>
    </row>
    <row r="1274" spans="1:20" ht="55.2" x14ac:dyDescent="0.3">
      <c r="A1274" s="2">
        <v>1272</v>
      </c>
      <c r="B1274" s="7" t="s">
        <v>1273</v>
      </c>
      <c r="C1274" s="7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8">
        <f t="shared" si="114"/>
        <v>1.06</v>
      </c>
      <c r="P1274" s="9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2">
        <f t="shared" si="118"/>
        <v>40274.495127314818</v>
      </c>
      <c r="T1274" s="12">
        <f t="shared" si="119"/>
        <v>40343.916666666664</v>
      </c>
    </row>
    <row r="1275" spans="1:20" ht="41.4" x14ac:dyDescent="0.3">
      <c r="A1275" s="2">
        <v>1273</v>
      </c>
      <c r="B1275" s="7" t="s">
        <v>1274</v>
      </c>
      <c r="C1275" s="7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8">
        <f t="shared" si="114"/>
        <v>1.0349999999999999</v>
      </c>
      <c r="P1275" s="9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2">
        <f t="shared" si="118"/>
        <v>41852.480219907404</v>
      </c>
      <c r="T1275" s="12">
        <f t="shared" si="119"/>
        <v>41882.480219907404</v>
      </c>
    </row>
    <row r="1276" spans="1:20" ht="41.4" x14ac:dyDescent="0.3">
      <c r="A1276" s="2">
        <v>1274</v>
      </c>
      <c r="B1276" s="7" t="s">
        <v>1275</v>
      </c>
      <c r="C1276" s="7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8">
        <f t="shared" si="114"/>
        <v>1.5497535999999998</v>
      </c>
      <c r="P1276" s="9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2">
        <f t="shared" si="118"/>
        <v>41116.440104166664</v>
      </c>
      <c r="T1276" s="12">
        <f t="shared" si="119"/>
        <v>41151.440104166664</v>
      </c>
    </row>
    <row r="1277" spans="1:20" ht="41.4" x14ac:dyDescent="0.3">
      <c r="A1277" s="2">
        <v>1275</v>
      </c>
      <c r="B1277" s="7" t="s">
        <v>1276</v>
      </c>
      <c r="C1277" s="7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8">
        <f t="shared" si="114"/>
        <v>1.6214066666666667</v>
      </c>
      <c r="P1277" s="9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2">
        <f t="shared" si="118"/>
        <v>41458.617905092593</v>
      </c>
      <c r="T1277" s="12">
        <f t="shared" si="119"/>
        <v>41493.617905092593</v>
      </c>
    </row>
    <row r="1278" spans="1:20" ht="27.6" x14ac:dyDescent="0.3">
      <c r="A1278" s="2">
        <v>1276</v>
      </c>
      <c r="B1278" s="7" t="s">
        <v>1277</v>
      </c>
      <c r="C1278" s="7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8">
        <f t="shared" si="114"/>
        <v>1.0442100000000001</v>
      </c>
      <c r="P1278" s="9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2">
        <f t="shared" si="118"/>
        <v>40007.454247685186</v>
      </c>
      <c r="T1278" s="12">
        <f t="shared" si="119"/>
        <v>40056.916666666664</v>
      </c>
    </row>
    <row r="1279" spans="1:20" ht="41.4" x14ac:dyDescent="0.3">
      <c r="A1279" s="2">
        <v>1277</v>
      </c>
      <c r="B1279" s="7" t="s">
        <v>1278</v>
      </c>
      <c r="C1279" s="7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8">
        <f t="shared" si="114"/>
        <v>1.0612433333333333</v>
      </c>
      <c r="P1279" s="9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2">
        <f t="shared" si="118"/>
        <v>41121.311886574076</v>
      </c>
      <c r="T1279" s="12">
        <f t="shared" si="119"/>
        <v>41156.311886574076</v>
      </c>
    </row>
    <row r="1280" spans="1:20" ht="41.4" x14ac:dyDescent="0.3">
      <c r="A1280" s="2">
        <v>1278</v>
      </c>
      <c r="B1280" s="7" t="s">
        <v>1279</v>
      </c>
      <c r="C1280" s="7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8">
        <f t="shared" si="114"/>
        <v>1.5493846153846154</v>
      </c>
      <c r="P1280" s="9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2">
        <f t="shared" si="118"/>
        <v>41786.305162037039</v>
      </c>
      <c r="T1280" s="12">
        <f t="shared" si="119"/>
        <v>41814.833333333336</v>
      </c>
    </row>
    <row r="1281" spans="1:20" ht="41.4" x14ac:dyDescent="0.3">
      <c r="A1281" s="2">
        <v>1279</v>
      </c>
      <c r="B1281" s="7" t="s">
        <v>1280</v>
      </c>
      <c r="C1281" s="7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8">
        <f t="shared" si="114"/>
        <v>1.1077157238734421</v>
      </c>
      <c r="P1281" s="9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2">
        <f t="shared" si="118"/>
        <v>41681.849189814813</v>
      </c>
      <c r="T1281" s="12">
        <f t="shared" si="119"/>
        <v>41721.807523148149</v>
      </c>
    </row>
    <row r="1282" spans="1:20" ht="41.4" x14ac:dyDescent="0.3">
      <c r="A1282" s="2">
        <v>1280</v>
      </c>
      <c r="B1282" s="7" t="s">
        <v>1281</v>
      </c>
      <c r="C1282" s="7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8">
        <f t="shared" si="114"/>
        <v>1.1091186666666666</v>
      </c>
      <c r="P1282" s="9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2">
        <f t="shared" si="118"/>
        <v>40513.507569444446</v>
      </c>
      <c r="T1282" s="12">
        <f t="shared" si="119"/>
        <v>40603.507569444446</v>
      </c>
    </row>
    <row r="1283" spans="1:20" ht="41.4" x14ac:dyDescent="0.3">
      <c r="A1283" s="2">
        <v>1281</v>
      </c>
      <c r="B1283" s="7" t="s">
        <v>1282</v>
      </c>
      <c r="C1283" s="7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8">
        <f t="shared" ref="O1283:O1346" si="120">E1283/D1283</f>
        <v>1.1071428571428572</v>
      </c>
      <c r="P1283" s="9">
        <f t="shared" ref="P1283:P1346" si="121">IFERROR(E1283/L1283,0)</f>
        <v>104.72972972972973</v>
      </c>
      <c r="Q1283" s="2" t="str">
        <f t="shared" ref="Q1283:Q1346" si="122">LEFT(N1283,FIND("/",N1283,1)-1)</f>
        <v>music</v>
      </c>
      <c r="R1283" s="2" t="str">
        <f t="shared" ref="R1283:R1346" si="123">RIGHT(N1283,LEN(N1283)-FIND("/",N1283))</f>
        <v>rock</v>
      </c>
      <c r="S1283" s="12">
        <f t="shared" ref="S1283:S1346" si="124">(((J1283/60)/60)/24)+DATE(1970,1,1)+(-6/24)</f>
        <v>41463.493472222224</v>
      </c>
      <c r="T1283" s="12">
        <f t="shared" ref="T1283:T1346" si="125">(((I1283/60)/60)/24)+DATE(1970,1,1)+(-6/24)</f>
        <v>41483.493472222224</v>
      </c>
    </row>
    <row r="1284" spans="1:20" ht="41.4" x14ac:dyDescent="0.3">
      <c r="A1284" s="2">
        <v>1282</v>
      </c>
      <c r="B1284" s="7" t="s">
        <v>1283</v>
      </c>
      <c r="C1284" s="7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8">
        <f t="shared" si="120"/>
        <v>1.2361333333333333</v>
      </c>
      <c r="P1284" s="9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2">
        <f t="shared" si="124"/>
        <v>41586.225173611114</v>
      </c>
      <c r="T1284" s="12">
        <f t="shared" si="125"/>
        <v>41616.957638888889</v>
      </c>
    </row>
    <row r="1285" spans="1:20" ht="41.4" x14ac:dyDescent="0.3">
      <c r="A1285" s="2">
        <v>1283</v>
      </c>
      <c r="B1285" s="7" t="s">
        <v>1284</v>
      </c>
      <c r="C1285" s="7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8">
        <f t="shared" si="120"/>
        <v>2.1105</v>
      </c>
      <c r="P1285" s="9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2">
        <f t="shared" si="124"/>
        <v>41320.467465277776</v>
      </c>
      <c r="T1285" s="12">
        <f t="shared" si="125"/>
        <v>41343.916666666664</v>
      </c>
    </row>
    <row r="1286" spans="1:20" ht="41.4" x14ac:dyDescent="0.3">
      <c r="A1286" s="2">
        <v>1284</v>
      </c>
      <c r="B1286" s="7" t="s">
        <v>1285</v>
      </c>
      <c r="C1286" s="7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8">
        <f t="shared" si="120"/>
        <v>1.01</v>
      </c>
      <c r="P1286" s="9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2">
        <f t="shared" si="124"/>
        <v>42711.98474537037</v>
      </c>
      <c r="T1286" s="12">
        <f t="shared" si="125"/>
        <v>42735.457638888889</v>
      </c>
    </row>
    <row r="1287" spans="1:20" ht="41.4" x14ac:dyDescent="0.3">
      <c r="A1287" s="2">
        <v>1285</v>
      </c>
      <c r="B1287" s="7" t="s">
        <v>1286</v>
      </c>
      <c r="C1287" s="7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8">
        <f t="shared" si="120"/>
        <v>1.0165</v>
      </c>
      <c r="P1287" s="9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2">
        <f t="shared" si="124"/>
        <v>42160.333043981482</v>
      </c>
      <c r="T1287" s="12">
        <f t="shared" si="125"/>
        <v>42175.333043981482</v>
      </c>
    </row>
    <row r="1288" spans="1:20" ht="41.4" x14ac:dyDescent="0.3">
      <c r="A1288" s="2">
        <v>1286</v>
      </c>
      <c r="B1288" s="7" t="s">
        <v>1287</v>
      </c>
      <c r="C1288" s="7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8">
        <f t="shared" si="120"/>
        <v>1.0833333333333333</v>
      </c>
      <c r="P1288" s="9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2">
        <f t="shared" si="124"/>
        <v>42039.134571759263</v>
      </c>
      <c r="T1288" s="12">
        <f t="shared" si="125"/>
        <v>42052.333333333328</v>
      </c>
    </row>
    <row r="1289" spans="1:20" ht="55.2" x14ac:dyDescent="0.3">
      <c r="A1289" s="2">
        <v>1287</v>
      </c>
      <c r="B1289" s="7" t="s">
        <v>1288</v>
      </c>
      <c r="C1289" s="7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8">
        <f t="shared" si="120"/>
        <v>2.42</v>
      </c>
      <c r="P1289" s="9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2">
        <f t="shared" si="124"/>
        <v>42107.371018518519</v>
      </c>
      <c r="T1289" s="12">
        <f t="shared" si="125"/>
        <v>42167.371018518519</v>
      </c>
    </row>
    <row r="1290" spans="1:20" ht="41.4" x14ac:dyDescent="0.3">
      <c r="A1290" s="2">
        <v>1288</v>
      </c>
      <c r="B1290" s="7" t="s">
        <v>1289</v>
      </c>
      <c r="C1290" s="7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8">
        <f t="shared" si="120"/>
        <v>1.0044999999999999</v>
      </c>
      <c r="P1290" s="9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2">
        <f t="shared" si="124"/>
        <v>42560.904664351852</v>
      </c>
      <c r="T1290" s="12">
        <f t="shared" si="125"/>
        <v>42591.916666666672</v>
      </c>
    </row>
    <row r="1291" spans="1:20" ht="41.4" x14ac:dyDescent="0.3">
      <c r="A1291" s="2">
        <v>1289</v>
      </c>
      <c r="B1291" s="7" t="s">
        <v>1290</v>
      </c>
      <c r="C1291" s="7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8">
        <f t="shared" si="120"/>
        <v>1.2506666666666666</v>
      </c>
      <c r="P1291" s="9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2">
        <f t="shared" si="124"/>
        <v>42708.884780092587</v>
      </c>
      <c r="T1291" s="12">
        <f t="shared" si="125"/>
        <v>42738.884780092587</v>
      </c>
    </row>
    <row r="1292" spans="1:20" ht="27.6" x14ac:dyDescent="0.3">
      <c r="A1292" s="2">
        <v>1290</v>
      </c>
      <c r="B1292" s="7" t="s">
        <v>1291</v>
      </c>
      <c r="C1292" s="7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8">
        <f t="shared" si="120"/>
        <v>1.0857142857142856</v>
      </c>
      <c r="P1292" s="9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2">
        <f t="shared" si="124"/>
        <v>42086.364942129629</v>
      </c>
      <c r="T1292" s="12">
        <f t="shared" si="125"/>
        <v>42117.040972222225</v>
      </c>
    </row>
    <row r="1293" spans="1:20" ht="41.4" x14ac:dyDescent="0.3">
      <c r="A1293" s="2">
        <v>1291</v>
      </c>
      <c r="B1293" s="7" t="s">
        <v>1292</v>
      </c>
      <c r="C1293" s="7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8">
        <f t="shared" si="120"/>
        <v>1.4570000000000001</v>
      </c>
      <c r="P1293" s="9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2">
        <f t="shared" si="124"/>
        <v>42064.402673611112</v>
      </c>
      <c r="T1293" s="12">
        <f t="shared" si="125"/>
        <v>42101.041666666672</v>
      </c>
    </row>
    <row r="1294" spans="1:20" ht="55.2" x14ac:dyDescent="0.3">
      <c r="A1294" s="2">
        <v>1292</v>
      </c>
      <c r="B1294" s="7" t="s">
        <v>1293</v>
      </c>
      <c r="C1294" s="7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8">
        <f t="shared" si="120"/>
        <v>1.1000000000000001</v>
      </c>
      <c r="P1294" s="9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2">
        <f t="shared" si="124"/>
        <v>42256.514212962968</v>
      </c>
      <c r="T1294" s="12">
        <f t="shared" si="125"/>
        <v>42283.707638888889</v>
      </c>
    </row>
    <row r="1295" spans="1:20" ht="41.4" x14ac:dyDescent="0.3">
      <c r="A1295" s="2">
        <v>1293</v>
      </c>
      <c r="B1295" s="7" t="s">
        <v>1294</v>
      </c>
      <c r="C1295" s="7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8">
        <f t="shared" si="120"/>
        <v>1.0223333333333333</v>
      </c>
      <c r="P1295" s="9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2">
        <f t="shared" si="124"/>
        <v>42292.451053240744</v>
      </c>
      <c r="T1295" s="12">
        <f t="shared" si="125"/>
        <v>42322.492719907401</v>
      </c>
    </row>
    <row r="1296" spans="1:20" ht="41.4" x14ac:dyDescent="0.3">
      <c r="A1296" s="2">
        <v>1294</v>
      </c>
      <c r="B1296" s="7" t="s">
        <v>1295</v>
      </c>
      <c r="C1296" s="7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8">
        <f t="shared" si="120"/>
        <v>1.22</v>
      </c>
      <c r="P1296" s="9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2">
        <f t="shared" si="124"/>
        <v>42278.203668981485</v>
      </c>
      <c r="T1296" s="12">
        <f t="shared" si="125"/>
        <v>42296.208333333328</v>
      </c>
    </row>
    <row r="1297" spans="1:20" ht="41.4" x14ac:dyDescent="0.3">
      <c r="A1297" s="2">
        <v>1295</v>
      </c>
      <c r="B1297" s="7" t="s">
        <v>1296</v>
      </c>
      <c r="C1297" s="7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8">
        <f t="shared" si="120"/>
        <v>1.0196000000000001</v>
      </c>
      <c r="P1297" s="9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2">
        <f t="shared" si="124"/>
        <v>42184.322881944448</v>
      </c>
      <c r="T1297" s="12">
        <f t="shared" si="125"/>
        <v>42214.458333333328</v>
      </c>
    </row>
    <row r="1298" spans="1:20" ht="55.2" x14ac:dyDescent="0.3">
      <c r="A1298" s="2">
        <v>1296</v>
      </c>
      <c r="B1298" s="7" t="s">
        <v>1297</v>
      </c>
      <c r="C1298" s="7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8">
        <f t="shared" si="120"/>
        <v>1.411764705882353</v>
      </c>
      <c r="P1298" s="9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2">
        <f t="shared" si="124"/>
        <v>42422.800613425927</v>
      </c>
      <c r="T1298" s="12">
        <f t="shared" si="125"/>
        <v>42442.758946759262</v>
      </c>
    </row>
    <row r="1299" spans="1:20" ht="41.4" x14ac:dyDescent="0.3">
      <c r="A1299" s="2">
        <v>1297</v>
      </c>
      <c r="B1299" s="7" t="s">
        <v>1298</v>
      </c>
      <c r="C1299" s="7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8">
        <f t="shared" si="120"/>
        <v>1.0952500000000001</v>
      </c>
      <c r="P1299" s="9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2">
        <f t="shared" si="124"/>
        <v>42461.497199074074</v>
      </c>
      <c r="T1299" s="12">
        <f t="shared" si="125"/>
        <v>42491.497199074074</v>
      </c>
    </row>
    <row r="1300" spans="1:20" ht="41.4" x14ac:dyDescent="0.3">
      <c r="A1300" s="2">
        <v>1298</v>
      </c>
      <c r="B1300" s="7" t="s">
        <v>1299</v>
      </c>
      <c r="C1300" s="7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8">
        <f t="shared" si="120"/>
        <v>1.0465</v>
      </c>
      <c r="P1300" s="9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2">
        <f t="shared" si="124"/>
        <v>42458.430925925932</v>
      </c>
      <c r="T1300" s="12">
        <f t="shared" si="125"/>
        <v>42488.430925925932</v>
      </c>
    </row>
    <row r="1301" spans="1:20" ht="41.4" x14ac:dyDescent="0.3">
      <c r="A1301" s="2">
        <v>1299</v>
      </c>
      <c r="B1301" s="7" t="s">
        <v>1300</v>
      </c>
      <c r="C1301" s="7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8">
        <f t="shared" si="120"/>
        <v>1.24</v>
      </c>
      <c r="P1301" s="9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2">
        <f t="shared" si="124"/>
        <v>42169.564340277779</v>
      </c>
      <c r="T1301" s="12">
        <f t="shared" si="125"/>
        <v>42199.564340277779</v>
      </c>
    </row>
    <row r="1302" spans="1:20" ht="41.4" x14ac:dyDescent="0.3">
      <c r="A1302" s="2">
        <v>1300</v>
      </c>
      <c r="B1302" s="7" t="s">
        <v>1301</v>
      </c>
      <c r="C1302" s="7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8">
        <f t="shared" si="120"/>
        <v>1.35</v>
      </c>
      <c r="P1302" s="9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2">
        <f t="shared" si="124"/>
        <v>42483.425208333334</v>
      </c>
      <c r="T1302" s="12">
        <f t="shared" si="125"/>
        <v>42522.539583333331</v>
      </c>
    </row>
    <row r="1303" spans="1:20" ht="41.4" x14ac:dyDescent="0.3">
      <c r="A1303" s="2">
        <v>1301</v>
      </c>
      <c r="B1303" s="7" t="s">
        <v>1302</v>
      </c>
      <c r="C1303" s="7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8">
        <f t="shared" si="120"/>
        <v>1.0275000000000001</v>
      </c>
      <c r="P1303" s="9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2">
        <f t="shared" si="124"/>
        <v>42195.499745370369</v>
      </c>
      <c r="T1303" s="12">
        <f t="shared" si="125"/>
        <v>42205.875</v>
      </c>
    </row>
    <row r="1304" spans="1:20" ht="41.4" x14ac:dyDescent="0.3">
      <c r="A1304" s="2">
        <v>1302</v>
      </c>
      <c r="B1304" s="7" t="s">
        <v>1303</v>
      </c>
      <c r="C1304" s="7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8">
        <f t="shared" si="120"/>
        <v>1</v>
      </c>
      <c r="P1304" s="9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2">
        <f t="shared" si="124"/>
        <v>42674.807997685188</v>
      </c>
      <c r="T1304" s="12">
        <f t="shared" si="125"/>
        <v>42704.849664351852</v>
      </c>
    </row>
    <row r="1305" spans="1:20" ht="27.6" x14ac:dyDescent="0.3">
      <c r="A1305" s="2">
        <v>1303</v>
      </c>
      <c r="B1305" s="7" t="s">
        <v>1304</v>
      </c>
      <c r="C1305" s="7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8">
        <f t="shared" si="120"/>
        <v>1.3026085714285716</v>
      </c>
      <c r="P1305" s="9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2">
        <f t="shared" si="124"/>
        <v>42566.191203703704</v>
      </c>
      <c r="T1305" s="12">
        <f t="shared" si="125"/>
        <v>42582.208333333328</v>
      </c>
    </row>
    <row r="1306" spans="1:20" ht="41.4" x14ac:dyDescent="0.3">
      <c r="A1306" s="2">
        <v>1304</v>
      </c>
      <c r="B1306" s="7" t="s">
        <v>1305</v>
      </c>
      <c r="C1306" s="7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8">
        <f t="shared" si="120"/>
        <v>0.39627499999999999</v>
      </c>
      <c r="P1306" s="9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2">
        <f t="shared" si="124"/>
        <v>42746.944502314815</v>
      </c>
      <c r="T1306" s="12">
        <f t="shared" si="125"/>
        <v>42806.902835648143</v>
      </c>
    </row>
    <row r="1307" spans="1:20" ht="41.4" x14ac:dyDescent="0.3">
      <c r="A1307" s="2">
        <v>1305</v>
      </c>
      <c r="B1307" s="7" t="s">
        <v>1306</v>
      </c>
      <c r="C1307" s="7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8">
        <f t="shared" si="120"/>
        <v>0.25976666666666665</v>
      </c>
      <c r="P1307" s="9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2">
        <f t="shared" si="124"/>
        <v>42543.415601851855</v>
      </c>
      <c r="T1307" s="12">
        <f t="shared" si="125"/>
        <v>42572.479166666672</v>
      </c>
    </row>
    <row r="1308" spans="1:20" ht="55.2" x14ac:dyDescent="0.3">
      <c r="A1308" s="2">
        <v>1306</v>
      </c>
      <c r="B1308" s="7" t="s">
        <v>1307</v>
      </c>
      <c r="C1308" s="7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8">
        <f t="shared" si="120"/>
        <v>0.65246363636363636</v>
      </c>
      <c r="P1308" s="9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2">
        <f t="shared" si="124"/>
        <v>41947.207569444443</v>
      </c>
      <c r="T1308" s="12">
        <f t="shared" si="125"/>
        <v>41977.207569444443</v>
      </c>
    </row>
    <row r="1309" spans="1:20" ht="27.6" x14ac:dyDescent="0.3">
      <c r="A1309" s="2">
        <v>1307</v>
      </c>
      <c r="B1309" s="7" t="s">
        <v>1308</v>
      </c>
      <c r="C1309" s="7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8">
        <f t="shared" si="120"/>
        <v>0.11514000000000001</v>
      </c>
      <c r="P1309" s="9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2">
        <f t="shared" si="124"/>
        <v>42387.253229166665</v>
      </c>
      <c r="T1309" s="12">
        <f t="shared" si="125"/>
        <v>42417.253229166665</v>
      </c>
    </row>
    <row r="1310" spans="1:20" ht="27.6" x14ac:dyDescent="0.3">
      <c r="A1310" s="2">
        <v>1308</v>
      </c>
      <c r="B1310" s="7" t="s">
        <v>1309</v>
      </c>
      <c r="C1310" s="7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8">
        <f t="shared" si="120"/>
        <v>0.11360000000000001</v>
      </c>
      <c r="P1310" s="9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2">
        <f t="shared" si="124"/>
        <v>42611.363564814819</v>
      </c>
      <c r="T1310" s="12">
        <f t="shared" si="125"/>
        <v>42651.363564814819</v>
      </c>
    </row>
    <row r="1311" spans="1:20" ht="41.4" x14ac:dyDescent="0.3">
      <c r="A1311" s="2">
        <v>1309</v>
      </c>
      <c r="B1311" s="7" t="s">
        <v>1310</v>
      </c>
      <c r="C1311" s="7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8">
        <f t="shared" si="120"/>
        <v>1.1199130434782609</v>
      </c>
      <c r="P1311" s="9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2">
        <f t="shared" si="124"/>
        <v>42257.632731481484</v>
      </c>
      <c r="T1311" s="12">
        <f t="shared" si="125"/>
        <v>42292.632731481484</v>
      </c>
    </row>
    <row r="1312" spans="1:20" ht="41.4" x14ac:dyDescent="0.3">
      <c r="A1312" s="2">
        <v>1310</v>
      </c>
      <c r="B1312" s="7" t="s">
        <v>1311</v>
      </c>
      <c r="C1312" s="7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8">
        <f t="shared" si="120"/>
        <v>0.155</v>
      </c>
      <c r="P1312" s="9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2">
        <f t="shared" si="124"/>
        <v>42556.417245370365</v>
      </c>
      <c r="T1312" s="12">
        <f t="shared" si="125"/>
        <v>42601.417245370365</v>
      </c>
    </row>
    <row r="1313" spans="1:20" ht="41.4" x14ac:dyDescent="0.3">
      <c r="A1313" s="2">
        <v>1311</v>
      </c>
      <c r="B1313" s="7" t="s">
        <v>1312</v>
      </c>
      <c r="C1313" s="7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8">
        <f t="shared" si="120"/>
        <v>0.32028000000000001</v>
      </c>
      <c r="P1313" s="9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2">
        <f t="shared" si="124"/>
        <v>42669.552303240736</v>
      </c>
      <c r="T1313" s="12">
        <f t="shared" si="125"/>
        <v>42704.593969907408</v>
      </c>
    </row>
    <row r="1314" spans="1:20" ht="41.4" x14ac:dyDescent="0.3">
      <c r="A1314" s="2">
        <v>1312</v>
      </c>
      <c r="B1314" s="7" t="s">
        <v>1313</v>
      </c>
      <c r="C1314" s="7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8">
        <f t="shared" si="120"/>
        <v>6.0869565217391303E-3</v>
      </c>
      <c r="P1314" s="9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2">
        <f t="shared" si="124"/>
        <v>42082.452800925923</v>
      </c>
      <c r="T1314" s="12">
        <f t="shared" si="125"/>
        <v>42112.452800925923</v>
      </c>
    </row>
    <row r="1315" spans="1:20" ht="41.4" x14ac:dyDescent="0.3">
      <c r="A1315" s="2">
        <v>1313</v>
      </c>
      <c r="B1315" s="7" t="s">
        <v>1314</v>
      </c>
      <c r="C1315" s="7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8">
        <f t="shared" si="120"/>
        <v>0.31114999999999998</v>
      </c>
      <c r="P1315" s="9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2">
        <f t="shared" si="124"/>
        <v>42402.459652777776</v>
      </c>
      <c r="T1315" s="12">
        <f t="shared" si="125"/>
        <v>42432.459652777776</v>
      </c>
    </row>
    <row r="1316" spans="1:20" ht="41.4" x14ac:dyDescent="0.3">
      <c r="A1316" s="2">
        <v>1314</v>
      </c>
      <c r="B1316" s="7" t="s">
        <v>1315</v>
      </c>
      <c r="C1316" s="7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8">
        <f t="shared" si="120"/>
        <v>1.1266666666666666E-2</v>
      </c>
      <c r="P1316" s="9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2">
        <f t="shared" si="124"/>
        <v>42604.419675925921</v>
      </c>
      <c r="T1316" s="12">
        <f t="shared" si="125"/>
        <v>42664.419675925921</v>
      </c>
    </row>
    <row r="1317" spans="1:20" ht="27.6" x14ac:dyDescent="0.3">
      <c r="A1317" s="2">
        <v>1315</v>
      </c>
      <c r="B1317" s="7" t="s">
        <v>1316</v>
      </c>
      <c r="C1317" s="7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8">
        <f t="shared" si="120"/>
        <v>0.40404000000000001</v>
      </c>
      <c r="P1317" s="9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2">
        <f t="shared" si="124"/>
        <v>42278.248240740737</v>
      </c>
      <c r="T1317" s="12">
        <f t="shared" si="125"/>
        <v>42313.791666666672</v>
      </c>
    </row>
    <row r="1318" spans="1:20" ht="41.4" x14ac:dyDescent="0.3">
      <c r="A1318" s="2">
        <v>1316</v>
      </c>
      <c r="B1318" s="7" t="s">
        <v>1317</v>
      </c>
      <c r="C1318" s="7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8">
        <f t="shared" si="120"/>
        <v>1.3333333333333333E-5</v>
      </c>
      <c r="P1318" s="9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2">
        <f t="shared" si="124"/>
        <v>42393.711909722217</v>
      </c>
      <c r="T1318" s="12">
        <f t="shared" si="125"/>
        <v>42428.711909722217</v>
      </c>
    </row>
    <row r="1319" spans="1:20" ht="55.2" x14ac:dyDescent="0.3">
      <c r="A1319" s="2">
        <v>1317</v>
      </c>
      <c r="B1319" s="7" t="s">
        <v>1318</v>
      </c>
      <c r="C1319" s="7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8">
        <f t="shared" si="120"/>
        <v>5.7334999999999997E-2</v>
      </c>
      <c r="P1319" s="9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2">
        <f t="shared" si="124"/>
        <v>42519.985486111109</v>
      </c>
      <c r="T1319" s="12">
        <f t="shared" si="125"/>
        <v>42572.333333333328</v>
      </c>
    </row>
    <row r="1320" spans="1:20" ht="41.4" x14ac:dyDescent="0.3">
      <c r="A1320" s="2">
        <v>1318</v>
      </c>
      <c r="B1320" s="7" t="s">
        <v>1319</v>
      </c>
      <c r="C1320" s="7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8">
        <f t="shared" si="120"/>
        <v>0.15325</v>
      </c>
      <c r="P1320" s="9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2">
        <f t="shared" si="124"/>
        <v>41984.793657407412</v>
      </c>
      <c r="T1320" s="12">
        <f t="shared" si="125"/>
        <v>42014.793657407412</v>
      </c>
    </row>
    <row r="1321" spans="1:20" ht="41.4" x14ac:dyDescent="0.3">
      <c r="A1321" s="2">
        <v>1319</v>
      </c>
      <c r="B1321" s="7" t="s">
        <v>1320</v>
      </c>
      <c r="C1321" s="7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8">
        <f t="shared" si="120"/>
        <v>0.15103448275862069</v>
      </c>
      <c r="P1321" s="9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2">
        <f t="shared" si="124"/>
        <v>41816.562094907407</v>
      </c>
      <c r="T1321" s="12">
        <f t="shared" si="125"/>
        <v>41831.416666666664</v>
      </c>
    </row>
    <row r="1322" spans="1:20" ht="41.4" x14ac:dyDescent="0.3">
      <c r="A1322" s="2">
        <v>1320</v>
      </c>
      <c r="B1322" s="7" t="s">
        <v>1321</v>
      </c>
      <c r="C1322" s="7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8">
        <f t="shared" si="120"/>
        <v>5.0299999999999997E-3</v>
      </c>
      <c r="P1322" s="9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2">
        <f t="shared" si="124"/>
        <v>42705.440347222218</v>
      </c>
      <c r="T1322" s="12">
        <f t="shared" si="125"/>
        <v>42734.708333333328</v>
      </c>
    </row>
    <row r="1323" spans="1:20" ht="41.4" x14ac:dyDescent="0.3">
      <c r="A1323" s="2">
        <v>1321</v>
      </c>
      <c r="B1323" s="7" t="s">
        <v>1322</v>
      </c>
      <c r="C1323" s="7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8">
        <f t="shared" si="120"/>
        <v>1.3028138528138528E-2</v>
      </c>
      <c r="P1323" s="9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2">
        <f t="shared" si="124"/>
        <v>42697.49927083333</v>
      </c>
      <c r="T1323" s="12">
        <f t="shared" si="125"/>
        <v>42727.49927083333</v>
      </c>
    </row>
    <row r="1324" spans="1:20" ht="41.4" x14ac:dyDescent="0.3">
      <c r="A1324" s="2">
        <v>1322</v>
      </c>
      <c r="B1324" s="7" t="s">
        <v>1323</v>
      </c>
      <c r="C1324" s="7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8">
        <f t="shared" si="120"/>
        <v>3.0285714285714286E-3</v>
      </c>
      <c r="P1324" s="9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2">
        <f t="shared" si="124"/>
        <v>42115.406539351854</v>
      </c>
      <c r="T1324" s="12">
        <f t="shared" si="125"/>
        <v>42145.406539351854</v>
      </c>
    </row>
    <row r="1325" spans="1:20" ht="41.4" x14ac:dyDescent="0.3">
      <c r="A1325" s="2">
        <v>1323</v>
      </c>
      <c r="B1325" s="7" t="s">
        <v>1324</v>
      </c>
      <c r="C1325" s="7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8">
        <f t="shared" si="120"/>
        <v>8.8800000000000004E-2</v>
      </c>
      <c r="P1325" s="9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2">
        <f t="shared" si="124"/>
        <v>42451.448449074072</v>
      </c>
      <c r="T1325" s="12">
        <f t="shared" si="125"/>
        <v>42486.038194444445</v>
      </c>
    </row>
    <row r="1326" spans="1:20" ht="41.4" x14ac:dyDescent="0.3">
      <c r="A1326" s="2">
        <v>1324</v>
      </c>
      <c r="B1326" s="7" t="s">
        <v>1325</v>
      </c>
      <c r="C1326" s="7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8">
        <f t="shared" si="120"/>
        <v>9.8400000000000001E-2</v>
      </c>
      <c r="P1326" s="9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2">
        <f t="shared" si="124"/>
        <v>42626.383703703701</v>
      </c>
      <c r="T1326" s="12">
        <f t="shared" si="125"/>
        <v>42656.383703703701</v>
      </c>
    </row>
    <row r="1327" spans="1:20" ht="41.4" x14ac:dyDescent="0.3">
      <c r="A1327" s="2">
        <v>1325</v>
      </c>
      <c r="B1327" s="7" t="s">
        <v>1326</v>
      </c>
      <c r="C1327" s="7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8">
        <f t="shared" si="120"/>
        <v>2.4299999999999999E-2</v>
      </c>
      <c r="P1327" s="9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2">
        <f t="shared" si="124"/>
        <v>42703.836053240739</v>
      </c>
      <c r="T1327" s="12">
        <f t="shared" si="125"/>
        <v>42733.836053240739</v>
      </c>
    </row>
    <row r="1328" spans="1:20" ht="41.4" x14ac:dyDescent="0.3">
      <c r="A1328" s="2">
        <v>1326</v>
      </c>
      <c r="B1328" s="7" t="s">
        <v>1327</v>
      </c>
      <c r="C1328" s="7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8">
        <f t="shared" si="120"/>
        <v>1.1299999999999999E-2</v>
      </c>
      <c r="P1328" s="9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2">
        <f t="shared" si="124"/>
        <v>41974.541990740734</v>
      </c>
      <c r="T1328" s="12">
        <f t="shared" si="125"/>
        <v>42019.541990740734</v>
      </c>
    </row>
    <row r="1329" spans="1:20" ht="41.4" x14ac:dyDescent="0.3">
      <c r="A1329" s="2">
        <v>1327</v>
      </c>
      <c r="B1329" s="7" t="s">
        <v>1328</v>
      </c>
      <c r="C1329" s="7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8">
        <f t="shared" si="120"/>
        <v>3.5520833333333335E-2</v>
      </c>
      <c r="P1329" s="9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2">
        <f t="shared" si="124"/>
        <v>42123.428645833337</v>
      </c>
      <c r="T1329" s="12">
        <f t="shared" si="125"/>
        <v>42153.428645833337</v>
      </c>
    </row>
    <row r="1330" spans="1:20" ht="41.4" x14ac:dyDescent="0.3">
      <c r="A1330" s="2">
        <v>1328</v>
      </c>
      <c r="B1330" s="7" t="s">
        <v>1329</v>
      </c>
      <c r="C1330" s="7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8">
        <f t="shared" si="120"/>
        <v>2.3306666666666667E-2</v>
      </c>
      <c r="P1330" s="9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2">
        <f t="shared" si="124"/>
        <v>42612.392754629633</v>
      </c>
      <c r="T1330" s="12">
        <f t="shared" si="125"/>
        <v>42657.392754629633</v>
      </c>
    </row>
    <row r="1331" spans="1:20" ht="41.4" x14ac:dyDescent="0.3">
      <c r="A1331" s="2">
        <v>1329</v>
      </c>
      <c r="B1331" s="7" t="s">
        <v>1330</v>
      </c>
      <c r="C1331" s="7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8">
        <f t="shared" si="120"/>
        <v>8.1600000000000006E-3</v>
      </c>
      <c r="P1331" s="9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2">
        <f t="shared" si="124"/>
        <v>41934.971585648149</v>
      </c>
      <c r="T1331" s="12">
        <f t="shared" si="125"/>
        <v>41975.013252314813</v>
      </c>
    </row>
    <row r="1332" spans="1:20" ht="41.4" x14ac:dyDescent="0.3">
      <c r="A1332" s="2">
        <v>1330</v>
      </c>
      <c r="B1332" s="7" t="s">
        <v>1331</v>
      </c>
      <c r="C1332" s="7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8">
        <f t="shared" si="120"/>
        <v>0.22494285714285714</v>
      </c>
      <c r="P1332" s="9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2">
        <f t="shared" si="124"/>
        <v>42522.026724537034</v>
      </c>
      <c r="T1332" s="12">
        <f t="shared" si="125"/>
        <v>42552.916666666672</v>
      </c>
    </row>
    <row r="1333" spans="1:20" ht="41.4" x14ac:dyDescent="0.3">
      <c r="A1333" s="2">
        <v>1331</v>
      </c>
      <c r="B1333" s="7" t="s">
        <v>1332</v>
      </c>
      <c r="C1333" s="7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8">
        <f t="shared" si="120"/>
        <v>1.3668E-2</v>
      </c>
      <c r="P1333" s="9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2">
        <f t="shared" si="124"/>
        <v>42569.25409722222</v>
      </c>
      <c r="T1333" s="12">
        <f t="shared" si="125"/>
        <v>42599.25409722222</v>
      </c>
    </row>
    <row r="1334" spans="1:20" ht="41.4" x14ac:dyDescent="0.3">
      <c r="A1334" s="2">
        <v>1332</v>
      </c>
      <c r="B1334" s="7" t="s">
        <v>1333</v>
      </c>
      <c r="C1334" s="7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8">
        <f t="shared" si="120"/>
        <v>0</v>
      </c>
      <c r="P1334" s="9">
        <f t="shared" si="121"/>
        <v>0</v>
      </c>
      <c r="Q1334" s="2" t="str">
        <f t="shared" si="122"/>
        <v>technology</v>
      </c>
      <c r="R1334" s="2" t="str">
        <f t="shared" si="123"/>
        <v>wearables</v>
      </c>
      <c r="S1334" s="12">
        <f t="shared" si="124"/>
        <v>42731.810277777782</v>
      </c>
      <c r="T1334" s="12">
        <f t="shared" si="125"/>
        <v>42761.810277777782</v>
      </c>
    </row>
    <row r="1335" spans="1:20" ht="41.4" x14ac:dyDescent="0.3">
      <c r="A1335" s="2">
        <v>1333</v>
      </c>
      <c r="B1335" s="7" t="s">
        <v>1334</v>
      </c>
      <c r="C1335" s="7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8">
        <f t="shared" si="120"/>
        <v>0</v>
      </c>
      <c r="P1335" s="9">
        <f t="shared" si="121"/>
        <v>0</v>
      </c>
      <c r="Q1335" s="2" t="str">
        <f t="shared" si="122"/>
        <v>technology</v>
      </c>
      <c r="R1335" s="2" t="str">
        <f t="shared" si="123"/>
        <v>wearables</v>
      </c>
      <c r="S1335" s="12">
        <f t="shared" si="124"/>
        <v>41805.856770833336</v>
      </c>
      <c r="T1335" s="12">
        <f t="shared" si="125"/>
        <v>41835.856770833336</v>
      </c>
    </row>
    <row r="1336" spans="1:20" ht="41.4" x14ac:dyDescent="0.3">
      <c r="A1336" s="2">
        <v>1334</v>
      </c>
      <c r="B1336" s="7" t="s">
        <v>1335</v>
      </c>
      <c r="C1336" s="7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8">
        <f t="shared" si="120"/>
        <v>0.10754135338345865</v>
      </c>
      <c r="P1336" s="9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2">
        <f t="shared" si="124"/>
        <v>42410.524155092593</v>
      </c>
      <c r="T1336" s="12">
        <f t="shared" si="125"/>
        <v>42440.524155092593</v>
      </c>
    </row>
    <row r="1337" spans="1:20" ht="41.4" x14ac:dyDescent="0.3">
      <c r="A1337" s="2">
        <v>1335</v>
      </c>
      <c r="B1337" s="7" t="s">
        <v>1336</v>
      </c>
      <c r="C1337" s="7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8">
        <f t="shared" si="120"/>
        <v>0.1976</v>
      </c>
      <c r="P1337" s="9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2">
        <f t="shared" si="124"/>
        <v>42313.686365740738</v>
      </c>
      <c r="T1337" s="12">
        <f t="shared" si="125"/>
        <v>42343.686365740738</v>
      </c>
    </row>
    <row r="1338" spans="1:20" ht="41.4" x14ac:dyDescent="0.3">
      <c r="A1338" s="2">
        <v>1336</v>
      </c>
      <c r="B1338" s="7" t="s">
        <v>1337</v>
      </c>
      <c r="C1338" s="7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8">
        <f t="shared" si="120"/>
        <v>0.84946999999999995</v>
      </c>
      <c r="P1338" s="9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2">
        <f t="shared" si="124"/>
        <v>41955.613750000004</v>
      </c>
      <c r="T1338" s="12">
        <f t="shared" si="125"/>
        <v>41990.613750000004</v>
      </c>
    </row>
    <row r="1339" spans="1:20" ht="41.4" x14ac:dyDescent="0.3">
      <c r="A1339" s="2">
        <v>1337</v>
      </c>
      <c r="B1339" s="7" t="s">
        <v>1338</v>
      </c>
      <c r="C1339" s="7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8">
        <f t="shared" si="120"/>
        <v>0.49381999999999998</v>
      </c>
      <c r="P1339" s="9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2">
        <f t="shared" si="124"/>
        <v>42767.327303240745</v>
      </c>
      <c r="T1339" s="12">
        <f t="shared" si="125"/>
        <v>42797.327303240745</v>
      </c>
    </row>
    <row r="1340" spans="1:20" ht="41.4" x14ac:dyDescent="0.3">
      <c r="A1340" s="2">
        <v>1338</v>
      </c>
      <c r="B1340" s="7" t="s">
        <v>1339</v>
      </c>
      <c r="C1340" s="7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8">
        <f t="shared" si="120"/>
        <v>3.3033333333333331E-2</v>
      </c>
      <c r="P1340" s="9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2">
        <f t="shared" si="124"/>
        <v>42188.553622685184</v>
      </c>
      <c r="T1340" s="12">
        <f t="shared" si="125"/>
        <v>42218.553622685184</v>
      </c>
    </row>
    <row r="1341" spans="1:20" ht="27.6" x14ac:dyDescent="0.3">
      <c r="A1341" s="2">
        <v>1339</v>
      </c>
      <c r="B1341" s="7" t="s">
        <v>1340</v>
      </c>
      <c r="C1341" s="7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8">
        <f t="shared" si="120"/>
        <v>6.6339999999999996E-2</v>
      </c>
      <c r="P1341" s="9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2">
        <f t="shared" si="124"/>
        <v>41936.397164351853</v>
      </c>
      <c r="T1341" s="12">
        <f t="shared" si="125"/>
        <v>41981.438831018517</v>
      </c>
    </row>
    <row r="1342" spans="1:20" ht="41.4" x14ac:dyDescent="0.3">
      <c r="A1342" s="2">
        <v>1340</v>
      </c>
      <c r="B1342" s="7" t="s">
        <v>1341</v>
      </c>
      <c r="C1342" s="7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8">
        <f t="shared" si="120"/>
        <v>0</v>
      </c>
      <c r="P1342" s="9">
        <f t="shared" si="121"/>
        <v>0</v>
      </c>
      <c r="Q1342" s="2" t="str">
        <f t="shared" si="122"/>
        <v>technology</v>
      </c>
      <c r="R1342" s="2" t="str">
        <f t="shared" si="123"/>
        <v>wearables</v>
      </c>
      <c r="S1342" s="12">
        <f t="shared" si="124"/>
        <v>41836.345520833333</v>
      </c>
      <c r="T1342" s="12">
        <f t="shared" si="125"/>
        <v>41866.345520833333</v>
      </c>
    </row>
    <row r="1343" spans="1:20" ht="41.4" x14ac:dyDescent="0.3">
      <c r="A1343" s="2">
        <v>1341</v>
      </c>
      <c r="B1343" s="7" t="s">
        <v>1342</v>
      </c>
      <c r="C1343" s="7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8">
        <f t="shared" si="120"/>
        <v>0.7036</v>
      </c>
      <c r="P1343" s="9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2">
        <f t="shared" si="124"/>
        <v>42612.374039351853</v>
      </c>
      <c r="T1343" s="12">
        <f t="shared" si="125"/>
        <v>42644.374039351853</v>
      </c>
    </row>
    <row r="1344" spans="1:20" ht="41.4" x14ac:dyDescent="0.3">
      <c r="A1344" s="2">
        <v>1342</v>
      </c>
      <c r="B1344" s="7" t="s">
        <v>1343</v>
      </c>
      <c r="C1344" s="7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8">
        <f t="shared" si="120"/>
        <v>2E-3</v>
      </c>
      <c r="P1344" s="9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2">
        <f t="shared" si="124"/>
        <v>42172.566423611104</v>
      </c>
      <c r="T1344" s="12">
        <f t="shared" si="125"/>
        <v>42202.566423611104</v>
      </c>
    </row>
    <row r="1345" spans="1:20" ht="41.4" x14ac:dyDescent="0.3">
      <c r="A1345" s="2">
        <v>1343</v>
      </c>
      <c r="B1345" s="7" t="s">
        <v>1344</v>
      </c>
      <c r="C1345" s="7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8">
        <f t="shared" si="120"/>
        <v>1.02298</v>
      </c>
      <c r="P1345" s="9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2">
        <f t="shared" si="124"/>
        <v>42542.276423611111</v>
      </c>
      <c r="T1345" s="12">
        <f t="shared" si="125"/>
        <v>42600.915972222225</v>
      </c>
    </row>
    <row r="1346" spans="1:20" ht="41.4" x14ac:dyDescent="0.3">
      <c r="A1346" s="2">
        <v>1344</v>
      </c>
      <c r="B1346" s="7" t="s">
        <v>1345</v>
      </c>
      <c r="C1346" s="7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8">
        <f t="shared" si="120"/>
        <v>3.7773333333333334</v>
      </c>
      <c r="P1346" s="9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2">
        <f t="shared" si="124"/>
        <v>42522.539803240739</v>
      </c>
      <c r="T1346" s="12">
        <f t="shared" si="125"/>
        <v>42551.539803240739</v>
      </c>
    </row>
    <row r="1347" spans="1:20" ht="41.4" x14ac:dyDescent="0.3">
      <c r="A1347" s="2">
        <v>1345</v>
      </c>
      <c r="B1347" s="7" t="s">
        <v>1346</v>
      </c>
      <c r="C1347" s="7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8">
        <f t="shared" ref="O1347:O1410" si="126">E1347/D1347</f>
        <v>1.25</v>
      </c>
      <c r="P1347" s="9">
        <f t="shared" ref="P1347:P1410" si="127">IFERROR(E1347/L1347,0)</f>
        <v>53.571428571428569</v>
      </c>
      <c r="Q1347" s="2" t="str">
        <f t="shared" ref="Q1347:Q1410" si="128">LEFT(N1347,FIND("/",N1347,1)-1)</f>
        <v>publishing</v>
      </c>
      <c r="R1347" s="2" t="str">
        <f t="shared" ref="R1347:R1410" si="129">RIGHT(N1347,LEN(N1347)-FIND("/",N1347))</f>
        <v>nonfiction</v>
      </c>
      <c r="S1347" s="12">
        <f t="shared" ref="S1347:S1410" si="130">(((J1347/60)/60)/24)+DATE(1970,1,1)+(-6/24)</f>
        <v>41799.564340277779</v>
      </c>
      <c r="T1347" s="12">
        <f t="shared" ref="T1347:T1410" si="131">(((I1347/60)/60)/24)+DATE(1970,1,1)+(-6/24)</f>
        <v>41834.564340277779</v>
      </c>
    </row>
    <row r="1348" spans="1:20" ht="41.4" x14ac:dyDescent="0.3">
      <c r="A1348" s="2">
        <v>1346</v>
      </c>
      <c r="B1348" s="7" t="s">
        <v>1347</v>
      </c>
      <c r="C1348" s="7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8">
        <f t="shared" si="126"/>
        <v>1.473265306122449</v>
      </c>
      <c r="P1348" s="9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2">
        <f t="shared" si="130"/>
        <v>41421.825821759259</v>
      </c>
      <c r="T1348" s="12">
        <f t="shared" si="131"/>
        <v>41451.825821759259</v>
      </c>
    </row>
    <row r="1349" spans="1:20" ht="41.4" x14ac:dyDescent="0.3">
      <c r="A1349" s="2">
        <v>1347</v>
      </c>
      <c r="B1349" s="7" t="s">
        <v>1348</v>
      </c>
      <c r="C1349" s="7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8">
        <f t="shared" si="126"/>
        <v>1.022</v>
      </c>
      <c r="P1349" s="9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2">
        <f t="shared" si="130"/>
        <v>42040.388020833328</v>
      </c>
      <c r="T1349" s="12">
        <f t="shared" si="131"/>
        <v>42070.388020833328</v>
      </c>
    </row>
    <row r="1350" spans="1:20" ht="41.4" x14ac:dyDescent="0.3">
      <c r="A1350" s="2">
        <v>1348</v>
      </c>
      <c r="B1350" s="7" t="s">
        <v>1349</v>
      </c>
      <c r="C1350" s="7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8">
        <f t="shared" si="126"/>
        <v>1.018723404255319</v>
      </c>
      <c r="P1350" s="9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2">
        <f t="shared" si="130"/>
        <v>41963.256168981476</v>
      </c>
      <c r="T1350" s="12">
        <f t="shared" si="131"/>
        <v>41991.256168981476</v>
      </c>
    </row>
    <row r="1351" spans="1:20" ht="41.4" x14ac:dyDescent="0.3">
      <c r="A1351" s="2">
        <v>1349</v>
      </c>
      <c r="B1351" s="7" t="s">
        <v>1350</v>
      </c>
      <c r="C1351" s="7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8">
        <f t="shared" si="126"/>
        <v>2.0419999999999998</v>
      </c>
      <c r="P1351" s="9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2">
        <f t="shared" si="130"/>
        <v>42317.08258101852</v>
      </c>
      <c r="T1351" s="12">
        <f t="shared" si="131"/>
        <v>42354.040972222225</v>
      </c>
    </row>
    <row r="1352" spans="1:20" ht="41.4" x14ac:dyDescent="0.3">
      <c r="A1352" s="2">
        <v>1350</v>
      </c>
      <c r="B1352" s="7" t="s">
        <v>1351</v>
      </c>
      <c r="C1352" s="7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8">
        <f t="shared" si="126"/>
        <v>1.0405</v>
      </c>
      <c r="P1352" s="9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2">
        <f t="shared" si="130"/>
        <v>42333.763124999998</v>
      </c>
      <c r="T1352" s="12">
        <f t="shared" si="131"/>
        <v>42363.763124999998</v>
      </c>
    </row>
    <row r="1353" spans="1:20" ht="27.6" x14ac:dyDescent="0.3">
      <c r="A1353" s="2">
        <v>1351</v>
      </c>
      <c r="B1353" s="7" t="s">
        <v>1352</v>
      </c>
      <c r="C1353" s="7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8">
        <f t="shared" si="126"/>
        <v>1.0126500000000001</v>
      </c>
      <c r="P1353" s="9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2">
        <f t="shared" si="130"/>
        <v>42382.49009259259</v>
      </c>
      <c r="T1353" s="12">
        <f t="shared" si="131"/>
        <v>42412.49009259259</v>
      </c>
    </row>
    <row r="1354" spans="1:20" ht="41.4" x14ac:dyDescent="0.3">
      <c r="A1354" s="2">
        <v>1352</v>
      </c>
      <c r="B1354" s="7" t="s">
        <v>1353</v>
      </c>
      <c r="C1354" s="7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8">
        <f t="shared" si="126"/>
        <v>1.3613999999999999</v>
      </c>
      <c r="P1354" s="9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2">
        <f t="shared" si="130"/>
        <v>42200.328310185185</v>
      </c>
      <c r="T1354" s="12">
        <f t="shared" si="131"/>
        <v>42251.915972222225</v>
      </c>
    </row>
    <row r="1355" spans="1:20" ht="27.6" x14ac:dyDescent="0.3">
      <c r="A1355" s="2">
        <v>1353</v>
      </c>
      <c r="B1355" s="7" t="s">
        <v>1354</v>
      </c>
      <c r="C1355" s="7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8">
        <f t="shared" si="126"/>
        <v>1.3360000000000001</v>
      </c>
      <c r="P1355" s="9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2">
        <f t="shared" si="130"/>
        <v>41308.86791666667</v>
      </c>
      <c r="T1355" s="12">
        <f t="shared" si="131"/>
        <v>41343.75</v>
      </c>
    </row>
    <row r="1356" spans="1:20" ht="41.4" x14ac:dyDescent="0.3">
      <c r="A1356" s="2">
        <v>1354</v>
      </c>
      <c r="B1356" s="7" t="s">
        <v>1355</v>
      </c>
      <c r="C1356" s="7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8">
        <f t="shared" si="126"/>
        <v>1.3025</v>
      </c>
      <c r="P1356" s="9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2">
        <f t="shared" si="130"/>
        <v>42502.557627314818</v>
      </c>
      <c r="T1356" s="12">
        <f t="shared" si="131"/>
        <v>42532.557627314818</v>
      </c>
    </row>
    <row r="1357" spans="1:20" ht="55.2" x14ac:dyDescent="0.3">
      <c r="A1357" s="2">
        <v>1355</v>
      </c>
      <c r="B1357" s="7" t="s">
        <v>1356</v>
      </c>
      <c r="C1357" s="7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8">
        <f t="shared" si="126"/>
        <v>1.2267999999999999</v>
      </c>
      <c r="P1357" s="9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2">
        <f t="shared" si="130"/>
        <v>41213.004687499997</v>
      </c>
      <c r="T1357" s="12">
        <f t="shared" si="131"/>
        <v>41243.166666666664</v>
      </c>
    </row>
    <row r="1358" spans="1:20" ht="41.4" x14ac:dyDescent="0.3">
      <c r="A1358" s="2">
        <v>1356</v>
      </c>
      <c r="B1358" s="7" t="s">
        <v>1357</v>
      </c>
      <c r="C1358" s="7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8">
        <f t="shared" si="126"/>
        <v>1.8281058823529412</v>
      </c>
      <c r="P1358" s="9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2">
        <f t="shared" si="130"/>
        <v>41429.788888888892</v>
      </c>
      <c r="T1358" s="12">
        <f t="shared" si="131"/>
        <v>41459.788888888892</v>
      </c>
    </row>
    <row r="1359" spans="1:20" ht="41.4" x14ac:dyDescent="0.3">
      <c r="A1359" s="2">
        <v>1357</v>
      </c>
      <c r="B1359" s="7" t="s">
        <v>1358</v>
      </c>
      <c r="C1359" s="7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8">
        <f t="shared" si="126"/>
        <v>1.2529999999999999</v>
      </c>
      <c r="P1359" s="9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2">
        <f t="shared" si="130"/>
        <v>41304.712233796294</v>
      </c>
      <c r="T1359" s="12">
        <f t="shared" si="131"/>
        <v>41333.999305555553</v>
      </c>
    </row>
    <row r="1360" spans="1:20" ht="41.4" x14ac:dyDescent="0.3">
      <c r="A1360" s="2">
        <v>1358</v>
      </c>
      <c r="B1360" s="7" t="s">
        <v>1359</v>
      </c>
      <c r="C1360" s="7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8">
        <f t="shared" si="126"/>
        <v>1.1166666666666667</v>
      </c>
      <c r="P1360" s="9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2">
        <f t="shared" si="130"/>
        <v>40689.320868055554</v>
      </c>
      <c r="T1360" s="12">
        <f t="shared" si="131"/>
        <v>40719.320868055554</v>
      </c>
    </row>
    <row r="1361" spans="1:20" ht="41.4" x14ac:dyDescent="0.3">
      <c r="A1361" s="2">
        <v>1359</v>
      </c>
      <c r="B1361" s="7" t="s">
        <v>1360</v>
      </c>
      <c r="C1361" s="7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8">
        <f t="shared" si="126"/>
        <v>1.1575757575757575</v>
      </c>
      <c r="P1361" s="9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2">
        <f t="shared" si="130"/>
        <v>40668.564699074072</v>
      </c>
      <c r="T1361" s="12">
        <f t="shared" si="131"/>
        <v>40730.564699074072</v>
      </c>
    </row>
    <row r="1362" spans="1:20" ht="27.6" x14ac:dyDescent="0.3">
      <c r="A1362" s="2">
        <v>1360</v>
      </c>
      <c r="B1362" s="7" t="s">
        <v>1361</v>
      </c>
      <c r="C1362" s="7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8">
        <f t="shared" si="126"/>
        <v>1.732</v>
      </c>
      <c r="P1362" s="9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2">
        <f t="shared" si="130"/>
        <v>41095.650694444441</v>
      </c>
      <c r="T1362" s="12">
        <f t="shared" si="131"/>
        <v>41123.650694444441</v>
      </c>
    </row>
    <row r="1363" spans="1:20" ht="41.4" x14ac:dyDescent="0.3">
      <c r="A1363" s="2">
        <v>1361</v>
      </c>
      <c r="B1363" s="7" t="s">
        <v>1362</v>
      </c>
      <c r="C1363" s="7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8">
        <f t="shared" si="126"/>
        <v>1.2598333333333334</v>
      </c>
      <c r="P1363" s="9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2">
        <f t="shared" si="130"/>
        <v>41781.467268518521</v>
      </c>
      <c r="T1363" s="12">
        <f t="shared" si="131"/>
        <v>41811.467268518521</v>
      </c>
    </row>
    <row r="1364" spans="1:20" ht="27.6" x14ac:dyDescent="0.3">
      <c r="A1364" s="2">
        <v>1362</v>
      </c>
      <c r="B1364" s="7" t="s">
        <v>1363</v>
      </c>
      <c r="C1364" s="7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8">
        <f t="shared" si="126"/>
        <v>1.091</v>
      </c>
      <c r="P1364" s="9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2">
        <f t="shared" si="130"/>
        <v>41464.684386574074</v>
      </c>
      <c r="T1364" s="12">
        <f t="shared" si="131"/>
        <v>41524.684386574074</v>
      </c>
    </row>
    <row r="1365" spans="1:20" ht="41.4" x14ac:dyDescent="0.3">
      <c r="A1365" s="2">
        <v>1363</v>
      </c>
      <c r="B1365" s="7" t="s">
        <v>1364</v>
      </c>
      <c r="C1365" s="7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8">
        <f t="shared" si="126"/>
        <v>1</v>
      </c>
      <c r="P1365" s="9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2">
        <f t="shared" si="130"/>
        <v>42396.5940625</v>
      </c>
      <c r="T1365" s="12">
        <f t="shared" si="131"/>
        <v>42415.082638888889</v>
      </c>
    </row>
    <row r="1366" spans="1:20" ht="41.4" x14ac:dyDescent="0.3">
      <c r="A1366" s="2">
        <v>1364</v>
      </c>
      <c r="B1366" s="7" t="s">
        <v>1365</v>
      </c>
      <c r="C1366" s="7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8">
        <f t="shared" si="126"/>
        <v>1.1864285714285714</v>
      </c>
      <c r="P1366" s="9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2">
        <f t="shared" si="130"/>
        <v>41951.445671296293</v>
      </c>
      <c r="T1366" s="12">
        <f t="shared" si="131"/>
        <v>42011.4456712963</v>
      </c>
    </row>
    <row r="1367" spans="1:20" ht="41.4" x14ac:dyDescent="0.3">
      <c r="A1367" s="2">
        <v>1365</v>
      </c>
      <c r="B1367" s="7" t="s">
        <v>1366</v>
      </c>
      <c r="C1367" s="7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8">
        <f t="shared" si="126"/>
        <v>1.0026666666666666</v>
      </c>
      <c r="P1367" s="9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2">
        <f t="shared" si="130"/>
        <v>42049.483240740738</v>
      </c>
      <c r="T1367" s="12">
        <f t="shared" si="131"/>
        <v>42079.441574074073</v>
      </c>
    </row>
    <row r="1368" spans="1:20" x14ac:dyDescent="0.3">
      <c r="A1368" s="2">
        <v>1366</v>
      </c>
      <c r="B1368" s="7" t="s">
        <v>1367</v>
      </c>
      <c r="C1368" s="7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8">
        <f t="shared" si="126"/>
        <v>1.2648920000000001</v>
      </c>
      <c r="P1368" s="9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2">
        <f t="shared" si="130"/>
        <v>41924.746099537035</v>
      </c>
      <c r="T1368" s="12">
        <f t="shared" si="131"/>
        <v>41969.787766203706</v>
      </c>
    </row>
    <row r="1369" spans="1:20" ht="41.4" x14ac:dyDescent="0.3">
      <c r="A1369" s="2">
        <v>1367</v>
      </c>
      <c r="B1369" s="7" t="s">
        <v>1368</v>
      </c>
      <c r="C1369" s="7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8">
        <f t="shared" si="126"/>
        <v>1.1426000000000001</v>
      </c>
      <c r="P1369" s="9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2">
        <f t="shared" si="130"/>
        <v>42291.752893518518</v>
      </c>
      <c r="T1369" s="12">
        <f t="shared" si="131"/>
        <v>42321.794560185182</v>
      </c>
    </row>
    <row r="1370" spans="1:20" ht="41.4" x14ac:dyDescent="0.3">
      <c r="A1370" s="2">
        <v>1368</v>
      </c>
      <c r="B1370" s="7" t="s">
        <v>1369</v>
      </c>
      <c r="C1370" s="7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8">
        <f t="shared" si="126"/>
        <v>1.107</v>
      </c>
      <c r="P1370" s="9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2">
        <f t="shared" si="130"/>
        <v>42145.940902777773</v>
      </c>
      <c r="T1370" s="12">
        <f t="shared" si="131"/>
        <v>42169.940902777773</v>
      </c>
    </row>
    <row r="1371" spans="1:20" ht="41.4" x14ac:dyDescent="0.3">
      <c r="A1371" s="2">
        <v>1369</v>
      </c>
      <c r="B1371" s="7" t="s">
        <v>1370</v>
      </c>
      <c r="C1371" s="7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8">
        <f t="shared" si="126"/>
        <v>1.0534805315203954</v>
      </c>
      <c r="P1371" s="9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2">
        <f t="shared" si="130"/>
        <v>41710.344282407408</v>
      </c>
      <c r="T1371" s="12">
        <f t="shared" si="131"/>
        <v>41740.344282407408</v>
      </c>
    </row>
    <row r="1372" spans="1:20" ht="27.6" x14ac:dyDescent="0.3">
      <c r="A1372" s="2">
        <v>1370</v>
      </c>
      <c r="B1372" s="7" t="s">
        <v>1371</v>
      </c>
      <c r="C1372" s="7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8">
        <f t="shared" si="126"/>
        <v>1.0366666666666666</v>
      </c>
      <c r="P1372" s="9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2">
        <f t="shared" si="130"/>
        <v>41547.75335648148</v>
      </c>
      <c r="T1372" s="12">
        <f t="shared" si="131"/>
        <v>41562.75335648148</v>
      </c>
    </row>
    <row r="1373" spans="1:20" ht="41.4" x14ac:dyDescent="0.3">
      <c r="A1373" s="2">
        <v>1371</v>
      </c>
      <c r="B1373" s="7" t="s">
        <v>1372</v>
      </c>
      <c r="C1373" s="7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8">
        <f t="shared" si="126"/>
        <v>1.0708672667523933</v>
      </c>
      <c r="P1373" s="9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2">
        <f t="shared" si="130"/>
        <v>42101.508587962962</v>
      </c>
      <c r="T1373" s="12">
        <f t="shared" si="131"/>
        <v>42131.508587962962</v>
      </c>
    </row>
    <row r="1374" spans="1:20" x14ac:dyDescent="0.3">
      <c r="A1374" s="2">
        <v>1372</v>
      </c>
      <c r="B1374" s="7" t="s">
        <v>1373</v>
      </c>
      <c r="C1374" s="7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8">
        <f t="shared" si="126"/>
        <v>1.24</v>
      </c>
      <c r="P1374" s="9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2">
        <f t="shared" si="130"/>
        <v>41072.489953703705</v>
      </c>
      <c r="T1374" s="12">
        <f t="shared" si="131"/>
        <v>41102.489953703705</v>
      </c>
    </row>
    <row r="1375" spans="1:20" ht="27.6" x14ac:dyDescent="0.3">
      <c r="A1375" s="2">
        <v>1373</v>
      </c>
      <c r="B1375" s="7" t="s">
        <v>1374</v>
      </c>
      <c r="C1375" s="7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8">
        <f t="shared" si="126"/>
        <v>1.0501</v>
      </c>
      <c r="P1375" s="9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2">
        <f t="shared" si="130"/>
        <v>42704.70177083333</v>
      </c>
      <c r="T1375" s="12">
        <f t="shared" si="131"/>
        <v>42734.70177083333</v>
      </c>
    </row>
    <row r="1376" spans="1:20" ht="41.4" x14ac:dyDescent="0.3">
      <c r="A1376" s="2">
        <v>1374</v>
      </c>
      <c r="B1376" s="7" t="s">
        <v>1375</v>
      </c>
      <c r="C1376" s="7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8">
        <f t="shared" si="126"/>
        <v>1.8946666666666667</v>
      </c>
      <c r="P1376" s="9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2">
        <f t="shared" si="130"/>
        <v>42423.911898148144</v>
      </c>
      <c r="T1376" s="12">
        <f t="shared" si="131"/>
        <v>42453.87023148148</v>
      </c>
    </row>
    <row r="1377" spans="1:20" ht="41.4" x14ac:dyDescent="0.3">
      <c r="A1377" s="2">
        <v>1375</v>
      </c>
      <c r="B1377" s="7" t="s">
        <v>1376</v>
      </c>
      <c r="C1377" s="7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8">
        <f t="shared" si="126"/>
        <v>1.7132499999999999</v>
      </c>
      <c r="P1377" s="9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2">
        <f t="shared" si="130"/>
        <v>42719.816192129627</v>
      </c>
      <c r="T1377" s="12">
        <f t="shared" si="131"/>
        <v>42749.816192129627</v>
      </c>
    </row>
    <row r="1378" spans="1:20" ht="27.6" x14ac:dyDescent="0.3">
      <c r="A1378" s="2">
        <v>1376</v>
      </c>
      <c r="B1378" s="7" t="s">
        <v>1377</v>
      </c>
      <c r="C1378" s="7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8">
        <f t="shared" si="126"/>
        <v>2.5248648648648651</v>
      </c>
      <c r="P1378" s="9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2">
        <f t="shared" si="130"/>
        <v>42677.419050925921</v>
      </c>
      <c r="T1378" s="12">
        <f t="shared" si="131"/>
        <v>42707.460717592592</v>
      </c>
    </row>
    <row r="1379" spans="1:20" ht="41.4" x14ac:dyDescent="0.3">
      <c r="A1379" s="2">
        <v>1377</v>
      </c>
      <c r="B1379" s="7" t="s">
        <v>1378</v>
      </c>
      <c r="C1379" s="7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8">
        <f t="shared" si="126"/>
        <v>1.1615384615384616</v>
      </c>
      <c r="P1379" s="9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2">
        <f t="shared" si="130"/>
        <v>42746.969560185185</v>
      </c>
      <c r="T1379" s="12">
        <f t="shared" si="131"/>
        <v>42768.924305555556</v>
      </c>
    </row>
    <row r="1380" spans="1:20" x14ac:dyDescent="0.3">
      <c r="A1380" s="2">
        <v>1378</v>
      </c>
      <c r="B1380" s="7" t="s">
        <v>1379</v>
      </c>
      <c r="C1380" s="7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8">
        <f t="shared" si="126"/>
        <v>2.0335000000000001</v>
      </c>
      <c r="P1380" s="9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2">
        <f t="shared" si="130"/>
        <v>42568.509374999994</v>
      </c>
      <c r="T1380" s="12">
        <f t="shared" si="131"/>
        <v>42583.509374999994</v>
      </c>
    </row>
    <row r="1381" spans="1:20" ht="27.6" x14ac:dyDescent="0.3">
      <c r="A1381" s="2">
        <v>1379</v>
      </c>
      <c r="B1381" s="7" t="s">
        <v>1380</v>
      </c>
      <c r="C1381" s="7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8">
        <f t="shared" si="126"/>
        <v>1.1160000000000001</v>
      </c>
      <c r="P1381" s="9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2">
        <f t="shared" si="130"/>
        <v>42130.241620370376</v>
      </c>
      <c r="T1381" s="12">
        <f t="shared" si="131"/>
        <v>42160.241620370376</v>
      </c>
    </row>
    <row r="1382" spans="1:20" ht="27.6" x14ac:dyDescent="0.3">
      <c r="A1382" s="2">
        <v>1380</v>
      </c>
      <c r="B1382" s="7" t="s">
        <v>1381</v>
      </c>
      <c r="C1382" s="7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8">
        <f t="shared" si="126"/>
        <v>4.24</v>
      </c>
      <c r="P1382" s="9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2">
        <f t="shared" si="130"/>
        <v>42141.512800925921</v>
      </c>
      <c r="T1382" s="12">
        <f t="shared" si="131"/>
        <v>42163.833333333328</v>
      </c>
    </row>
    <row r="1383" spans="1:20" ht="41.4" x14ac:dyDescent="0.3">
      <c r="A1383" s="2">
        <v>1381</v>
      </c>
      <c r="B1383" s="7" t="s">
        <v>1382</v>
      </c>
      <c r="C1383" s="7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8">
        <f t="shared" si="126"/>
        <v>1.071</v>
      </c>
      <c r="P1383" s="9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2">
        <f t="shared" si="130"/>
        <v>42702.964409722219</v>
      </c>
      <c r="T1383" s="12">
        <f t="shared" si="131"/>
        <v>42732.964409722219</v>
      </c>
    </row>
    <row r="1384" spans="1:20" ht="41.4" x14ac:dyDescent="0.3">
      <c r="A1384" s="2">
        <v>1382</v>
      </c>
      <c r="B1384" s="7" t="s">
        <v>1383</v>
      </c>
      <c r="C1384" s="7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8">
        <f t="shared" si="126"/>
        <v>1.043625</v>
      </c>
      <c r="P1384" s="9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2">
        <f t="shared" si="130"/>
        <v>41370.550185185188</v>
      </c>
      <c r="T1384" s="12">
        <f t="shared" si="131"/>
        <v>41400.550185185188</v>
      </c>
    </row>
    <row r="1385" spans="1:20" ht="41.4" x14ac:dyDescent="0.3">
      <c r="A1385" s="2">
        <v>1383</v>
      </c>
      <c r="B1385" s="7" t="s">
        <v>1384</v>
      </c>
      <c r="C1385" s="7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8">
        <f t="shared" si="126"/>
        <v>2.124090909090909</v>
      </c>
      <c r="P1385" s="9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2">
        <f t="shared" si="130"/>
        <v>42706.824976851851</v>
      </c>
      <c r="T1385" s="12">
        <f t="shared" si="131"/>
        <v>42726.824976851851</v>
      </c>
    </row>
    <row r="1386" spans="1:20" ht="41.4" x14ac:dyDescent="0.3">
      <c r="A1386" s="2">
        <v>1384</v>
      </c>
      <c r="B1386" s="7" t="s">
        <v>1385</v>
      </c>
      <c r="C1386" s="7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8">
        <f t="shared" si="126"/>
        <v>1.2408571428571429</v>
      </c>
      <c r="P1386" s="9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2">
        <f t="shared" si="130"/>
        <v>42160.485208333332</v>
      </c>
      <c r="T1386" s="12">
        <f t="shared" si="131"/>
        <v>42190.485208333332</v>
      </c>
    </row>
    <row r="1387" spans="1:20" ht="41.4" x14ac:dyDescent="0.3">
      <c r="A1387" s="2">
        <v>1385</v>
      </c>
      <c r="B1387" s="7" t="s">
        <v>1386</v>
      </c>
      <c r="C1387" s="7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8">
        <f t="shared" si="126"/>
        <v>1.10406125</v>
      </c>
      <c r="P1387" s="9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2">
        <f t="shared" si="130"/>
        <v>42433.438900462963</v>
      </c>
      <c r="T1387" s="12">
        <f t="shared" si="131"/>
        <v>42489.257638888885</v>
      </c>
    </row>
    <row r="1388" spans="1:20" ht="27.6" x14ac:dyDescent="0.3">
      <c r="A1388" s="2">
        <v>1386</v>
      </c>
      <c r="B1388" s="7" t="s">
        <v>1387</v>
      </c>
      <c r="C1388" s="7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8">
        <f t="shared" si="126"/>
        <v>2.1875</v>
      </c>
      <c r="P1388" s="9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2">
        <f t="shared" si="130"/>
        <v>42184.396863425922</v>
      </c>
      <c r="T1388" s="12">
        <f t="shared" si="131"/>
        <v>42214.396863425922</v>
      </c>
    </row>
    <row r="1389" spans="1:20" ht="41.4" x14ac:dyDescent="0.3">
      <c r="A1389" s="2">
        <v>1387</v>
      </c>
      <c r="B1389" s="7" t="s">
        <v>1388</v>
      </c>
      <c r="C1389" s="7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8">
        <f t="shared" si="126"/>
        <v>1.36625</v>
      </c>
      <c r="P1389" s="9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2">
        <f t="shared" si="130"/>
        <v>42126.67123842593</v>
      </c>
      <c r="T1389" s="12">
        <f t="shared" si="131"/>
        <v>42157.9375</v>
      </c>
    </row>
    <row r="1390" spans="1:20" ht="41.4" x14ac:dyDescent="0.3">
      <c r="A1390" s="2">
        <v>1388</v>
      </c>
      <c r="B1390" s="7" t="s">
        <v>1389</v>
      </c>
      <c r="C1390" s="7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8">
        <f t="shared" si="126"/>
        <v>1.348074</v>
      </c>
      <c r="P1390" s="9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2">
        <f t="shared" si="130"/>
        <v>42634.364780092597</v>
      </c>
      <c r="T1390" s="12">
        <f t="shared" si="131"/>
        <v>42660.426388888889</v>
      </c>
    </row>
    <row r="1391" spans="1:20" ht="27.6" x14ac:dyDescent="0.3">
      <c r="A1391" s="2">
        <v>1389</v>
      </c>
      <c r="B1391" s="7" t="s">
        <v>1390</v>
      </c>
      <c r="C1391" s="7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8">
        <f t="shared" si="126"/>
        <v>1.454</v>
      </c>
      <c r="P1391" s="9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2">
        <f t="shared" si="130"/>
        <v>42565.230983796297</v>
      </c>
      <c r="T1391" s="12">
        <f t="shared" si="131"/>
        <v>42595.230983796297</v>
      </c>
    </row>
    <row r="1392" spans="1:20" ht="41.4" x14ac:dyDescent="0.3">
      <c r="A1392" s="2">
        <v>1390</v>
      </c>
      <c r="B1392" s="7" t="s">
        <v>1391</v>
      </c>
      <c r="C1392" s="7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8">
        <f t="shared" si="126"/>
        <v>1.0910714285714285</v>
      </c>
      <c r="P1392" s="9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2">
        <f t="shared" si="130"/>
        <v>42087.553310185183</v>
      </c>
      <c r="T1392" s="12">
        <f t="shared" si="131"/>
        <v>42121.466666666667</v>
      </c>
    </row>
    <row r="1393" spans="1:20" ht="41.4" x14ac:dyDescent="0.3">
      <c r="A1393" s="2">
        <v>1391</v>
      </c>
      <c r="B1393" s="7" t="s">
        <v>1392</v>
      </c>
      <c r="C1393" s="7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8">
        <f t="shared" si="126"/>
        <v>1.1020000000000001</v>
      </c>
      <c r="P1393" s="9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2">
        <f t="shared" si="130"/>
        <v>42193.400671296295</v>
      </c>
      <c r="T1393" s="12">
        <f t="shared" si="131"/>
        <v>42237.957638888889</v>
      </c>
    </row>
    <row r="1394" spans="1:20" ht="41.4" x14ac:dyDescent="0.3">
      <c r="A1394" s="2">
        <v>1392</v>
      </c>
      <c r="B1394" s="7" t="s">
        <v>1393</v>
      </c>
      <c r="C1394" s="7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8">
        <f t="shared" si="126"/>
        <v>1.1364000000000001</v>
      </c>
      <c r="P1394" s="9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2">
        <f t="shared" si="130"/>
        <v>42400.904930555553</v>
      </c>
      <c r="T1394" s="12">
        <f t="shared" si="131"/>
        <v>42431.904930555553</v>
      </c>
    </row>
    <row r="1395" spans="1:20" x14ac:dyDescent="0.3">
      <c r="A1395" s="2">
        <v>1393</v>
      </c>
      <c r="B1395" s="7" t="s">
        <v>1394</v>
      </c>
      <c r="C1395" s="7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8">
        <f t="shared" si="126"/>
        <v>1.0235000000000001</v>
      </c>
      <c r="P1395" s="9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2">
        <f t="shared" si="130"/>
        <v>42553.431979166664</v>
      </c>
      <c r="T1395" s="12">
        <f t="shared" si="131"/>
        <v>42583.431979166664</v>
      </c>
    </row>
    <row r="1396" spans="1:20" ht="41.4" x14ac:dyDescent="0.3">
      <c r="A1396" s="2">
        <v>1394</v>
      </c>
      <c r="B1396" s="7" t="s">
        <v>1395</v>
      </c>
      <c r="C1396" s="7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8">
        <f t="shared" si="126"/>
        <v>1.2213333333333334</v>
      </c>
      <c r="P1396" s="9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2">
        <f t="shared" si="130"/>
        <v>42751.894976851851</v>
      </c>
      <c r="T1396" s="12">
        <f t="shared" si="131"/>
        <v>42794.875</v>
      </c>
    </row>
    <row r="1397" spans="1:20" x14ac:dyDescent="0.3">
      <c r="A1397" s="2">
        <v>1395</v>
      </c>
      <c r="B1397" s="7" t="s">
        <v>1396</v>
      </c>
      <c r="C1397" s="7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8">
        <f t="shared" si="126"/>
        <v>1.1188571428571428</v>
      </c>
      <c r="P1397" s="9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2">
        <f t="shared" si="130"/>
        <v>42719.65834490741</v>
      </c>
      <c r="T1397" s="12">
        <f t="shared" si="131"/>
        <v>42749.65834490741</v>
      </c>
    </row>
    <row r="1398" spans="1:20" ht="41.4" x14ac:dyDescent="0.3">
      <c r="A1398" s="2">
        <v>1396</v>
      </c>
      <c r="B1398" s="7" t="s">
        <v>1397</v>
      </c>
      <c r="C1398" s="7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8">
        <f t="shared" si="126"/>
        <v>1.073</v>
      </c>
      <c r="P1398" s="9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2">
        <f t="shared" si="130"/>
        <v>42018.74863425926</v>
      </c>
      <c r="T1398" s="12">
        <f t="shared" si="131"/>
        <v>42048.74863425926</v>
      </c>
    </row>
    <row r="1399" spans="1:20" ht="41.4" x14ac:dyDescent="0.3">
      <c r="A1399" s="2">
        <v>1397</v>
      </c>
      <c r="B1399" s="7" t="s">
        <v>1398</v>
      </c>
      <c r="C1399" s="7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8">
        <f t="shared" si="126"/>
        <v>1.1385000000000001</v>
      </c>
      <c r="P1399" s="9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2">
        <f t="shared" si="130"/>
        <v>42640.667939814812</v>
      </c>
      <c r="T1399" s="12">
        <f t="shared" si="131"/>
        <v>42670.638194444444</v>
      </c>
    </row>
    <row r="1400" spans="1:20" ht="41.4" x14ac:dyDescent="0.3">
      <c r="A1400" s="2">
        <v>1398</v>
      </c>
      <c r="B1400" s="7" t="s">
        <v>1399</v>
      </c>
      <c r="C1400" s="7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8">
        <f t="shared" si="126"/>
        <v>1.0968181818181819</v>
      </c>
      <c r="P1400" s="9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2">
        <f t="shared" si="130"/>
        <v>42526.624236111107</v>
      </c>
      <c r="T1400" s="12">
        <f t="shared" si="131"/>
        <v>42556.624236111107</v>
      </c>
    </row>
    <row r="1401" spans="1:20" ht="41.4" x14ac:dyDescent="0.3">
      <c r="A1401" s="2">
        <v>1399</v>
      </c>
      <c r="B1401" s="7" t="s">
        <v>1400</v>
      </c>
      <c r="C1401" s="7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8">
        <f t="shared" si="126"/>
        <v>1.2614444444444444</v>
      </c>
      <c r="P1401" s="9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2">
        <f t="shared" si="130"/>
        <v>41888.754317129627</v>
      </c>
      <c r="T1401" s="12">
        <f t="shared" si="131"/>
        <v>41918.754317129627</v>
      </c>
    </row>
    <row r="1402" spans="1:20" ht="41.4" x14ac:dyDescent="0.3">
      <c r="A1402" s="2">
        <v>1400</v>
      </c>
      <c r="B1402" s="7" t="s">
        <v>1401</v>
      </c>
      <c r="C1402" s="7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8">
        <f t="shared" si="126"/>
        <v>1.6742857142857144</v>
      </c>
      <c r="P1402" s="9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2">
        <f t="shared" si="130"/>
        <v>42498.091122685189</v>
      </c>
      <c r="T1402" s="12">
        <f t="shared" si="131"/>
        <v>42532.979166666672</v>
      </c>
    </row>
    <row r="1403" spans="1:20" ht="41.4" x14ac:dyDescent="0.3">
      <c r="A1403" s="2">
        <v>1401</v>
      </c>
      <c r="B1403" s="7" t="s">
        <v>1402</v>
      </c>
      <c r="C1403" s="7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8">
        <f t="shared" si="126"/>
        <v>4.9652000000000003</v>
      </c>
      <c r="P1403" s="9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2">
        <f t="shared" si="130"/>
        <v>41399.74622685185</v>
      </c>
      <c r="T1403" s="12">
        <f t="shared" si="131"/>
        <v>41420.74622685185</v>
      </c>
    </row>
    <row r="1404" spans="1:20" ht="41.4" x14ac:dyDescent="0.3">
      <c r="A1404" s="2">
        <v>1402</v>
      </c>
      <c r="B1404" s="7" t="s">
        <v>1403</v>
      </c>
      <c r="C1404" s="7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8">
        <f t="shared" si="126"/>
        <v>1.0915999999999999</v>
      </c>
      <c r="P1404" s="9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2">
        <f t="shared" si="130"/>
        <v>42064.803368055553</v>
      </c>
      <c r="T1404" s="12">
        <f t="shared" si="131"/>
        <v>42124.761701388896</v>
      </c>
    </row>
    <row r="1405" spans="1:20" ht="41.4" x14ac:dyDescent="0.3">
      <c r="A1405" s="2">
        <v>1403</v>
      </c>
      <c r="B1405" s="7" t="s">
        <v>1404</v>
      </c>
      <c r="C1405" s="7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8">
        <f t="shared" si="126"/>
        <v>1.0257499999999999</v>
      </c>
      <c r="P1405" s="9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2">
        <f t="shared" si="130"/>
        <v>41450.812905092593</v>
      </c>
      <c r="T1405" s="12">
        <f t="shared" si="131"/>
        <v>41480.812905092593</v>
      </c>
    </row>
    <row r="1406" spans="1:20" ht="41.4" x14ac:dyDescent="0.3">
      <c r="A1406" s="2">
        <v>1404</v>
      </c>
      <c r="B1406" s="7" t="s">
        <v>1405</v>
      </c>
      <c r="C1406" s="7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8">
        <f t="shared" si="126"/>
        <v>1.6620689655172414E-2</v>
      </c>
      <c r="P1406" s="9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2">
        <f t="shared" si="130"/>
        <v>42032.260243055556</v>
      </c>
      <c r="T1406" s="12">
        <f t="shared" si="131"/>
        <v>42057.260243055556</v>
      </c>
    </row>
    <row r="1407" spans="1:20" ht="27.6" x14ac:dyDescent="0.3">
      <c r="A1407" s="2">
        <v>1405</v>
      </c>
      <c r="B1407" s="7" t="s">
        <v>1406</v>
      </c>
      <c r="C1407" s="7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8">
        <f t="shared" si="126"/>
        <v>4.1999999999999997E-3</v>
      </c>
      <c r="P1407" s="9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2">
        <f t="shared" si="130"/>
        <v>41941.430567129632</v>
      </c>
      <c r="T1407" s="12">
        <f t="shared" si="131"/>
        <v>41971.472233796296</v>
      </c>
    </row>
    <row r="1408" spans="1:20" x14ac:dyDescent="0.3">
      <c r="A1408" s="2">
        <v>1406</v>
      </c>
      <c r="B1408" s="7" t="s">
        <v>1407</v>
      </c>
      <c r="C1408" s="7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8">
        <f t="shared" si="126"/>
        <v>1.25E-3</v>
      </c>
      <c r="P1408" s="9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2">
        <f t="shared" si="130"/>
        <v>42297.182951388888</v>
      </c>
      <c r="T1408" s="12">
        <f t="shared" si="131"/>
        <v>42350.166666666672</v>
      </c>
    </row>
    <row r="1409" spans="1:20" ht="41.4" x14ac:dyDescent="0.3">
      <c r="A1409" s="2">
        <v>1407</v>
      </c>
      <c r="B1409" s="7" t="s">
        <v>1408</v>
      </c>
      <c r="C1409" s="7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8">
        <f t="shared" si="126"/>
        <v>5.0000000000000001E-3</v>
      </c>
      <c r="P1409" s="9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2">
        <f t="shared" si="130"/>
        <v>41838.286782407406</v>
      </c>
      <c r="T1409" s="12">
        <f t="shared" si="131"/>
        <v>41863.286782407406</v>
      </c>
    </row>
    <row r="1410" spans="1:20" ht="41.4" x14ac:dyDescent="0.3">
      <c r="A1410" s="2">
        <v>1408</v>
      </c>
      <c r="B1410" s="7" t="s">
        <v>1409</v>
      </c>
      <c r="C1410" s="7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8">
        <f t="shared" si="126"/>
        <v>7.1999999999999995E-2</v>
      </c>
      <c r="P1410" s="9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2">
        <f t="shared" si="130"/>
        <v>42291.622175925921</v>
      </c>
      <c r="T1410" s="12">
        <f t="shared" si="131"/>
        <v>42321.663842592592</v>
      </c>
    </row>
    <row r="1411" spans="1:20" ht="41.4" x14ac:dyDescent="0.3">
      <c r="A1411" s="2">
        <v>1409</v>
      </c>
      <c r="B1411" s="7" t="s">
        <v>1410</v>
      </c>
      <c r="C1411" s="7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8">
        <f t="shared" ref="O1411:O1474" si="132">E1411/D1411</f>
        <v>0</v>
      </c>
      <c r="P1411" s="9">
        <f t="shared" ref="P1411:P1474" si="133">IFERROR(E1411/L1411,0)</f>
        <v>0</v>
      </c>
      <c r="Q1411" s="2" t="str">
        <f t="shared" ref="Q1411:Q1474" si="134">LEFT(N1411,FIND("/",N1411,1)-1)</f>
        <v>publishing</v>
      </c>
      <c r="R1411" s="2" t="str">
        <f t="shared" ref="R1411:R1474" si="135">RIGHT(N1411,LEN(N1411)-FIND("/",N1411))</f>
        <v>translations</v>
      </c>
      <c r="S1411" s="12">
        <f t="shared" ref="S1411:S1474" si="136">(((J1411/60)/60)/24)+DATE(1970,1,1)+(-6/24)</f>
        <v>41944.883506944447</v>
      </c>
      <c r="T1411" s="12">
        <f t="shared" ref="T1411:T1474" si="137">(((I1411/60)/60)/24)+DATE(1970,1,1)+(-6/24)</f>
        <v>42004.925173611111</v>
      </c>
    </row>
    <row r="1412" spans="1:20" ht="41.4" x14ac:dyDescent="0.3">
      <c r="A1412" s="2">
        <v>1410</v>
      </c>
      <c r="B1412" s="7" t="s">
        <v>1411</v>
      </c>
      <c r="C1412" s="7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8">
        <f t="shared" si="132"/>
        <v>1.6666666666666666E-4</v>
      </c>
      <c r="P1412" s="9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2">
        <f t="shared" si="136"/>
        <v>42479.068518518514</v>
      </c>
      <c r="T1412" s="12">
        <f t="shared" si="137"/>
        <v>42524.068518518514</v>
      </c>
    </row>
    <row r="1413" spans="1:20" ht="41.4" x14ac:dyDescent="0.3">
      <c r="A1413" s="2">
        <v>1411</v>
      </c>
      <c r="B1413" s="7" t="s">
        <v>1412</v>
      </c>
      <c r="C1413" s="7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8">
        <f t="shared" si="132"/>
        <v>2.3333333333333335E-3</v>
      </c>
      <c r="P1413" s="9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2">
        <f t="shared" si="136"/>
        <v>42012.809027777781</v>
      </c>
      <c r="T1413" s="12">
        <f t="shared" si="137"/>
        <v>42040.809027777781</v>
      </c>
    </row>
    <row r="1414" spans="1:20" ht="27.6" x14ac:dyDescent="0.3">
      <c r="A1414" s="2">
        <v>1412</v>
      </c>
      <c r="B1414" s="7" t="s">
        <v>1413</v>
      </c>
      <c r="C1414" s="7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8">
        <f t="shared" si="132"/>
        <v>4.5714285714285714E-2</v>
      </c>
      <c r="P1414" s="9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2">
        <f t="shared" si="136"/>
        <v>41946.813645833332</v>
      </c>
      <c r="T1414" s="12">
        <f t="shared" si="137"/>
        <v>41976.813645833332</v>
      </c>
    </row>
    <row r="1415" spans="1:20" ht="55.2" x14ac:dyDescent="0.3">
      <c r="A1415" s="2">
        <v>1413</v>
      </c>
      <c r="B1415" s="7" t="s">
        <v>1414</v>
      </c>
      <c r="C1415" s="7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8">
        <f t="shared" si="132"/>
        <v>0.05</v>
      </c>
      <c r="P1415" s="9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2">
        <f t="shared" si="136"/>
        <v>42360.187152777777</v>
      </c>
      <c r="T1415" s="12">
        <f t="shared" si="137"/>
        <v>42420.187152777777</v>
      </c>
    </row>
    <row r="1416" spans="1:20" ht="41.4" x14ac:dyDescent="0.3">
      <c r="A1416" s="2">
        <v>1414</v>
      </c>
      <c r="B1416" s="7" t="s">
        <v>1415</v>
      </c>
      <c r="C1416" s="7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8">
        <f t="shared" si="132"/>
        <v>2E-3</v>
      </c>
      <c r="P1416" s="9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2">
        <f t="shared" si="136"/>
        <v>42708.00309027778</v>
      </c>
      <c r="T1416" s="12">
        <f t="shared" si="137"/>
        <v>42738.00309027778</v>
      </c>
    </row>
    <row r="1417" spans="1:20" ht="41.4" x14ac:dyDescent="0.3">
      <c r="A1417" s="2">
        <v>1415</v>
      </c>
      <c r="B1417" s="7" t="s">
        <v>1416</v>
      </c>
      <c r="C1417" s="7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8">
        <f t="shared" si="132"/>
        <v>0.18181818181818182</v>
      </c>
      <c r="P1417" s="9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2">
        <f t="shared" si="136"/>
        <v>42192.425821759258</v>
      </c>
      <c r="T1417" s="12">
        <f t="shared" si="137"/>
        <v>42232.425821759258</v>
      </c>
    </row>
    <row r="1418" spans="1:20" ht="41.4" x14ac:dyDescent="0.3">
      <c r="A1418" s="2">
        <v>1416</v>
      </c>
      <c r="B1418" s="7" t="s">
        <v>1417</v>
      </c>
      <c r="C1418" s="7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8">
        <f t="shared" si="132"/>
        <v>0</v>
      </c>
      <c r="P1418" s="9">
        <f t="shared" si="133"/>
        <v>0</v>
      </c>
      <c r="Q1418" s="2" t="str">
        <f t="shared" si="134"/>
        <v>publishing</v>
      </c>
      <c r="R1418" s="2" t="str">
        <f t="shared" si="135"/>
        <v>translations</v>
      </c>
      <c r="S1418" s="12">
        <f t="shared" si="136"/>
        <v>42299.676145833335</v>
      </c>
      <c r="T1418" s="12">
        <f t="shared" si="137"/>
        <v>42329.717812499999</v>
      </c>
    </row>
    <row r="1419" spans="1:20" ht="41.4" x14ac:dyDescent="0.3">
      <c r="A1419" s="2">
        <v>1417</v>
      </c>
      <c r="B1419" s="7" t="s">
        <v>1418</v>
      </c>
      <c r="C1419" s="7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8">
        <f t="shared" si="132"/>
        <v>1.2222222222222223E-2</v>
      </c>
      <c r="P1419" s="9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2">
        <f t="shared" si="136"/>
        <v>42231.90016203704</v>
      </c>
      <c r="T1419" s="12">
        <f t="shared" si="137"/>
        <v>42262.215972222228</v>
      </c>
    </row>
    <row r="1420" spans="1:20" ht="55.2" x14ac:dyDescent="0.3">
      <c r="A1420" s="2">
        <v>1418</v>
      </c>
      <c r="B1420" s="7" t="s">
        <v>1419</v>
      </c>
      <c r="C1420" s="7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8">
        <f t="shared" si="132"/>
        <v>2E-3</v>
      </c>
      <c r="P1420" s="9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2">
        <f t="shared" si="136"/>
        <v>42395.206412037034</v>
      </c>
      <c r="T1420" s="12">
        <f t="shared" si="137"/>
        <v>42425.206412037034</v>
      </c>
    </row>
    <row r="1421" spans="1:20" ht="41.4" x14ac:dyDescent="0.3">
      <c r="A1421" s="2">
        <v>1419</v>
      </c>
      <c r="B1421" s="7" t="s">
        <v>1420</v>
      </c>
      <c r="C1421" s="7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8">
        <f t="shared" si="132"/>
        <v>7.0634920634920634E-2</v>
      </c>
      <c r="P1421" s="9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2">
        <f t="shared" si="136"/>
        <v>42622.206238425926</v>
      </c>
      <c r="T1421" s="12">
        <f t="shared" si="137"/>
        <v>42652.206238425926</v>
      </c>
    </row>
    <row r="1422" spans="1:20" ht="27.6" x14ac:dyDescent="0.3">
      <c r="A1422" s="2">
        <v>1420</v>
      </c>
      <c r="B1422" s="7" t="s">
        <v>1421</v>
      </c>
      <c r="C1422" s="7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8">
        <f t="shared" si="132"/>
        <v>2.7272727272727271E-2</v>
      </c>
      <c r="P1422" s="9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2">
        <f t="shared" si="136"/>
        <v>42524.417662037042</v>
      </c>
      <c r="T1422" s="12">
        <f t="shared" si="137"/>
        <v>42549.417662037042</v>
      </c>
    </row>
    <row r="1423" spans="1:20" ht="41.4" x14ac:dyDescent="0.3">
      <c r="A1423" s="2">
        <v>1421</v>
      </c>
      <c r="B1423" s="7" t="s">
        <v>1422</v>
      </c>
      <c r="C1423" s="7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8">
        <f t="shared" si="132"/>
        <v>1E-3</v>
      </c>
      <c r="P1423" s="9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2">
        <f t="shared" si="136"/>
        <v>42013.665613425925</v>
      </c>
      <c r="T1423" s="12">
        <f t="shared" si="137"/>
        <v>42043.665613425925</v>
      </c>
    </row>
    <row r="1424" spans="1:20" ht="41.4" x14ac:dyDescent="0.3">
      <c r="A1424" s="2">
        <v>1422</v>
      </c>
      <c r="B1424" s="7" t="s">
        <v>1423</v>
      </c>
      <c r="C1424" s="7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8">
        <f t="shared" si="132"/>
        <v>1.0399999999999999E-3</v>
      </c>
      <c r="P1424" s="9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2">
        <f t="shared" si="136"/>
        <v>42603.989629629628</v>
      </c>
      <c r="T1424" s="12">
        <f t="shared" si="137"/>
        <v>42633.989629629628</v>
      </c>
    </row>
    <row r="1425" spans="1:20" ht="41.4" x14ac:dyDescent="0.3">
      <c r="A1425" s="2">
        <v>1423</v>
      </c>
      <c r="B1425" s="7" t="s">
        <v>1424</v>
      </c>
      <c r="C1425" s="7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8">
        <f t="shared" si="132"/>
        <v>3.3333333333333335E-3</v>
      </c>
      <c r="P1425" s="9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2">
        <f t="shared" si="136"/>
        <v>42340.110312500001</v>
      </c>
      <c r="T1425" s="12">
        <f t="shared" si="137"/>
        <v>42370.110312500001</v>
      </c>
    </row>
    <row r="1426" spans="1:20" ht="41.4" x14ac:dyDescent="0.3">
      <c r="A1426" s="2">
        <v>1424</v>
      </c>
      <c r="B1426" s="7" t="s">
        <v>1425</v>
      </c>
      <c r="C1426" s="7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8">
        <f t="shared" si="132"/>
        <v>0.2036</v>
      </c>
      <c r="P1426" s="9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2">
        <f t="shared" si="136"/>
        <v>42676.467615740738</v>
      </c>
      <c r="T1426" s="12">
        <f t="shared" si="137"/>
        <v>42689.509282407409</v>
      </c>
    </row>
    <row r="1427" spans="1:20" ht="41.4" x14ac:dyDescent="0.3">
      <c r="A1427" s="2">
        <v>1425</v>
      </c>
      <c r="B1427" s="7" t="s">
        <v>1426</v>
      </c>
      <c r="C1427" s="7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8">
        <f t="shared" si="132"/>
        <v>0</v>
      </c>
      <c r="P1427" s="9">
        <f t="shared" si="133"/>
        <v>0</v>
      </c>
      <c r="Q1427" s="2" t="str">
        <f t="shared" si="134"/>
        <v>publishing</v>
      </c>
      <c r="R1427" s="2" t="str">
        <f t="shared" si="135"/>
        <v>translations</v>
      </c>
      <c r="S1427" s="12">
        <f t="shared" si="136"/>
        <v>42092.881469907406</v>
      </c>
      <c r="T1427" s="12">
        <f t="shared" si="137"/>
        <v>42122.881469907406</v>
      </c>
    </row>
    <row r="1428" spans="1:20" ht="41.4" x14ac:dyDescent="0.3">
      <c r="A1428" s="2">
        <v>1426</v>
      </c>
      <c r="B1428" s="7" t="s">
        <v>1427</v>
      </c>
      <c r="C1428" s="7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8">
        <f t="shared" si="132"/>
        <v>0</v>
      </c>
      <c r="P1428" s="9">
        <f t="shared" si="133"/>
        <v>0</v>
      </c>
      <c r="Q1428" s="2" t="str">
        <f t="shared" si="134"/>
        <v>publishing</v>
      </c>
      <c r="R1428" s="2" t="str">
        <f t="shared" si="135"/>
        <v>translations</v>
      </c>
      <c r="S1428" s="12">
        <f t="shared" si="136"/>
        <v>42180.140277777777</v>
      </c>
      <c r="T1428" s="12">
        <f t="shared" si="137"/>
        <v>42240.140277777777</v>
      </c>
    </row>
    <row r="1429" spans="1:20" ht="41.4" x14ac:dyDescent="0.3">
      <c r="A1429" s="2">
        <v>1427</v>
      </c>
      <c r="B1429" s="7" t="s">
        <v>1428</v>
      </c>
      <c r="C1429" s="7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8">
        <f t="shared" si="132"/>
        <v>8.3799999999999999E-2</v>
      </c>
      <c r="P1429" s="9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2">
        <f t="shared" si="136"/>
        <v>42601.601678240739</v>
      </c>
      <c r="T1429" s="12">
        <f t="shared" si="137"/>
        <v>42631.601678240739</v>
      </c>
    </row>
    <row r="1430" spans="1:20" ht="41.4" x14ac:dyDescent="0.3">
      <c r="A1430" s="2">
        <v>1428</v>
      </c>
      <c r="B1430" s="7" t="s">
        <v>1429</v>
      </c>
      <c r="C1430" s="7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8">
        <f t="shared" si="132"/>
        <v>4.4999999999999998E-2</v>
      </c>
      <c r="P1430" s="9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2">
        <f t="shared" si="136"/>
        <v>42432.129826388889</v>
      </c>
      <c r="T1430" s="12">
        <f t="shared" si="137"/>
        <v>42462.088159722218</v>
      </c>
    </row>
    <row r="1431" spans="1:20" ht="41.4" x14ac:dyDescent="0.3">
      <c r="A1431" s="2">
        <v>1429</v>
      </c>
      <c r="B1431" s="7" t="s">
        <v>1430</v>
      </c>
      <c r="C1431" s="7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8">
        <f t="shared" si="132"/>
        <v>0</v>
      </c>
      <c r="P1431" s="9">
        <f t="shared" si="133"/>
        <v>0</v>
      </c>
      <c r="Q1431" s="2" t="str">
        <f t="shared" si="134"/>
        <v>publishing</v>
      </c>
      <c r="R1431" s="2" t="str">
        <f t="shared" si="135"/>
        <v>translations</v>
      </c>
      <c r="S1431" s="12">
        <f t="shared" si="136"/>
        <v>42073.810671296291</v>
      </c>
      <c r="T1431" s="12">
        <f t="shared" si="137"/>
        <v>42103.810671296291</v>
      </c>
    </row>
    <row r="1432" spans="1:20" ht="41.4" x14ac:dyDescent="0.3">
      <c r="A1432" s="2">
        <v>1430</v>
      </c>
      <c r="B1432" s="7" t="s">
        <v>1431</v>
      </c>
      <c r="C1432" s="7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8">
        <f t="shared" si="132"/>
        <v>8.0600000000000005E-2</v>
      </c>
      <c r="P1432" s="9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2">
        <f t="shared" si="136"/>
        <v>41961.563518518517</v>
      </c>
      <c r="T1432" s="12">
        <f t="shared" si="137"/>
        <v>41992.563518518517</v>
      </c>
    </row>
    <row r="1433" spans="1:20" ht="41.4" x14ac:dyDescent="0.3">
      <c r="A1433" s="2">
        <v>1431</v>
      </c>
      <c r="B1433" s="7" t="s">
        <v>1432</v>
      </c>
      <c r="C1433" s="7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8">
        <f t="shared" si="132"/>
        <v>0.31947058823529412</v>
      </c>
      <c r="P1433" s="9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2">
        <f t="shared" si="136"/>
        <v>42303.960833333331</v>
      </c>
      <c r="T1433" s="12">
        <f t="shared" si="137"/>
        <v>42334.002500000002</v>
      </c>
    </row>
    <row r="1434" spans="1:20" ht="41.4" x14ac:dyDescent="0.3">
      <c r="A1434" s="2">
        <v>1432</v>
      </c>
      <c r="B1434" s="7" t="s">
        <v>1433</v>
      </c>
      <c r="C1434" s="7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8">
        <f t="shared" si="132"/>
        <v>0</v>
      </c>
      <c r="P1434" s="9">
        <f t="shared" si="133"/>
        <v>0</v>
      </c>
      <c r="Q1434" s="2" t="str">
        <f t="shared" si="134"/>
        <v>publishing</v>
      </c>
      <c r="R1434" s="2" t="str">
        <f t="shared" si="135"/>
        <v>translations</v>
      </c>
      <c r="S1434" s="12">
        <f t="shared" si="136"/>
        <v>42175.530416666668</v>
      </c>
      <c r="T1434" s="12">
        <f t="shared" si="137"/>
        <v>42205.530416666668</v>
      </c>
    </row>
    <row r="1435" spans="1:20" ht="41.4" x14ac:dyDescent="0.3">
      <c r="A1435" s="2">
        <v>1433</v>
      </c>
      <c r="B1435" s="7" t="s">
        <v>1434</v>
      </c>
      <c r="C1435" s="7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8">
        <f t="shared" si="132"/>
        <v>6.7083333333333328E-2</v>
      </c>
      <c r="P1435" s="9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2">
        <f t="shared" si="136"/>
        <v>42673.375868055555</v>
      </c>
      <c r="T1435" s="12">
        <f t="shared" si="137"/>
        <v>42714.208333333328</v>
      </c>
    </row>
    <row r="1436" spans="1:20" ht="41.4" x14ac:dyDescent="0.3">
      <c r="A1436" s="2">
        <v>1434</v>
      </c>
      <c r="B1436" s="7" t="s">
        <v>1435</v>
      </c>
      <c r="C1436" s="7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8">
        <f t="shared" si="132"/>
        <v>9.987804878048781E-2</v>
      </c>
      <c r="P1436" s="9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2">
        <f t="shared" si="136"/>
        <v>42142.517106481479</v>
      </c>
      <c r="T1436" s="12">
        <f t="shared" si="137"/>
        <v>42163.375</v>
      </c>
    </row>
    <row r="1437" spans="1:20" ht="27.6" x14ac:dyDescent="0.3">
      <c r="A1437" s="2">
        <v>1435</v>
      </c>
      <c r="B1437" s="7" t="s">
        <v>1436</v>
      </c>
      <c r="C1437" s="7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8">
        <f t="shared" si="132"/>
        <v>1E-3</v>
      </c>
      <c r="P1437" s="9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2">
        <f t="shared" si="136"/>
        <v>42258.530324074076</v>
      </c>
      <c r="T1437" s="12">
        <f t="shared" si="137"/>
        <v>42288.530324074076</v>
      </c>
    </row>
    <row r="1438" spans="1:20" ht="41.4" x14ac:dyDescent="0.3">
      <c r="A1438" s="2">
        <v>1436</v>
      </c>
      <c r="B1438" s="7" t="s">
        <v>1437</v>
      </c>
      <c r="C1438" s="7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8">
        <f t="shared" si="132"/>
        <v>7.7000000000000002E-3</v>
      </c>
      <c r="P1438" s="9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2">
        <f t="shared" si="136"/>
        <v>42391.10019675926</v>
      </c>
      <c r="T1438" s="12">
        <f t="shared" si="137"/>
        <v>42421.10019675926</v>
      </c>
    </row>
    <row r="1439" spans="1:20" ht="55.2" x14ac:dyDescent="0.3">
      <c r="A1439" s="2">
        <v>1437</v>
      </c>
      <c r="B1439" s="7" t="s">
        <v>1438</v>
      </c>
      <c r="C1439" s="7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8">
        <f t="shared" si="132"/>
        <v>0.26900000000000002</v>
      </c>
      <c r="P1439" s="9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2">
        <f t="shared" si="136"/>
        <v>41796.281701388885</v>
      </c>
      <c r="T1439" s="12">
        <f t="shared" si="137"/>
        <v>41832.957638888889</v>
      </c>
    </row>
    <row r="1440" spans="1:20" ht="41.4" x14ac:dyDescent="0.3">
      <c r="A1440" s="2">
        <v>1438</v>
      </c>
      <c r="B1440" s="7" t="s">
        <v>1439</v>
      </c>
      <c r="C1440" s="7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8">
        <f t="shared" si="132"/>
        <v>0.03</v>
      </c>
      <c r="P1440" s="9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2">
        <f t="shared" si="136"/>
        <v>42457.621516203704</v>
      </c>
      <c r="T1440" s="12">
        <f t="shared" si="137"/>
        <v>42487.329861111109</v>
      </c>
    </row>
    <row r="1441" spans="1:20" ht="41.4" x14ac:dyDescent="0.3">
      <c r="A1441" s="2">
        <v>1439</v>
      </c>
      <c r="B1441" s="7" t="s">
        <v>1440</v>
      </c>
      <c r="C1441" s="7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8">
        <f t="shared" si="132"/>
        <v>6.6055045871559637E-2</v>
      </c>
      <c r="P1441" s="9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2">
        <f t="shared" si="136"/>
        <v>42040.579872685179</v>
      </c>
      <c r="T1441" s="12">
        <f t="shared" si="137"/>
        <v>42070.579872685179</v>
      </c>
    </row>
    <row r="1442" spans="1:20" ht="41.4" x14ac:dyDescent="0.3">
      <c r="A1442" s="2">
        <v>1440</v>
      </c>
      <c r="B1442" s="7" t="s">
        <v>1441</v>
      </c>
      <c r="C1442" s="7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8">
        <f t="shared" si="132"/>
        <v>7.6923076923076926E-5</v>
      </c>
      <c r="P1442" s="9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2">
        <f t="shared" si="136"/>
        <v>42486.498414351852</v>
      </c>
      <c r="T1442" s="12">
        <f t="shared" si="137"/>
        <v>42516.498414351852</v>
      </c>
    </row>
    <row r="1443" spans="1:20" ht="41.4" x14ac:dyDescent="0.3">
      <c r="A1443" s="2">
        <v>1441</v>
      </c>
      <c r="B1443" s="7" t="s">
        <v>1442</v>
      </c>
      <c r="C1443" s="7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8">
        <f t="shared" si="132"/>
        <v>1.1222222222222222E-2</v>
      </c>
      <c r="P1443" s="9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2">
        <f t="shared" si="136"/>
        <v>42198.515844907408</v>
      </c>
      <c r="T1443" s="12">
        <f t="shared" si="137"/>
        <v>42258.515844907408</v>
      </c>
    </row>
    <row r="1444" spans="1:20" ht="41.4" x14ac:dyDescent="0.3">
      <c r="A1444" s="2">
        <v>1442</v>
      </c>
      <c r="B1444" s="7" t="s">
        <v>1443</v>
      </c>
      <c r="C1444" s="7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8">
        <f t="shared" si="132"/>
        <v>0</v>
      </c>
      <c r="P1444" s="9">
        <f t="shared" si="133"/>
        <v>0</v>
      </c>
      <c r="Q1444" s="2" t="str">
        <f t="shared" si="134"/>
        <v>publishing</v>
      </c>
      <c r="R1444" s="2" t="str">
        <f t="shared" si="135"/>
        <v>translations</v>
      </c>
      <c r="S1444" s="12">
        <f t="shared" si="136"/>
        <v>42485.39534722222</v>
      </c>
      <c r="T1444" s="12">
        <f t="shared" si="137"/>
        <v>42515.39534722222</v>
      </c>
    </row>
    <row r="1445" spans="1:20" ht="41.4" x14ac:dyDescent="0.3">
      <c r="A1445" s="2">
        <v>1443</v>
      </c>
      <c r="B1445" s="7" t="s">
        <v>1444</v>
      </c>
      <c r="C1445" s="7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8">
        <f t="shared" si="132"/>
        <v>0</v>
      </c>
      <c r="P1445" s="9">
        <f t="shared" si="133"/>
        <v>0</v>
      </c>
      <c r="Q1445" s="2" t="str">
        <f t="shared" si="134"/>
        <v>publishing</v>
      </c>
      <c r="R1445" s="2" t="str">
        <f t="shared" si="135"/>
        <v>translations</v>
      </c>
      <c r="S1445" s="12">
        <f t="shared" si="136"/>
        <v>42707.676030092596</v>
      </c>
      <c r="T1445" s="12">
        <f t="shared" si="137"/>
        <v>42737.676030092596</v>
      </c>
    </row>
    <row r="1446" spans="1:20" ht="41.4" x14ac:dyDescent="0.3">
      <c r="A1446" s="2">
        <v>1444</v>
      </c>
      <c r="B1446" s="7" t="s">
        <v>1445</v>
      </c>
      <c r="C1446" s="7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8">
        <f t="shared" si="132"/>
        <v>0</v>
      </c>
      <c r="P1446" s="9">
        <f t="shared" si="133"/>
        <v>0</v>
      </c>
      <c r="Q1446" s="2" t="str">
        <f t="shared" si="134"/>
        <v>publishing</v>
      </c>
      <c r="R1446" s="2" t="str">
        <f t="shared" si="135"/>
        <v>translations</v>
      </c>
      <c r="S1446" s="12">
        <f t="shared" si="136"/>
        <v>42199.623402777783</v>
      </c>
      <c r="T1446" s="12">
        <f t="shared" si="137"/>
        <v>42259.623402777783</v>
      </c>
    </row>
    <row r="1447" spans="1:20" ht="41.4" x14ac:dyDescent="0.3">
      <c r="A1447" s="2">
        <v>1445</v>
      </c>
      <c r="B1447" s="7" t="s">
        <v>1446</v>
      </c>
      <c r="C1447" s="7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8">
        <f t="shared" si="132"/>
        <v>0</v>
      </c>
      <c r="P1447" s="9">
        <f t="shared" si="133"/>
        <v>0</v>
      </c>
      <c r="Q1447" s="2" t="str">
        <f t="shared" si="134"/>
        <v>publishing</v>
      </c>
      <c r="R1447" s="2" t="str">
        <f t="shared" si="135"/>
        <v>translations</v>
      </c>
      <c r="S1447" s="12">
        <f t="shared" si="136"/>
        <v>42139.292303240742</v>
      </c>
      <c r="T1447" s="12">
        <f t="shared" si="137"/>
        <v>42169.292303240742</v>
      </c>
    </row>
    <row r="1448" spans="1:20" ht="41.4" x14ac:dyDescent="0.3">
      <c r="A1448" s="2">
        <v>1446</v>
      </c>
      <c r="B1448" s="7" t="s">
        <v>1447</v>
      </c>
      <c r="C1448" s="7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8">
        <f t="shared" si="132"/>
        <v>0</v>
      </c>
      <c r="P1448" s="9">
        <f t="shared" si="133"/>
        <v>0</v>
      </c>
      <c r="Q1448" s="2" t="str">
        <f t="shared" si="134"/>
        <v>publishing</v>
      </c>
      <c r="R1448" s="2" t="str">
        <f t="shared" si="135"/>
        <v>translations</v>
      </c>
      <c r="S1448" s="12">
        <f t="shared" si="136"/>
        <v>42461.197662037041</v>
      </c>
      <c r="T1448" s="12">
        <f t="shared" si="137"/>
        <v>42481.197662037041</v>
      </c>
    </row>
    <row r="1449" spans="1:20" ht="27.6" x14ac:dyDescent="0.3">
      <c r="A1449" s="2">
        <v>1447</v>
      </c>
      <c r="B1449" s="7" t="s">
        <v>1448</v>
      </c>
      <c r="C1449" s="7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8">
        <f t="shared" si="132"/>
        <v>1.4999999999999999E-4</v>
      </c>
      <c r="P1449" s="9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2">
        <f t="shared" si="136"/>
        <v>42529.480717592596</v>
      </c>
      <c r="T1449" s="12">
        <f t="shared" si="137"/>
        <v>42559.480717592596</v>
      </c>
    </row>
    <row r="1450" spans="1:20" ht="41.4" x14ac:dyDescent="0.3">
      <c r="A1450" s="2">
        <v>1448</v>
      </c>
      <c r="B1450" s="7" t="s">
        <v>1449</v>
      </c>
      <c r="C1450" s="7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8">
        <f t="shared" si="132"/>
        <v>0</v>
      </c>
      <c r="P1450" s="9">
        <f t="shared" si="133"/>
        <v>0</v>
      </c>
      <c r="Q1450" s="2" t="str">
        <f t="shared" si="134"/>
        <v>publishing</v>
      </c>
      <c r="R1450" s="2" t="str">
        <f t="shared" si="135"/>
        <v>translations</v>
      </c>
      <c r="S1450" s="12">
        <f t="shared" si="136"/>
        <v>42115.686550925922</v>
      </c>
      <c r="T1450" s="12">
        <f t="shared" si="137"/>
        <v>42145.975694444445</v>
      </c>
    </row>
    <row r="1451" spans="1:20" ht="41.4" x14ac:dyDescent="0.3">
      <c r="A1451" s="2">
        <v>1449</v>
      </c>
      <c r="B1451" s="7" t="s">
        <v>1450</v>
      </c>
      <c r="C1451" s="7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8">
        <f t="shared" si="132"/>
        <v>0</v>
      </c>
      <c r="P1451" s="9">
        <f t="shared" si="133"/>
        <v>0</v>
      </c>
      <c r="Q1451" s="2" t="str">
        <f t="shared" si="134"/>
        <v>publishing</v>
      </c>
      <c r="R1451" s="2" t="str">
        <f t="shared" si="135"/>
        <v>translations</v>
      </c>
      <c r="S1451" s="12">
        <f t="shared" si="136"/>
        <v>42086.561400462961</v>
      </c>
      <c r="T1451" s="12">
        <f t="shared" si="137"/>
        <v>42134.561400462961</v>
      </c>
    </row>
    <row r="1452" spans="1:20" ht="41.4" x14ac:dyDescent="0.3">
      <c r="A1452" s="2">
        <v>1450</v>
      </c>
      <c r="B1452" s="7" t="s">
        <v>1451</v>
      </c>
      <c r="C1452" s="7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8">
        <f t="shared" si="132"/>
        <v>1.0000000000000001E-5</v>
      </c>
      <c r="P1452" s="9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2">
        <f t="shared" si="136"/>
        <v>42389.921261574069</v>
      </c>
      <c r="T1452" s="12">
        <f t="shared" si="137"/>
        <v>42419.921261574069</v>
      </c>
    </row>
    <row r="1453" spans="1:20" ht="41.4" x14ac:dyDescent="0.3">
      <c r="A1453" s="2">
        <v>1451</v>
      </c>
      <c r="B1453" s="7" t="s">
        <v>1452</v>
      </c>
      <c r="C1453" s="7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8">
        <f t="shared" si="132"/>
        <v>1.0554089709762533E-4</v>
      </c>
      <c r="P1453" s="9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2">
        <f t="shared" si="136"/>
        <v>41931.709016203706</v>
      </c>
      <c r="T1453" s="12">
        <f t="shared" si="137"/>
        <v>41961.75068287037</v>
      </c>
    </row>
    <row r="1454" spans="1:20" ht="27.6" x14ac:dyDescent="0.3">
      <c r="A1454" s="2">
        <v>1452</v>
      </c>
      <c r="B1454" s="7" t="s">
        <v>1453</v>
      </c>
      <c r="C1454" s="7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8">
        <f t="shared" si="132"/>
        <v>0</v>
      </c>
      <c r="P1454" s="9">
        <f t="shared" si="133"/>
        <v>0</v>
      </c>
      <c r="Q1454" s="2" t="str">
        <f t="shared" si="134"/>
        <v>publishing</v>
      </c>
      <c r="R1454" s="2" t="str">
        <f t="shared" si="135"/>
        <v>translations</v>
      </c>
      <c r="S1454" s="12">
        <f t="shared" si="136"/>
        <v>41818.453275462962</v>
      </c>
      <c r="T1454" s="12">
        <f t="shared" si="137"/>
        <v>41848.453275462962</v>
      </c>
    </row>
    <row r="1455" spans="1:20" ht="41.4" x14ac:dyDescent="0.3">
      <c r="A1455" s="2">
        <v>1453</v>
      </c>
      <c r="B1455" s="7" t="s">
        <v>1454</v>
      </c>
      <c r="C1455" s="7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8">
        <f t="shared" si="132"/>
        <v>0</v>
      </c>
      <c r="P1455" s="9">
        <f t="shared" si="133"/>
        <v>0</v>
      </c>
      <c r="Q1455" s="2" t="str">
        <f t="shared" si="134"/>
        <v>publishing</v>
      </c>
      <c r="R1455" s="2" t="str">
        <f t="shared" si="135"/>
        <v>translations</v>
      </c>
      <c r="S1455" s="12">
        <f t="shared" si="136"/>
        <v>42795.446145833332</v>
      </c>
      <c r="T1455" s="12">
        <f t="shared" si="137"/>
        <v>42840.404479166667</v>
      </c>
    </row>
    <row r="1456" spans="1:20" ht="41.4" x14ac:dyDescent="0.3">
      <c r="A1456" s="2">
        <v>1454</v>
      </c>
      <c r="B1456" s="7" t="s">
        <v>1455</v>
      </c>
      <c r="C1456" s="7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8">
        <f t="shared" si="132"/>
        <v>8.5714285714285719E-3</v>
      </c>
      <c r="P1456" s="9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2">
        <f t="shared" si="136"/>
        <v>42463.616666666669</v>
      </c>
      <c r="T1456" s="12">
        <f t="shared" si="137"/>
        <v>42484.665972222225</v>
      </c>
    </row>
    <row r="1457" spans="1:20" ht="41.4" x14ac:dyDescent="0.3">
      <c r="A1457" s="2">
        <v>1455</v>
      </c>
      <c r="B1457" s="7" t="s">
        <v>1456</v>
      </c>
      <c r="C1457" s="7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8">
        <f t="shared" si="132"/>
        <v>0.105</v>
      </c>
      <c r="P1457" s="9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2">
        <f t="shared" si="136"/>
        <v>41832.422685185185</v>
      </c>
      <c r="T1457" s="12">
        <f t="shared" si="137"/>
        <v>41887.318749999999</v>
      </c>
    </row>
    <row r="1458" spans="1:20" x14ac:dyDescent="0.3">
      <c r="A1458" s="2">
        <v>1456</v>
      </c>
      <c r="B1458" s="7" t="s">
        <v>1457</v>
      </c>
      <c r="C1458" s="7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8">
        <f t="shared" si="132"/>
        <v>2.9000000000000001E-2</v>
      </c>
      <c r="P1458" s="9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2">
        <f t="shared" si="136"/>
        <v>42708.418576388889</v>
      </c>
      <c r="T1458" s="12">
        <f t="shared" si="137"/>
        <v>42738.418576388889</v>
      </c>
    </row>
    <row r="1459" spans="1:20" ht="27.6" x14ac:dyDescent="0.3">
      <c r="A1459" s="2">
        <v>1457</v>
      </c>
      <c r="B1459" s="7" t="s">
        <v>1458</v>
      </c>
      <c r="C1459" s="7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8">
        <f t="shared" si="132"/>
        <v>0</v>
      </c>
      <c r="P1459" s="9">
        <f t="shared" si="133"/>
        <v>0</v>
      </c>
      <c r="Q1459" s="2" t="str">
        <f t="shared" si="134"/>
        <v>publishing</v>
      </c>
      <c r="R1459" s="2" t="str">
        <f t="shared" si="135"/>
        <v>translations</v>
      </c>
      <c r="S1459" s="12">
        <f t="shared" si="136"/>
        <v>42289.64634259259</v>
      </c>
      <c r="T1459" s="12">
        <f t="shared" si="137"/>
        <v>42319.688009259262</v>
      </c>
    </row>
    <row r="1460" spans="1:20" ht="41.4" x14ac:dyDescent="0.3">
      <c r="A1460" s="2">
        <v>1458</v>
      </c>
      <c r="B1460" s="7" t="s">
        <v>1459</v>
      </c>
      <c r="C1460" s="7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8">
        <f t="shared" si="132"/>
        <v>0</v>
      </c>
      <c r="P1460" s="9">
        <f t="shared" si="133"/>
        <v>0</v>
      </c>
      <c r="Q1460" s="2" t="str">
        <f t="shared" si="134"/>
        <v>publishing</v>
      </c>
      <c r="R1460" s="2" t="str">
        <f t="shared" si="135"/>
        <v>translations</v>
      </c>
      <c r="S1460" s="12">
        <f t="shared" si="136"/>
        <v>41831.455555555556</v>
      </c>
      <c r="T1460" s="12">
        <f t="shared" si="137"/>
        <v>41861.916666666664</v>
      </c>
    </row>
    <row r="1461" spans="1:20" ht="41.4" x14ac:dyDescent="0.3">
      <c r="A1461" s="2">
        <v>1459</v>
      </c>
      <c r="B1461" s="7" t="s">
        <v>1460</v>
      </c>
      <c r="C1461" s="7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8">
        <f t="shared" si="132"/>
        <v>0</v>
      </c>
      <c r="P1461" s="9">
        <f t="shared" si="133"/>
        <v>0</v>
      </c>
      <c r="Q1461" s="2" t="str">
        <f t="shared" si="134"/>
        <v>publishing</v>
      </c>
      <c r="R1461" s="2" t="str">
        <f t="shared" si="135"/>
        <v>translations</v>
      </c>
      <c r="S1461" s="12">
        <f t="shared" si="136"/>
        <v>42311.954814814817</v>
      </c>
      <c r="T1461" s="12">
        <f t="shared" si="137"/>
        <v>42340.475694444445</v>
      </c>
    </row>
    <row r="1462" spans="1:20" ht="41.4" x14ac:dyDescent="0.3">
      <c r="A1462" s="2">
        <v>1460</v>
      </c>
      <c r="B1462" s="7" t="s">
        <v>1461</v>
      </c>
      <c r="C1462" s="7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8">
        <f t="shared" si="132"/>
        <v>0</v>
      </c>
      <c r="P1462" s="9">
        <f t="shared" si="133"/>
        <v>0</v>
      </c>
      <c r="Q1462" s="2" t="str">
        <f t="shared" si="134"/>
        <v>publishing</v>
      </c>
      <c r="R1462" s="2" t="str">
        <f t="shared" si="135"/>
        <v>translations</v>
      </c>
      <c r="S1462" s="12">
        <f t="shared" si="136"/>
        <v>41915.646967592591</v>
      </c>
      <c r="T1462" s="12">
        <f t="shared" si="137"/>
        <v>41973.739583333328</v>
      </c>
    </row>
    <row r="1463" spans="1:20" ht="27.6" x14ac:dyDescent="0.3">
      <c r="A1463" s="2">
        <v>1461</v>
      </c>
      <c r="B1463" s="7" t="s">
        <v>1462</v>
      </c>
      <c r="C1463" s="7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8">
        <f t="shared" si="132"/>
        <v>1.012446</v>
      </c>
      <c r="P1463" s="9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2">
        <f t="shared" si="136"/>
        <v>41899.395300925928</v>
      </c>
      <c r="T1463" s="12">
        <f t="shared" si="137"/>
        <v>41932.75</v>
      </c>
    </row>
    <row r="1464" spans="1:20" ht="27.6" x14ac:dyDescent="0.3">
      <c r="A1464" s="2">
        <v>1462</v>
      </c>
      <c r="B1464" s="7" t="s">
        <v>1463</v>
      </c>
      <c r="C1464" s="7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8">
        <f t="shared" si="132"/>
        <v>1.085175</v>
      </c>
      <c r="P1464" s="9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2">
        <f t="shared" si="136"/>
        <v>41344.412858796299</v>
      </c>
      <c r="T1464" s="12">
        <f t="shared" si="137"/>
        <v>41374.412858796299</v>
      </c>
    </row>
    <row r="1465" spans="1:20" ht="41.4" x14ac:dyDescent="0.3">
      <c r="A1465" s="2">
        <v>1463</v>
      </c>
      <c r="B1465" s="7" t="s">
        <v>1464</v>
      </c>
      <c r="C1465" s="7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8">
        <f t="shared" si="132"/>
        <v>1.4766666666666666</v>
      </c>
      <c r="P1465" s="9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2">
        <f t="shared" si="136"/>
        <v>41326.661319444444</v>
      </c>
      <c r="T1465" s="12">
        <f t="shared" si="137"/>
        <v>41371.619652777779</v>
      </c>
    </row>
    <row r="1466" spans="1:20" x14ac:dyDescent="0.3">
      <c r="A1466" s="2">
        <v>1464</v>
      </c>
      <c r="B1466" s="7" t="s">
        <v>1465</v>
      </c>
      <c r="C1466" s="7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8">
        <f t="shared" si="132"/>
        <v>1.6319999999999999</v>
      </c>
      <c r="P1466" s="9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2">
        <f t="shared" si="136"/>
        <v>41291.411550925928</v>
      </c>
      <c r="T1466" s="12">
        <f t="shared" si="137"/>
        <v>41321.411550925928</v>
      </c>
    </row>
    <row r="1467" spans="1:20" ht="41.4" x14ac:dyDescent="0.3">
      <c r="A1467" s="2">
        <v>1465</v>
      </c>
      <c r="B1467" s="7" t="s">
        <v>1466</v>
      </c>
      <c r="C1467" s="7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8">
        <f t="shared" si="132"/>
        <v>4.5641449999999999</v>
      </c>
      <c r="P1467" s="9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2">
        <f t="shared" si="136"/>
        <v>40959.484398148146</v>
      </c>
      <c r="T1467" s="12">
        <f t="shared" si="137"/>
        <v>40989.875</v>
      </c>
    </row>
    <row r="1468" spans="1:20" ht="41.4" x14ac:dyDescent="0.3">
      <c r="A1468" s="2">
        <v>1466</v>
      </c>
      <c r="B1468" s="7" t="s">
        <v>1467</v>
      </c>
      <c r="C1468" s="7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8">
        <f t="shared" si="132"/>
        <v>1.0787731249999999</v>
      </c>
      <c r="P1468" s="9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2">
        <f t="shared" si="136"/>
        <v>42339.922060185185</v>
      </c>
      <c r="T1468" s="12">
        <f t="shared" si="137"/>
        <v>42380.958333333328</v>
      </c>
    </row>
    <row r="1469" spans="1:20" ht="27.6" x14ac:dyDescent="0.3">
      <c r="A1469" s="2">
        <v>1467</v>
      </c>
      <c r="B1469" s="7" t="s">
        <v>1468</v>
      </c>
      <c r="C1469" s="7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8">
        <f t="shared" si="132"/>
        <v>1.1508</v>
      </c>
      <c r="P1469" s="9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2">
        <f t="shared" si="136"/>
        <v>40933.55190972222</v>
      </c>
      <c r="T1469" s="12">
        <f t="shared" si="137"/>
        <v>40993.510243055556</v>
      </c>
    </row>
    <row r="1470" spans="1:20" ht="41.4" x14ac:dyDescent="0.3">
      <c r="A1470" s="2">
        <v>1468</v>
      </c>
      <c r="B1470" s="7" t="s">
        <v>1469</v>
      </c>
      <c r="C1470" s="7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8">
        <f t="shared" si="132"/>
        <v>1.0236842105263158</v>
      </c>
      <c r="P1470" s="9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2">
        <f t="shared" si="136"/>
        <v>40645.764456018522</v>
      </c>
      <c r="T1470" s="12">
        <f t="shared" si="137"/>
        <v>40705.764456018522</v>
      </c>
    </row>
    <row r="1471" spans="1:20" ht="27.6" x14ac:dyDescent="0.3">
      <c r="A1471" s="2">
        <v>1469</v>
      </c>
      <c r="B1471" s="7" t="s">
        <v>1470</v>
      </c>
      <c r="C1471" s="7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8">
        <f t="shared" si="132"/>
        <v>1.0842485875706214</v>
      </c>
      <c r="P1471" s="9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2">
        <f t="shared" si="136"/>
        <v>41290.348483796297</v>
      </c>
      <c r="T1471" s="12">
        <f t="shared" si="137"/>
        <v>41320.348483796297</v>
      </c>
    </row>
    <row r="1472" spans="1:20" ht="55.2" x14ac:dyDescent="0.3">
      <c r="A1472" s="2">
        <v>1470</v>
      </c>
      <c r="B1472" s="7" t="s">
        <v>1471</v>
      </c>
      <c r="C1472" s="7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8">
        <f t="shared" si="132"/>
        <v>1.2513333333333334</v>
      </c>
      <c r="P1472" s="9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2">
        <f t="shared" si="136"/>
        <v>41250.577118055553</v>
      </c>
      <c r="T1472" s="12">
        <f t="shared" si="137"/>
        <v>41271.577118055553</v>
      </c>
    </row>
    <row r="1473" spans="1:20" ht="41.4" x14ac:dyDescent="0.3">
      <c r="A1473" s="2">
        <v>1471</v>
      </c>
      <c r="B1473" s="7" t="s">
        <v>1472</v>
      </c>
      <c r="C1473" s="7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8">
        <f t="shared" si="132"/>
        <v>1.03840625</v>
      </c>
      <c r="P1473" s="9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2">
        <f t="shared" si="136"/>
        <v>42073.707569444443</v>
      </c>
      <c r="T1473" s="12">
        <f t="shared" si="137"/>
        <v>42103.707569444443</v>
      </c>
    </row>
    <row r="1474" spans="1:20" ht="41.4" x14ac:dyDescent="0.3">
      <c r="A1474" s="2">
        <v>1472</v>
      </c>
      <c r="B1474" s="7" t="s">
        <v>1473</v>
      </c>
      <c r="C1474" s="7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8">
        <f t="shared" si="132"/>
        <v>1.3870400000000001</v>
      </c>
      <c r="P1474" s="9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2">
        <f t="shared" si="136"/>
        <v>41533.292858796296</v>
      </c>
      <c r="T1474" s="12">
        <f t="shared" si="137"/>
        <v>41563.292858796296</v>
      </c>
    </row>
    <row r="1475" spans="1:20" x14ac:dyDescent="0.3">
      <c r="A1475" s="2">
        <v>1473</v>
      </c>
      <c r="B1475" s="7" t="s">
        <v>1474</v>
      </c>
      <c r="C1475" s="7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8">
        <f t="shared" ref="O1475:O1538" si="138">E1475/D1475</f>
        <v>1.20516</v>
      </c>
      <c r="P1475" s="9">
        <f t="shared" ref="P1475:P1538" si="139">IFERROR(E1475/L1475,0)</f>
        <v>38.462553191489363</v>
      </c>
      <c r="Q1475" s="2" t="str">
        <f t="shared" ref="Q1475:Q1538" si="140">LEFT(N1475,FIND("/",N1475,1)-1)</f>
        <v>publishing</v>
      </c>
      <c r="R1475" s="2" t="str">
        <f t="shared" ref="R1475:R1538" si="141">RIGHT(N1475,LEN(N1475)-FIND("/",N1475))</f>
        <v>radio &amp; podcasts</v>
      </c>
      <c r="S1475" s="12">
        <f t="shared" ref="S1475:S1538" si="142">(((J1475/60)/60)/24)+DATE(1970,1,1)+(-6/24)</f>
        <v>40939.729618055557</v>
      </c>
      <c r="T1475" s="12">
        <f t="shared" ref="T1475:T1538" si="143">(((I1475/60)/60)/24)+DATE(1970,1,1)+(-6/24)</f>
        <v>40969.729618055557</v>
      </c>
    </row>
    <row r="1476" spans="1:20" ht="41.4" x14ac:dyDescent="0.3">
      <c r="A1476" s="2">
        <v>1474</v>
      </c>
      <c r="B1476" s="7" t="s">
        <v>1475</v>
      </c>
      <c r="C1476" s="7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8">
        <f t="shared" si="138"/>
        <v>1.1226666666666667</v>
      </c>
      <c r="P1476" s="9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2">
        <f t="shared" si="142"/>
        <v>41500.477916666663</v>
      </c>
      <c r="T1476" s="12">
        <f t="shared" si="143"/>
        <v>41530.477916666663</v>
      </c>
    </row>
    <row r="1477" spans="1:20" ht="41.4" x14ac:dyDescent="0.3">
      <c r="A1477" s="2">
        <v>1475</v>
      </c>
      <c r="B1477" s="7" t="s">
        <v>1476</v>
      </c>
      <c r="C1477" s="7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8">
        <f t="shared" si="138"/>
        <v>1.8866966666666667</v>
      </c>
      <c r="P1477" s="9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2">
        <f t="shared" si="142"/>
        <v>41960.472951388889</v>
      </c>
      <c r="T1477" s="12">
        <f t="shared" si="143"/>
        <v>41992.957638888889</v>
      </c>
    </row>
    <row r="1478" spans="1:20" ht="27.6" x14ac:dyDescent="0.3">
      <c r="A1478" s="2">
        <v>1476</v>
      </c>
      <c r="B1478" s="7" t="s">
        <v>1477</v>
      </c>
      <c r="C1478" s="7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8">
        <f t="shared" si="138"/>
        <v>6.6155466666666669</v>
      </c>
      <c r="P1478" s="9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2">
        <f t="shared" si="142"/>
        <v>40765.791921296295</v>
      </c>
      <c r="T1478" s="12">
        <f t="shared" si="143"/>
        <v>40795.791921296295</v>
      </c>
    </row>
    <row r="1479" spans="1:20" ht="41.4" x14ac:dyDescent="0.3">
      <c r="A1479" s="2">
        <v>1477</v>
      </c>
      <c r="B1479" s="7" t="s">
        <v>1478</v>
      </c>
      <c r="C1479" s="7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8">
        <f t="shared" si="138"/>
        <v>1.1131</v>
      </c>
      <c r="P1479" s="9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2">
        <f t="shared" si="142"/>
        <v>40840.365787037037</v>
      </c>
      <c r="T1479" s="12">
        <f t="shared" si="143"/>
        <v>40899.875</v>
      </c>
    </row>
    <row r="1480" spans="1:20" ht="41.4" x14ac:dyDescent="0.3">
      <c r="A1480" s="2">
        <v>1478</v>
      </c>
      <c r="B1480" s="7" t="s">
        <v>1479</v>
      </c>
      <c r="C1480" s="7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8">
        <f t="shared" si="138"/>
        <v>11.8161422</v>
      </c>
      <c r="P1480" s="9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2">
        <f t="shared" si="142"/>
        <v>41394.621678240743</v>
      </c>
      <c r="T1480" s="12">
        <f t="shared" si="143"/>
        <v>41408.621678240743</v>
      </c>
    </row>
    <row r="1481" spans="1:20" ht="41.4" x14ac:dyDescent="0.3">
      <c r="A1481" s="2">
        <v>1479</v>
      </c>
      <c r="B1481" s="7" t="s">
        <v>1480</v>
      </c>
      <c r="C1481" s="7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8">
        <f t="shared" si="138"/>
        <v>1.37375</v>
      </c>
      <c r="P1481" s="9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2">
        <f t="shared" si="142"/>
        <v>41754.495243055557</v>
      </c>
      <c r="T1481" s="12">
        <f t="shared" si="143"/>
        <v>41768.915972222225</v>
      </c>
    </row>
    <row r="1482" spans="1:20" ht="41.4" x14ac:dyDescent="0.3">
      <c r="A1482" s="2">
        <v>1480</v>
      </c>
      <c r="B1482" s="7" t="s">
        <v>1481</v>
      </c>
      <c r="C1482" s="7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8">
        <f t="shared" si="138"/>
        <v>1.170404</v>
      </c>
      <c r="P1482" s="9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2">
        <f t="shared" si="142"/>
        <v>41464.684016203704</v>
      </c>
      <c r="T1482" s="12">
        <f t="shared" si="143"/>
        <v>41481.458333333336</v>
      </c>
    </row>
    <row r="1483" spans="1:20" ht="41.4" x14ac:dyDescent="0.3">
      <c r="A1483" s="2">
        <v>1481</v>
      </c>
      <c r="B1483" s="7" t="s">
        <v>1482</v>
      </c>
      <c r="C1483" s="7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8">
        <f t="shared" si="138"/>
        <v>2.1000000000000001E-2</v>
      </c>
      <c r="P1483" s="9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2">
        <f t="shared" si="142"/>
        <v>41550.672974537039</v>
      </c>
      <c r="T1483" s="12">
        <f t="shared" si="143"/>
        <v>41580.672974537039</v>
      </c>
    </row>
    <row r="1484" spans="1:20" ht="41.4" x14ac:dyDescent="0.3">
      <c r="A1484" s="2">
        <v>1482</v>
      </c>
      <c r="B1484" s="7" t="s">
        <v>1483</v>
      </c>
      <c r="C1484" s="7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8">
        <f t="shared" si="138"/>
        <v>1E-3</v>
      </c>
      <c r="P1484" s="9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2">
        <f t="shared" si="142"/>
        <v>41136.60805555556</v>
      </c>
      <c r="T1484" s="12">
        <f t="shared" si="143"/>
        <v>41159.07708333333</v>
      </c>
    </row>
    <row r="1485" spans="1:20" ht="41.4" x14ac:dyDescent="0.3">
      <c r="A1485" s="2">
        <v>1483</v>
      </c>
      <c r="B1485" s="7" t="s">
        <v>1484</v>
      </c>
      <c r="C1485" s="7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8">
        <f t="shared" si="138"/>
        <v>7.1428571428571426E-3</v>
      </c>
      <c r="P1485" s="9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2">
        <f t="shared" si="142"/>
        <v>42547.942997685182</v>
      </c>
      <c r="T1485" s="12">
        <f t="shared" si="143"/>
        <v>42572.942997685182</v>
      </c>
    </row>
    <row r="1486" spans="1:20" x14ac:dyDescent="0.3">
      <c r="A1486" s="2">
        <v>1484</v>
      </c>
      <c r="B1486" s="7" t="s">
        <v>1485</v>
      </c>
      <c r="C1486" s="7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8">
        <f t="shared" si="138"/>
        <v>0</v>
      </c>
      <c r="P1486" s="9">
        <f t="shared" si="139"/>
        <v>0</v>
      </c>
      <c r="Q1486" s="2" t="str">
        <f t="shared" si="140"/>
        <v>publishing</v>
      </c>
      <c r="R1486" s="2" t="str">
        <f t="shared" si="141"/>
        <v>fiction</v>
      </c>
      <c r="S1486" s="12">
        <f t="shared" si="142"/>
        <v>41052.950960648144</v>
      </c>
      <c r="T1486" s="12">
        <f t="shared" si="143"/>
        <v>41111.368750000001</v>
      </c>
    </row>
    <row r="1487" spans="1:20" ht="41.4" x14ac:dyDescent="0.3">
      <c r="A1487" s="2">
        <v>1485</v>
      </c>
      <c r="B1487" s="7" t="s">
        <v>1486</v>
      </c>
      <c r="C1487" s="7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8">
        <f t="shared" si="138"/>
        <v>2.2388059701492536E-2</v>
      </c>
      <c r="P1487" s="9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2">
        <f t="shared" si="142"/>
        <v>42130.545983796299</v>
      </c>
      <c r="T1487" s="12">
        <f t="shared" si="143"/>
        <v>42175.545983796299</v>
      </c>
    </row>
    <row r="1488" spans="1:20" ht="41.4" x14ac:dyDescent="0.3">
      <c r="A1488" s="2">
        <v>1486</v>
      </c>
      <c r="B1488" s="7" t="s">
        <v>1487</v>
      </c>
      <c r="C1488" s="7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8">
        <f t="shared" si="138"/>
        <v>2.3999999999999998E-3</v>
      </c>
      <c r="P1488" s="9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2">
        <f t="shared" si="142"/>
        <v>42031.918530092589</v>
      </c>
      <c r="T1488" s="12">
        <f t="shared" si="143"/>
        <v>42061.918530092589</v>
      </c>
    </row>
    <row r="1489" spans="1:20" ht="41.4" x14ac:dyDescent="0.3">
      <c r="A1489" s="2">
        <v>1487</v>
      </c>
      <c r="B1489" s="7" t="s">
        <v>1488</v>
      </c>
      <c r="C1489" s="7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8">
        <f t="shared" si="138"/>
        <v>0</v>
      </c>
      <c r="P1489" s="9">
        <f t="shared" si="139"/>
        <v>0</v>
      </c>
      <c r="Q1489" s="2" t="str">
        <f t="shared" si="140"/>
        <v>publishing</v>
      </c>
      <c r="R1489" s="2" t="str">
        <f t="shared" si="141"/>
        <v>fiction</v>
      </c>
      <c r="S1489" s="12">
        <f t="shared" si="142"/>
        <v>42554.667488425926</v>
      </c>
      <c r="T1489" s="12">
        <f t="shared" si="143"/>
        <v>42584.667488425926</v>
      </c>
    </row>
    <row r="1490" spans="1:20" ht="41.4" x14ac:dyDescent="0.3">
      <c r="A1490" s="2">
        <v>1488</v>
      </c>
      <c r="B1490" s="7" t="s">
        <v>1489</v>
      </c>
      <c r="C1490" s="7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8">
        <f t="shared" si="138"/>
        <v>2.4E-2</v>
      </c>
      <c r="P1490" s="9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2">
        <f t="shared" si="142"/>
        <v>41614.313194444447</v>
      </c>
      <c r="T1490" s="12">
        <f t="shared" si="143"/>
        <v>41644.313194444447</v>
      </c>
    </row>
    <row r="1491" spans="1:20" ht="41.4" x14ac:dyDescent="0.3">
      <c r="A1491" s="2">
        <v>1489</v>
      </c>
      <c r="B1491" s="7" t="s">
        <v>1490</v>
      </c>
      <c r="C1491" s="7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8">
        <f t="shared" si="138"/>
        <v>0</v>
      </c>
      <c r="P1491" s="9">
        <f t="shared" si="139"/>
        <v>0</v>
      </c>
      <c r="Q1491" s="2" t="str">
        <f t="shared" si="140"/>
        <v>publishing</v>
      </c>
      <c r="R1491" s="2" t="str">
        <f t="shared" si="141"/>
        <v>fiction</v>
      </c>
      <c r="S1491" s="12">
        <f t="shared" si="142"/>
        <v>41198.361712962964</v>
      </c>
      <c r="T1491" s="12">
        <f t="shared" si="143"/>
        <v>41228.403379629628</v>
      </c>
    </row>
    <row r="1492" spans="1:20" ht="41.4" x14ac:dyDescent="0.3">
      <c r="A1492" s="2">
        <v>1490</v>
      </c>
      <c r="B1492" s="7" t="s">
        <v>1491</v>
      </c>
      <c r="C1492" s="7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8">
        <f t="shared" si="138"/>
        <v>0.30862068965517242</v>
      </c>
      <c r="P1492" s="9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2">
        <f t="shared" si="142"/>
        <v>41520.311041666668</v>
      </c>
      <c r="T1492" s="12">
        <f t="shared" si="143"/>
        <v>41549.311041666668</v>
      </c>
    </row>
    <row r="1493" spans="1:20" ht="41.4" x14ac:dyDescent="0.3">
      <c r="A1493" s="2">
        <v>1491</v>
      </c>
      <c r="B1493" s="7" t="s">
        <v>1492</v>
      </c>
      <c r="C1493" s="7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8">
        <f t="shared" si="138"/>
        <v>8.3333333333333329E-2</v>
      </c>
      <c r="P1493" s="9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2">
        <f t="shared" si="142"/>
        <v>41991.463460648149</v>
      </c>
      <c r="T1493" s="12">
        <f t="shared" si="143"/>
        <v>42050.401388888888</v>
      </c>
    </row>
    <row r="1494" spans="1:20" ht="41.4" x14ac:dyDescent="0.3">
      <c r="A1494" s="2">
        <v>1492</v>
      </c>
      <c r="B1494" s="7" t="s">
        <v>1493</v>
      </c>
      <c r="C1494" s="7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8">
        <f t="shared" si="138"/>
        <v>7.4999999999999997E-3</v>
      </c>
      <c r="P1494" s="9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2">
        <f t="shared" si="142"/>
        <v>40682.634791666671</v>
      </c>
      <c r="T1494" s="12">
        <f t="shared" si="143"/>
        <v>40712.634791666671</v>
      </c>
    </row>
    <row r="1495" spans="1:20" ht="27.6" x14ac:dyDescent="0.3">
      <c r="A1495" s="2">
        <v>1493</v>
      </c>
      <c r="B1495" s="7" t="s">
        <v>1494</v>
      </c>
      <c r="C1495" s="7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8">
        <f t="shared" si="138"/>
        <v>0</v>
      </c>
      <c r="P1495" s="9">
        <f t="shared" si="139"/>
        <v>0</v>
      </c>
      <c r="Q1495" s="2" t="str">
        <f t="shared" si="140"/>
        <v>publishing</v>
      </c>
      <c r="R1495" s="2" t="str">
        <f t="shared" si="141"/>
        <v>fiction</v>
      </c>
      <c r="S1495" s="12">
        <f t="shared" si="142"/>
        <v>41411.616608796299</v>
      </c>
      <c r="T1495" s="12">
        <f t="shared" si="143"/>
        <v>41441.616608796299</v>
      </c>
    </row>
    <row r="1496" spans="1:20" ht="41.4" x14ac:dyDescent="0.3">
      <c r="A1496" s="2">
        <v>1494</v>
      </c>
      <c r="B1496" s="7" t="s">
        <v>1495</v>
      </c>
      <c r="C1496" s="7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8">
        <f t="shared" si="138"/>
        <v>8.8999999999999996E-2</v>
      </c>
      <c r="P1496" s="9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2">
        <f t="shared" si="142"/>
        <v>42067.472372685181</v>
      </c>
      <c r="T1496" s="12">
        <f t="shared" si="143"/>
        <v>42097.401388888888</v>
      </c>
    </row>
    <row r="1497" spans="1:20" ht="27.6" x14ac:dyDescent="0.3">
      <c r="A1497" s="2">
        <v>1495</v>
      </c>
      <c r="B1497" s="7" t="s">
        <v>1496</v>
      </c>
      <c r="C1497" s="7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8">
        <f t="shared" si="138"/>
        <v>0</v>
      </c>
      <c r="P1497" s="9">
        <f t="shared" si="139"/>
        <v>0</v>
      </c>
      <c r="Q1497" s="2" t="str">
        <f t="shared" si="140"/>
        <v>publishing</v>
      </c>
      <c r="R1497" s="2" t="str">
        <f t="shared" si="141"/>
        <v>fiction</v>
      </c>
      <c r="S1497" s="12">
        <f t="shared" si="142"/>
        <v>40752.539710648147</v>
      </c>
      <c r="T1497" s="12">
        <f t="shared" si="143"/>
        <v>40782.539710648147</v>
      </c>
    </row>
    <row r="1498" spans="1:20" ht="41.4" x14ac:dyDescent="0.3">
      <c r="A1498" s="2">
        <v>1496</v>
      </c>
      <c r="B1498" s="7" t="s">
        <v>1497</v>
      </c>
      <c r="C1498" s="7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8">
        <f t="shared" si="138"/>
        <v>0</v>
      </c>
      <c r="P1498" s="9">
        <f t="shared" si="139"/>
        <v>0</v>
      </c>
      <c r="Q1498" s="2" t="str">
        <f t="shared" si="140"/>
        <v>publishing</v>
      </c>
      <c r="R1498" s="2" t="str">
        <f t="shared" si="141"/>
        <v>fiction</v>
      </c>
      <c r="S1498" s="12">
        <f t="shared" si="142"/>
        <v>41838.225219907406</v>
      </c>
      <c r="T1498" s="12">
        <f t="shared" si="143"/>
        <v>41898.225219907406</v>
      </c>
    </row>
    <row r="1499" spans="1:20" ht="41.4" x14ac:dyDescent="0.3">
      <c r="A1499" s="2">
        <v>1497</v>
      </c>
      <c r="B1499" s="7" t="s">
        <v>1498</v>
      </c>
      <c r="C1499" s="7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8">
        <f t="shared" si="138"/>
        <v>6.666666666666667E-5</v>
      </c>
      <c r="P1499" s="9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2">
        <f t="shared" si="142"/>
        <v>41444.39261574074</v>
      </c>
      <c r="T1499" s="12">
        <f t="shared" si="143"/>
        <v>41486.571527777778</v>
      </c>
    </row>
    <row r="1500" spans="1:20" ht="41.4" x14ac:dyDescent="0.3">
      <c r="A1500" s="2">
        <v>1498</v>
      </c>
      <c r="B1500" s="7" t="s">
        <v>1499</v>
      </c>
      <c r="C1500" s="7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8">
        <f t="shared" si="138"/>
        <v>1.9E-2</v>
      </c>
      <c r="P1500" s="9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2">
        <f t="shared" si="142"/>
        <v>41840.733541666668</v>
      </c>
      <c r="T1500" s="12">
        <f t="shared" si="143"/>
        <v>41885.733541666668</v>
      </c>
    </row>
    <row r="1501" spans="1:20" ht="41.4" x14ac:dyDescent="0.3">
      <c r="A1501" s="2">
        <v>1499</v>
      </c>
      <c r="B1501" s="7" t="s">
        <v>1500</v>
      </c>
      <c r="C1501" s="7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8">
        <f t="shared" si="138"/>
        <v>2.5000000000000001E-3</v>
      </c>
      <c r="P1501" s="9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2">
        <f t="shared" si="142"/>
        <v>42526.757326388892</v>
      </c>
      <c r="T1501" s="12">
        <f t="shared" si="143"/>
        <v>42586.757326388892</v>
      </c>
    </row>
    <row r="1502" spans="1:20" ht="41.4" x14ac:dyDescent="0.3">
      <c r="A1502" s="2">
        <v>1500</v>
      </c>
      <c r="B1502" s="7" t="s">
        <v>1501</v>
      </c>
      <c r="C1502" s="7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8">
        <f t="shared" si="138"/>
        <v>0.25035714285714283</v>
      </c>
      <c r="P1502" s="9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2">
        <f t="shared" si="142"/>
        <v>41365.654594907406</v>
      </c>
      <c r="T1502" s="12">
        <f t="shared" si="143"/>
        <v>41395.654594907406</v>
      </c>
    </row>
    <row r="1503" spans="1:20" ht="27.6" x14ac:dyDescent="0.3">
      <c r="A1503" s="2">
        <v>1501</v>
      </c>
      <c r="B1503" s="7" t="s">
        <v>1502</v>
      </c>
      <c r="C1503" s="7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8">
        <f t="shared" si="138"/>
        <v>1.6633076923076924</v>
      </c>
      <c r="P1503" s="9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2">
        <f t="shared" si="142"/>
        <v>42163.333599537036</v>
      </c>
      <c r="T1503" s="12">
        <f t="shared" si="143"/>
        <v>42193.333599537036</v>
      </c>
    </row>
    <row r="1504" spans="1:20" ht="41.4" x14ac:dyDescent="0.3">
      <c r="A1504" s="2">
        <v>1502</v>
      </c>
      <c r="B1504" s="7" t="s">
        <v>1503</v>
      </c>
      <c r="C1504" s="7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8">
        <f t="shared" si="138"/>
        <v>1.0144545454545455</v>
      </c>
      <c r="P1504" s="9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2">
        <f t="shared" si="142"/>
        <v>42426.292592592596</v>
      </c>
      <c r="T1504" s="12">
        <f t="shared" si="143"/>
        <v>42454.666666666672</v>
      </c>
    </row>
    <row r="1505" spans="1:20" ht="41.4" x14ac:dyDescent="0.3">
      <c r="A1505" s="2">
        <v>1503</v>
      </c>
      <c r="B1505" s="7" t="s">
        <v>1504</v>
      </c>
      <c r="C1505" s="7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8">
        <f t="shared" si="138"/>
        <v>1.0789146666666667</v>
      </c>
      <c r="P1505" s="9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2">
        <f t="shared" si="142"/>
        <v>42606.097233796296</v>
      </c>
      <c r="T1505" s="12">
        <f t="shared" si="143"/>
        <v>42666.097233796296</v>
      </c>
    </row>
    <row r="1506" spans="1:20" ht="27.6" x14ac:dyDescent="0.3">
      <c r="A1506" s="2">
        <v>1504</v>
      </c>
      <c r="B1506" s="7" t="s">
        <v>1505</v>
      </c>
      <c r="C1506" s="7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8">
        <f t="shared" si="138"/>
        <v>2.7793846153846156</v>
      </c>
      <c r="P1506" s="9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2">
        <f t="shared" si="142"/>
        <v>41772.407685185186</v>
      </c>
      <c r="T1506" s="12">
        <f t="shared" si="143"/>
        <v>41800.106249999997</v>
      </c>
    </row>
    <row r="1507" spans="1:20" ht="55.2" x14ac:dyDescent="0.3">
      <c r="A1507" s="2">
        <v>1505</v>
      </c>
      <c r="B1507" s="7" t="s">
        <v>1506</v>
      </c>
      <c r="C1507" s="7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8">
        <f t="shared" si="138"/>
        <v>1.0358125</v>
      </c>
      <c r="P1507" s="9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2">
        <f t="shared" si="142"/>
        <v>42414.19332175926</v>
      </c>
      <c r="T1507" s="12">
        <f t="shared" si="143"/>
        <v>42451.584027777775</v>
      </c>
    </row>
    <row r="1508" spans="1:20" ht="41.4" x14ac:dyDescent="0.3">
      <c r="A1508" s="2">
        <v>1506</v>
      </c>
      <c r="B1508" s="7" t="s">
        <v>1507</v>
      </c>
      <c r="C1508" s="7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8">
        <f t="shared" si="138"/>
        <v>1.1140000000000001</v>
      </c>
      <c r="P1508" s="9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2">
        <f t="shared" si="142"/>
        <v>41814.535925925928</v>
      </c>
      <c r="T1508" s="12">
        <f t="shared" si="143"/>
        <v>41844.535925925928</v>
      </c>
    </row>
    <row r="1509" spans="1:20" ht="41.4" x14ac:dyDescent="0.3">
      <c r="A1509" s="2">
        <v>1507</v>
      </c>
      <c r="B1509" s="7" t="s">
        <v>1508</v>
      </c>
      <c r="C1509" s="7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8">
        <f t="shared" si="138"/>
        <v>2.15</v>
      </c>
      <c r="P1509" s="9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2">
        <f t="shared" si="142"/>
        <v>40254.200335648151</v>
      </c>
      <c r="T1509" s="12">
        <f t="shared" si="143"/>
        <v>40313.090277777781</v>
      </c>
    </row>
    <row r="1510" spans="1:20" ht="41.4" x14ac:dyDescent="0.3">
      <c r="A1510" s="2">
        <v>1508</v>
      </c>
      <c r="B1510" s="7" t="s">
        <v>1509</v>
      </c>
      <c r="C1510" s="7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8">
        <f t="shared" si="138"/>
        <v>1.1076216216216217</v>
      </c>
      <c r="P1510" s="9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2">
        <f t="shared" si="142"/>
        <v>41786.364363425928</v>
      </c>
      <c r="T1510" s="12">
        <f t="shared" si="143"/>
        <v>41817.364363425928</v>
      </c>
    </row>
    <row r="1511" spans="1:20" ht="41.4" x14ac:dyDescent="0.3">
      <c r="A1511" s="2">
        <v>1509</v>
      </c>
      <c r="B1511" s="7" t="s">
        <v>1510</v>
      </c>
      <c r="C1511" s="7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8">
        <f t="shared" si="138"/>
        <v>1.2364125714285714</v>
      </c>
      <c r="P1511" s="9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2">
        <f t="shared" si="142"/>
        <v>42751.283391203702</v>
      </c>
      <c r="T1511" s="12">
        <f t="shared" si="143"/>
        <v>42780.707638888889</v>
      </c>
    </row>
    <row r="1512" spans="1:20" ht="41.4" x14ac:dyDescent="0.3">
      <c r="A1512" s="2">
        <v>1510</v>
      </c>
      <c r="B1512" s="7" t="s">
        <v>1511</v>
      </c>
      <c r="C1512" s="7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8">
        <f t="shared" si="138"/>
        <v>1.0103500000000001</v>
      </c>
      <c r="P1512" s="9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2">
        <f t="shared" si="142"/>
        <v>41809.135162037033</v>
      </c>
      <c r="T1512" s="12">
        <f t="shared" si="143"/>
        <v>41839.135162037033</v>
      </c>
    </row>
    <row r="1513" spans="1:20" ht="41.4" x14ac:dyDescent="0.3">
      <c r="A1513" s="2">
        <v>1511</v>
      </c>
      <c r="B1513" s="7" t="s">
        <v>1512</v>
      </c>
      <c r="C1513" s="7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8">
        <f t="shared" si="138"/>
        <v>1.1179285714285714</v>
      </c>
      <c r="P1513" s="9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2">
        <f t="shared" si="142"/>
        <v>42296.333379629628</v>
      </c>
      <c r="T1513" s="12">
        <f t="shared" si="143"/>
        <v>42326.375046296293</v>
      </c>
    </row>
    <row r="1514" spans="1:20" ht="41.4" x14ac:dyDescent="0.3">
      <c r="A1514" s="2">
        <v>1512</v>
      </c>
      <c r="B1514" s="7" t="s">
        <v>1513</v>
      </c>
      <c r="C1514" s="7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8">
        <f t="shared" si="138"/>
        <v>5.5877142857142861</v>
      </c>
      <c r="P1514" s="9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2">
        <f t="shared" si="142"/>
        <v>42741.434479166666</v>
      </c>
      <c r="T1514" s="12">
        <f t="shared" si="143"/>
        <v>42771.434479166666</v>
      </c>
    </row>
    <row r="1515" spans="1:20" ht="41.4" x14ac:dyDescent="0.3">
      <c r="A1515" s="2">
        <v>1513</v>
      </c>
      <c r="B1515" s="7" t="s">
        <v>1514</v>
      </c>
      <c r="C1515" s="7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8">
        <f t="shared" si="138"/>
        <v>1.5001875</v>
      </c>
      <c r="P1515" s="9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2">
        <f t="shared" si="142"/>
        <v>41806.387337962966</v>
      </c>
      <c r="T1515" s="12">
        <f t="shared" si="143"/>
        <v>41836.387337962966</v>
      </c>
    </row>
    <row r="1516" spans="1:20" ht="41.4" x14ac:dyDescent="0.3">
      <c r="A1516" s="2">
        <v>1514</v>
      </c>
      <c r="B1516" s="7" t="s">
        <v>1515</v>
      </c>
      <c r="C1516" s="7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8">
        <f t="shared" si="138"/>
        <v>1.0647599999999999</v>
      </c>
      <c r="P1516" s="9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2">
        <f t="shared" si="142"/>
        <v>42234.347685185188</v>
      </c>
      <c r="T1516" s="12">
        <f t="shared" si="143"/>
        <v>42274.347685185188</v>
      </c>
    </row>
    <row r="1517" spans="1:20" ht="41.4" x14ac:dyDescent="0.3">
      <c r="A1517" s="2">
        <v>1515</v>
      </c>
      <c r="B1517" s="7" t="s">
        <v>1516</v>
      </c>
      <c r="C1517" s="7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8">
        <f t="shared" si="138"/>
        <v>1.57189</v>
      </c>
      <c r="P1517" s="9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2">
        <f t="shared" si="142"/>
        <v>42415.003437499996</v>
      </c>
      <c r="T1517" s="12">
        <f t="shared" si="143"/>
        <v>42444.961770833332</v>
      </c>
    </row>
    <row r="1518" spans="1:20" ht="41.4" x14ac:dyDescent="0.3">
      <c r="A1518" s="2">
        <v>1516</v>
      </c>
      <c r="B1518" s="7" t="s">
        <v>1517</v>
      </c>
      <c r="C1518" s="7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8">
        <f t="shared" si="138"/>
        <v>1.0865882352941176</v>
      </c>
      <c r="P1518" s="9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2">
        <f t="shared" si="142"/>
        <v>42619.216342592597</v>
      </c>
      <c r="T1518" s="12">
        <f t="shared" si="143"/>
        <v>42649.333333333328</v>
      </c>
    </row>
    <row r="1519" spans="1:20" ht="41.4" x14ac:dyDescent="0.3">
      <c r="A1519" s="2">
        <v>1517</v>
      </c>
      <c r="B1519" s="7" t="s">
        <v>1518</v>
      </c>
      <c r="C1519" s="7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8">
        <f t="shared" si="138"/>
        <v>1.6197999999999999</v>
      </c>
      <c r="P1519" s="9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2">
        <f t="shared" si="142"/>
        <v>41948.31658564815</v>
      </c>
      <c r="T1519" s="12">
        <f t="shared" si="143"/>
        <v>41979</v>
      </c>
    </row>
    <row r="1520" spans="1:20" ht="27.6" x14ac:dyDescent="0.3">
      <c r="A1520" s="2">
        <v>1518</v>
      </c>
      <c r="B1520" s="7" t="s">
        <v>1519</v>
      </c>
      <c r="C1520" s="7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8">
        <f t="shared" si="138"/>
        <v>2.0536666666666665</v>
      </c>
      <c r="P1520" s="9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2">
        <f t="shared" si="142"/>
        <v>41760.5700462963</v>
      </c>
      <c r="T1520" s="12">
        <f t="shared" si="143"/>
        <v>41790.5700462963</v>
      </c>
    </row>
    <row r="1521" spans="1:20" ht="41.4" x14ac:dyDescent="0.3">
      <c r="A1521" s="2">
        <v>1519</v>
      </c>
      <c r="B1521" s="7" t="s">
        <v>1520</v>
      </c>
      <c r="C1521" s="7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8">
        <f t="shared" si="138"/>
        <v>1.033638888888889</v>
      </c>
      <c r="P1521" s="9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2">
        <f t="shared" si="142"/>
        <v>41782.491701388892</v>
      </c>
      <c r="T1521" s="12">
        <f t="shared" si="143"/>
        <v>41810.665972222225</v>
      </c>
    </row>
    <row r="1522" spans="1:20" ht="27.6" x14ac:dyDescent="0.3">
      <c r="A1522" s="2">
        <v>1520</v>
      </c>
      <c r="B1522" s="7" t="s">
        <v>1521</v>
      </c>
      <c r="C1522" s="7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8">
        <f t="shared" si="138"/>
        <v>1.0347222222222223</v>
      </c>
      <c r="P1522" s="9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2">
        <f t="shared" si="142"/>
        <v>41955.607789351852</v>
      </c>
      <c r="T1522" s="12">
        <f t="shared" si="143"/>
        <v>41991.916666666672</v>
      </c>
    </row>
    <row r="1523" spans="1:20" ht="41.4" x14ac:dyDescent="0.3">
      <c r="A1523" s="2">
        <v>1521</v>
      </c>
      <c r="B1523" s="7" t="s">
        <v>1522</v>
      </c>
      <c r="C1523" s="7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8">
        <f t="shared" si="138"/>
        <v>1.0681333333333334</v>
      </c>
      <c r="P1523" s="9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2">
        <f t="shared" si="142"/>
        <v>42492.917719907404</v>
      </c>
      <c r="T1523" s="12">
        <f t="shared" si="143"/>
        <v>42527.917719907404</v>
      </c>
    </row>
    <row r="1524" spans="1:20" ht="55.2" x14ac:dyDescent="0.3">
      <c r="A1524" s="2">
        <v>1522</v>
      </c>
      <c r="B1524" s="7" t="s">
        <v>1523</v>
      </c>
      <c r="C1524" s="7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8">
        <f t="shared" si="138"/>
        <v>1.3896574712643677</v>
      </c>
      <c r="P1524" s="9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2">
        <f t="shared" si="142"/>
        <v>41899.580312500002</v>
      </c>
      <c r="T1524" s="12">
        <f t="shared" si="143"/>
        <v>41929.580312500002</v>
      </c>
    </row>
    <row r="1525" spans="1:20" ht="41.4" x14ac:dyDescent="0.3">
      <c r="A1525" s="2">
        <v>1523</v>
      </c>
      <c r="B1525" s="7" t="s">
        <v>1524</v>
      </c>
      <c r="C1525" s="7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8">
        <f t="shared" si="138"/>
        <v>1.2484324324324325</v>
      </c>
      <c r="P1525" s="9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2">
        <f t="shared" si="142"/>
        <v>41964.501342592594</v>
      </c>
      <c r="T1525" s="12">
        <f t="shared" si="143"/>
        <v>41995.75</v>
      </c>
    </row>
    <row r="1526" spans="1:20" ht="41.4" x14ac:dyDescent="0.3">
      <c r="A1526" s="2">
        <v>1524</v>
      </c>
      <c r="B1526" s="7" t="s">
        <v>1525</v>
      </c>
      <c r="C1526" s="7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8">
        <f t="shared" si="138"/>
        <v>2.0699999999999998</v>
      </c>
      <c r="P1526" s="9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2">
        <f t="shared" si="142"/>
        <v>42756.251041666663</v>
      </c>
      <c r="T1526" s="12">
        <f t="shared" si="143"/>
        <v>42786.251041666663</v>
      </c>
    </row>
    <row r="1527" spans="1:20" ht="41.4" x14ac:dyDescent="0.3">
      <c r="A1527" s="2">
        <v>1525</v>
      </c>
      <c r="B1527" s="7" t="s">
        <v>1526</v>
      </c>
      <c r="C1527" s="7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8">
        <f t="shared" si="138"/>
        <v>1.7400576923076922</v>
      </c>
      <c r="P1527" s="9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2">
        <f t="shared" si="142"/>
        <v>42570.452986111108</v>
      </c>
      <c r="T1527" s="12">
        <f t="shared" si="143"/>
        <v>42600.452986111108</v>
      </c>
    </row>
    <row r="1528" spans="1:20" ht="41.4" x14ac:dyDescent="0.3">
      <c r="A1528" s="2">
        <v>1526</v>
      </c>
      <c r="B1528" s="7" t="s">
        <v>1527</v>
      </c>
      <c r="C1528" s="7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8">
        <f t="shared" si="138"/>
        <v>1.2032608695652174</v>
      </c>
      <c r="P1528" s="9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2">
        <f t="shared" si="142"/>
        <v>42339.026006944448</v>
      </c>
      <c r="T1528" s="12">
        <f t="shared" si="143"/>
        <v>42388.026006944448</v>
      </c>
    </row>
    <row r="1529" spans="1:20" ht="41.4" x14ac:dyDescent="0.3">
      <c r="A1529" s="2">
        <v>1527</v>
      </c>
      <c r="B1529" s="7" t="s">
        <v>1528</v>
      </c>
      <c r="C1529" s="7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8">
        <f t="shared" si="138"/>
        <v>1.1044428571428573</v>
      </c>
      <c r="P1529" s="9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2">
        <f t="shared" si="142"/>
        <v>42780.350532407407</v>
      </c>
      <c r="T1529" s="12">
        <f t="shared" si="143"/>
        <v>42808.308865740735</v>
      </c>
    </row>
    <row r="1530" spans="1:20" ht="27.6" x14ac:dyDescent="0.3">
      <c r="A1530" s="2">
        <v>1528</v>
      </c>
      <c r="B1530" s="7" t="s">
        <v>1529</v>
      </c>
      <c r="C1530" s="7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8">
        <f t="shared" si="138"/>
        <v>2.8156666666666665</v>
      </c>
      <c r="P1530" s="9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2">
        <f t="shared" si="142"/>
        <v>42736.482893518521</v>
      </c>
      <c r="T1530" s="12">
        <f t="shared" si="143"/>
        <v>42766.75</v>
      </c>
    </row>
    <row r="1531" spans="1:20" ht="27.6" x14ac:dyDescent="0.3">
      <c r="A1531" s="2">
        <v>1529</v>
      </c>
      <c r="B1531" s="7" t="s">
        <v>1530</v>
      </c>
      <c r="C1531" s="7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8">
        <f t="shared" si="138"/>
        <v>1.0067894736842105</v>
      </c>
      <c r="P1531" s="9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2">
        <f t="shared" si="142"/>
        <v>42052.378703703704</v>
      </c>
      <c r="T1531" s="12">
        <f t="shared" si="143"/>
        <v>42082.337037037039</v>
      </c>
    </row>
    <row r="1532" spans="1:20" ht="41.4" x14ac:dyDescent="0.3">
      <c r="A1532" s="2">
        <v>1530</v>
      </c>
      <c r="B1532" s="7" t="s">
        <v>1531</v>
      </c>
      <c r="C1532" s="7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8">
        <f t="shared" si="138"/>
        <v>1.3482571428571428</v>
      </c>
      <c r="P1532" s="9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2">
        <f t="shared" si="142"/>
        <v>42275.517303240747</v>
      </c>
      <c r="T1532" s="12">
        <f t="shared" si="143"/>
        <v>42300.517303240747</v>
      </c>
    </row>
    <row r="1533" spans="1:20" ht="41.4" x14ac:dyDescent="0.3">
      <c r="A1533" s="2">
        <v>1531</v>
      </c>
      <c r="B1533" s="7" t="s">
        <v>1532</v>
      </c>
      <c r="C1533" s="7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8">
        <f t="shared" si="138"/>
        <v>1.7595744680851064</v>
      </c>
      <c r="P1533" s="9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2">
        <f t="shared" si="142"/>
        <v>41941.552384259259</v>
      </c>
      <c r="T1533" s="12">
        <f t="shared" si="143"/>
        <v>41973.875</v>
      </c>
    </row>
    <row r="1534" spans="1:20" ht="41.4" x14ac:dyDescent="0.3">
      <c r="A1534" s="2">
        <v>1532</v>
      </c>
      <c r="B1534" s="7" t="s">
        <v>1533</v>
      </c>
      <c r="C1534" s="7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8">
        <f t="shared" si="138"/>
        <v>4.8402000000000003</v>
      </c>
      <c r="P1534" s="9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2">
        <f t="shared" si="142"/>
        <v>42391.225289351853</v>
      </c>
      <c r="T1534" s="12">
        <f t="shared" si="143"/>
        <v>42415.375</v>
      </c>
    </row>
    <row r="1535" spans="1:20" ht="41.4" x14ac:dyDescent="0.3">
      <c r="A1535" s="2">
        <v>1533</v>
      </c>
      <c r="B1535" s="7" t="s">
        <v>1534</v>
      </c>
      <c r="C1535" s="7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8">
        <f t="shared" si="138"/>
        <v>1.4514</v>
      </c>
      <c r="P1535" s="9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2">
        <f t="shared" si="142"/>
        <v>42442.75204861111</v>
      </c>
      <c r="T1535" s="12">
        <f t="shared" si="143"/>
        <v>42491.915972222225</v>
      </c>
    </row>
    <row r="1536" spans="1:20" ht="41.4" x14ac:dyDescent="0.3">
      <c r="A1536" s="2">
        <v>1534</v>
      </c>
      <c r="B1536" s="7" t="s">
        <v>1535</v>
      </c>
      <c r="C1536" s="7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8">
        <f t="shared" si="138"/>
        <v>4.1773333333333333</v>
      </c>
      <c r="P1536" s="9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2">
        <f t="shared" si="142"/>
        <v>42221.42432870371</v>
      </c>
      <c r="T1536" s="12">
        <f t="shared" si="143"/>
        <v>42251.42432870371</v>
      </c>
    </row>
    <row r="1537" spans="1:20" ht="41.4" x14ac:dyDescent="0.3">
      <c r="A1537" s="2">
        <v>1535</v>
      </c>
      <c r="B1537" s="7" t="s">
        <v>1536</v>
      </c>
      <c r="C1537" s="7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8">
        <f t="shared" si="138"/>
        <v>1.3242499999999999</v>
      </c>
      <c r="P1537" s="9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2">
        <f t="shared" si="142"/>
        <v>42484.579062500001</v>
      </c>
      <c r="T1537" s="12">
        <f t="shared" si="143"/>
        <v>42513.666666666672</v>
      </c>
    </row>
    <row r="1538" spans="1:20" ht="41.4" x14ac:dyDescent="0.3">
      <c r="A1538" s="2">
        <v>1536</v>
      </c>
      <c r="B1538" s="7" t="s">
        <v>1537</v>
      </c>
      <c r="C1538" s="7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8">
        <f t="shared" si="138"/>
        <v>2.5030841666666666</v>
      </c>
      <c r="P1538" s="9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2">
        <f t="shared" si="142"/>
        <v>42213.552199074074</v>
      </c>
      <c r="T1538" s="12">
        <f t="shared" si="143"/>
        <v>42243.552199074074</v>
      </c>
    </row>
    <row r="1539" spans="1:20" ht="41.4" x14ac:dyDescent="0.3">
      <c r="A1539" s="2">
        <v>1537</v>
      </c>
      <c r="B1539" s="7" t="s">
        <v>1538</v>
      </c>
      <c r="C1539" s="7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8">
        <f t="shared" ref="O1539:O1602" si="144">E1539/D1539</f>
        <v>1.7989999999999999</v>
      </c>
      <c r="P1539" s="9">
        <f t="shared" ref="P1539:P1602" si="145">IFERROR(E1539/L1539,0)</f>
        <v>96.375</v>
      </c>
      <c r="Q1539" s="2" t="str">
        <f t="shared" ref="Q1539:Q1602" si="146">LEFT(N1539,FIND("/",N1539,1)-1)</f>
        <v>photography</v>
      </c>
      <c r="R1539" s="2" t="str">
        <f t="shared" ref="R1539:R1602" si="147">RIGHT(N1539,LEN(N1539)-FIND("/",N1539))</f>
        <v>photobooks</v>
      </c>
      <c r="S1539" s="12">
        <f t="shared" ref="S1539:S1602" si="148">(((J1539/60)/60)/24)+DATE(1970,1,1)+(-6/24)</f>
        <v>42552.065127314811</v>
      </c>
      <c r="T1539" s="12">
        <f t="shared" ref="T1539:T1602" si="149">(((I1539/60)/60)/24)+DATE(1970,1,1)+(-6/24)</f>
        <v>42588.5</v>
      </c>
    </row>
    <row r="1540" spans="1:20" ht="41.4" x14ac:dyDescent="0.3">
      <c r="A1540" s="2">
        <v>1538</v>
      </c>
      <c r="B1540" s="7" t="s">
        <v>1539</v>
      </c>
      <c r="C1540" s="7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8">
        <f t="shared" si="144"/>
        <v>1.0262857142857142</v>
      </c>
      <c r="P1540" s="9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2">
        <f t="shared" si="148"/>
        <v>41981.532060185185</v>
      </c>
      <c r="T1540" s="12">
        <f t="shared" si="149"/>
        <v>42026.532060185185</v>
      </c>
    </row>
    <row r="1541" spans="1:20" ht="41.4" x14ac:dyDescent="0.3">
      <c r="A1541" s="2">
        <v>1539</v>
      </c>
      <c r="B1541" s="7" t="s">
        <v>1540</v>
      </c>
      <c r="C1541" s="7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8">
        <f t="shared" si="144"/>
        <v>1.359861</v>
      </c>
      <c r="P1541" s="9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2">
        <f t="shared" si="148"/>
        <v>42705.669201388882</v>
      </c>
      <c r="T1541" s="12">
        <f t="shared" si="149"/>
        <v>42738.669201388882</v>
      </c>
    </row>
    <row r="1542" spans="1:20" ht="41.4" x14ac:dyDescent="0.3">
      <c r="A1542" s="2">
        <v>1540</v>
      </c>
      <c r="B1542" s="7" t="s">
        <v>1541</v>
      </c>
      <c r="C1542" s="7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8">
        <f t="shared" si="144"/>
        <v>1.1786666666666668</v>
      </c>
      <c r="P1542" s="9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2">
        <f t="shared" si="148"/>
        <v>41938.75712962963</v>
      </c>
      <c r="T1542" s="12">
        <f t="shared" si="149"/>
        <v>41968.802083333328</v>
      </c>
    </row>
    <row r="1543" spans="1:20" ht="41.4" x14ac:dyDescent="0.3">
      <c r="A1543" s="2">
        <v>1541</v>
      </c>
      <c r="B1543" s="7" t="s">
        <v>1542</v>
      </c>
      <c r="C1543" s="7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8">
        <f t="shared" si="144"/>
        <v>3.3333333333333332E-4</v>
      </c>
      <c r="P1543" s="9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2">
        <f t="shared" si="148"/>
        <v>41974.462245370371</v>
      </c>
      <c r="T1543" s="12">
        <f t="shared" si="149"/>
        <v>42004.462245370371</v>
      </c>
    </row>
    <row r="1544" spans="1:20" ht="41.4" x14ac:dyDescent="0.3">
      <c r="A1544" s="2">
        <v>1542</v>
      </c>
      <c r="B1544" s="7" t="s">
        <v>1543</v>
      </c>
      <c r="C1544" s="7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8">
        <f t="shared" si="144"/>
        <v>0.04</v>
      </c>
      <c r="P1544" s="9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2">
        <f t="shared" si="148"/>
        <v>42170.746527777781</v>
      </c>
      <c r="T1544" s="12">
        <f t="shared" si="149"/>
        <v>42185.746527777781</v>
      </c>
    </row>
    <row r="1545" spans="1:20" ht="41.4" x14ac:dyDescent="0.3">
      <c r="A1545" s="2">
        <v>1543</v>
      </c>
      <c r="B1545" s="7" t="s">
        <v>1544</v>
      </c>
      <c r="C1545" s="7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8">
        <f t="shared" si="144"/>
        <v>4.4444444444444444E-3</v>
      </c>
      <c r="P1545" s="9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2">
        <f t="shared" si="148"/>
        <v>41935.259652777779</v>
      </c>
      <c r="T1545" s="12">
        <f t="shared" si="149"/>
        <v>41965.301319444443</v>
      </c>
    </row>
    <row r="1546" spans="1:20" ht="41.4" x14ac:dyDescent="0.3">
      <c r="A1546" s="2">
        <v>1544</v>
      </c>
      <c r="B1546" s="7" t="s">
        <v>1545</v>
      </c>
      <c r="C1546" s="7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8">
        <f t="shared" si="144"/>
        <v>0</v>
      </c>
      <c r="P1546" s="9">
        <f t="shared" si="145"/>
        <v>0</v>
      </c>
      <c r="Q1546" s="2" t="str">
        <f t="shared" si="146"/>
        <v>photography</v>
      </c>
      <c r="R1546" s="2" t="str">
        <f t="shared" si="147"/>
        <v>nature</v>
      </c>
      <c r="S1546" s="12">
        <f t="shared" si="148"/>
        <v>42052.801203703704</v>
      </c>
      <c r="T1546" s="12">
        <f t="shared" si="149"/>
        <v>42094.762499999997</v>
      </c>
    </row>
    <row r="1547" spans="1:20" ht="41.4" x14ac:dyDescent="0.3">
      <c r="A1547" s="2">
        <v>1545</v>
      </c>
      <c r="B1547" s="7" t="s">
        <v>1546</v>
      </c>
      <c r="C1547" s="7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8">
        <f t="shared" si="144"/>
        <v>3.3333333333333332E-4</v>
      </c>
      <c r="P1547" s="9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2">
        <f t="shared" si="148"/>
        <v>42031.634652777779</v>
      </c>
      <c r="T1547" s="12">
        <f t="shared" si="149"/>
        <v>42065.636111111111</v>
      </c>
    </row>
    <row r="1548" spans="1:20" ht="41.4" x14ac:dyDescent="0.3">
      <c r="A1548" s="2">
        <v>1546</v>
      </c>
      <c r="B1548" s="7" t="s">
        <v>1547</v>
      </c>
      <c r="C1548" s="7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8">
        <f t="shared" si="144"/>
        <v>0.28899999999999998</v>
      </c>
      <c r="P1548" s="9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2">
        <f t="shared" si="148"/>
        <v>41838.962951388887</v>
      </c>
      <c r="T1548" s="12">
        <f t="shared" si="149"/>
        <v>41898.962951388887</v>
      </c>
    </row>
    <row r="1549" spans="1:20" ht="41.4" x14ac:dyDescent="0.3">
      <c r="A1549" s="2">
        <v>1547</v>
      </c>
      <c r="B1549" s="7" t="s">
        <v>1548</v>
      </c>
      <c r="C1549" s="7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8">
        <f t="shared" si="144"/>
        <v>0</v>
      </c>
      <c r="P1549" s="9">
        <f t="shared" si="145"/>
        <v>0</v>
      </c>
      <c r="Q1549" s="2" t="str">
        <f t="shared" si="146"/>
        <v>photography</v>
      </c>
      <c r="R1549" s="2" t="str">
        <f t="shared" si="147"/>
        <v>nature</v>
      </c>
      <c r="S1549" s="12">
        <f t="shared" si="148"/>
        <v>42782.176875000005</v>
      </c>
      <c r="T1549" s="12">
        <f t="shared" si="149"/>
        <v>42789.176875000005</v>
      </c>
    </row>
    <row r="1550" spans="1:20" ht="27.6" x14ac:dyDescent="0.3">
      <c r="A1550" s="2">
        <v>1548</v>
      </c>
      <c r="B1550" s="7" t="s">
        <v>1549</v>
      </c>
      <c r="C1550" s="7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8">
        <f t="shared" si="144"/>
        <v>8.5714285714285715E-2</v>
      </c>
      <c r="P1550" s="9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2">
        <f t="shared" si="148"/>
        <v>42286.63217592593</v>
      </c>
      <c r="T1550" s="12">
        <f t="shared" si="149"/>
        <v>42316.673842592587</v>
      </c>
    </row>
    <row r="1551" spans="1:20" ht="41.4" x14ac:dyDescent="0.3">
      <c r="A1551" s="2">
        <v>1549</v>
      </c>
      <c r="B1551" s="7" t="s">
        <v>1550</v>
      </c>
      <c r="C1551" s="7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8">
        <f t="shared" si="144"/>
        <v>0.34</v>
      </c>
      <c r="P1551" s="9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2">
        <f t="shared" si="148"/>
        <v>42280.886099537034</v>
      </c>
      <c r="T1551" s="12">
        <f t="shared" si="149"/>
        <v>42310.927766203706</v>
      </c>
    </row>
    <row r="1552" spans="1:20" ht="41.4" x14ac:dyDescent="0.3">
      <c r="A1552" s="2">
        <v>1550</v>
      </c>
      <c r="B1552" s="7" t="s">
        <v>1551</v>
      </c>
      <c r="C1552" s="7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8">
        <f t="shared" si="144"/>
        <v>0.13466666666666666</v>
      </c>
      <c r="P1552" s="9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2">
        <f t="shared" si="148"/>
        <v>42472.199467592596</v>
      </c>
      <c r="T1552" s="12">
        <f t="shared" si="149"/>
        <v>42502.199467592596</v>
      </c>
    </row>
    <row r="1553" spans="1:20" ht="41.4" x14ac:dyDescent="0.3">
      <c r="A1553" s="2">
        <v>1551</v>
      </c>
      <c r="B1553" s="7" t="s">
        <v>1552</v>
      </c>
      <c r="C1553" s="7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8">
        <f t="shared" si="144"/>
        <v>0</v>
      </c>
      <c r="P1553" s="9">
        <f t="shared" si="145"/>
        <v>0</v>
      </c>
      <c r="Q1553" s="2" t="str">
        <f t="shared" si="146"/>
        <v>photography</v>
      </c>
      <c r="R1553" s="2" t="str">
        <f t="shared" si="147"/>
        <v>nature</v>
      </c>
      <c r="S1553" s="12">
        <f t="shared" si="148"/>
        <v>42121.574525462958</v>
      </c>
      <c r="T1553" s="12">
        <f t="shared" si="149"/>
        <v>42151.574525462958</v>
      </c>
    </row>
    <row r="1554" spans="1:20" ht="41.4" x14ac:dyDescent="0.3">
      <c r="A1554" s="2">
        <v>1552</v>
      </c>
      <c r="B1554" s="7" t="s">
        <v>1553</v>
      </c>
      <c r="C1554" s="7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8">
        <f t="shared" si="144"/>
        <v>0.49186046511627907</v>
      </c>
      <c r="P1554" s="9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2">
        <f t="shared" si="148"/>
        <v>41892.438750000001</v>
      </c>
      <c r="T1554" s="12">
        <f t="shared" si="149"/>
        <v>41912.915972222225</v>
      </c>
    </row>
    <row r="1555" spans="1:20" ht="41.4" x14ac:dyDescent="0.3">
      <c r="A1555" s="2">
        <v>1553</v>
      </c>
      <c r="B1555" s="7" t="s">
        <v>1554</v>
      </c>
      <c r="C1555" s="7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8">
        <f t="shared" si="144"/>
        <v>0</v>
      </c>
      <c r="P1555" s="9">
        <f t="shared" si="145"/>
        <v>0</v>
      </c>
      <c r="Q1555" s="2" t="str">
        <f t="shared" si="146"/>
        <v>photography</v>
      </c>
      <c r="R1555" s="2" t="str">
        <f t="shared" si="147"/>
        <v>nature</v>
      </c>
      <c r="S1555" s="12">
        <f t="shared" si="148"/>
        <v>42219.032951388886</v>
      </c>
      <c r="T1555" s="12">
        <f t="shared" si="149"/>
        <v>42249.032951388886</v>
      </c>
    </row>
    <row r="1556" spans="1:20" ht="55.2" x14ac:dyDescent="0.3">
      <c r="A1556" s="2">
        <v>1554</v>
      </c>
      <c r="B1556" s="7" t="s">
        <v>1555</v>
      </c>
      <c r="C1556" s="7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8">
        <f t="shared" si="144"/>
        <v>0</v>
      </c>
      <c r="P1556" s="9">
        <f t="shared" si="145"/>
        <v>0</v>
      </c>
      <c r="Q1556" s="2" t="str">
        <f t="shared" si="146"/>
        <v>photography</v>
      </c>
      <c r="R1556" s="2" t="str">
        <f t="shared" si="147"/>
        <v>nature</v>
      </c>
      <c r="S1556" s="12">
        <f t="shared" si="148"/>
        <v>42188.002199074079</v>
      </c>
      <c r="T1556" s="12">
        <f t="shared" si="149"/>
        <v>42218.002199074079</v>
      </c>
    </row>
    <row r="1557" spans="1:20" ht="41.4" x14ac:dyDescent="0.3">
      <c r="A1557" s="2">
        <v>1555</v>
      </c>
      <c r="B1557" s="7" t="s">
        <v>1556</v>
      </c>
      <c r="C1557" s="7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8">
        <f t="shared" si="144"/>
        <v>0</v>
      </c>
      <c r="P1557" s="9">
        <f t="shared" si="145"/>
        <v>0</v>
      </c>
      <c r="Q1557" s="2" t="str">
        <f t="shared" si="146"/>
        <v>photography</v>
      </c>
      <c r="R1557" s="2" t="str">
        <f t="shared" si="147"/>
        <v>nature</v>
      </c>
      <c r="S1557" s="12">
        <f t="shared" si="148"/>
        <v>42241.363796296297</v>
      </c>
      <c r="T1557" s="12">
        <f t="shared" si="149"/>
        <v>42264.458333333328</v>
      </c>
    </row>
    <row r="1558" spans="1:20" ht="41.4" x14ac:dyDescent="0.3">
      <c r="A1558" s="2">
        <v>1556</v>
      </c>
      <c r="B1558" s="7" t="s">
        <v>1557</v>
      </c>
      <c r="C1558" s="7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8">
        <f t="shared" si="144"/>
        <v>0.45133333333333331</v>
      </c>
      <c r="P1558" s="9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2">
        <f t="shared" si="148"/>
        <v>42524.903055555551</v>
      </c>
      <c r="T1558" s="12">
        <f t="shared" si="149"/>
        <v>42554.903055555551</v>
      </c>
    </row>
    <row r="1559" spans="1:20" ht="41.4" x14ac:dyDescent="0.3">
      <c r="A1559" s="2">
        <v>1557</v>
      </c>
      <c r="B1559" s="7" t="s">
        <v>1558</v>
      </c>
      <c r="C1559" s="7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8">
        <f t="shared" si="144"/>
        <v>0.04</v>
      </c>
      <c r="P1559" s="9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2">
        <f t="shared" si="148"/>
        <v>41871.40315972222</v>
      </c>
      <c r="T1559" s="12">
        <f t="shared" si="149"/>
        <v>41902.40315972222</v>
      </c>
    </row>
    <row r="1560" spans="1:20" ht="41.4" x14ac:dyDescent="0.3">
      <c r="A1560" s="2">
        <v>1558</v>
      </c>
      <c r="B1560" s="7" t="s">
        <v>1559</v>
      </c>
      <c r="C1560" s="7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8">
        <f t="shared" si="144"/>
        <v>4.6666666666666669E-2</v>
      </c>
      <c r="P1560" s="9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2">
        <f t="shared" si="148"/>
        <v>42185.147673611107</v>
      </c>
      <c r="T1560" s="12">
        <f t="shared" si="149"/>
        <v>42244.258333333331</v>
      </c>
    </row>
    <row r="1561" spans="1:20" ht="27.6" x14ac:dyDescent="0.3">
      <c r="A1561" s="2">
        <v>1559</v>
      </c>
      <c r="B1561" s="7" t="s">
        <v>1560</v>
      </c>
      <c r="C1561" s="7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8">
        <f t="shared" si="144"/>
        <v>3.3333333333333335E-3</v>
      </c>
      <c r="P1561" s="9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2">
        <f t="shared" si="148"/>
        <v>42107.80322916666</v>
      </c>
      <c r="T1561" s="12">
        <f t="shared" si="149"/>
        <v>42122.80322916666</v>
      </c>
    </row>
    <row r="1562" spans="1:20" ht="41.4" x14ac:dyDescent="0.3">
      <c r="A1562" s="2">
        <v>1560</v>
      </c>
      <c r="B1562" s="7" t="s">
        <v>1561</v>
      </c>
      <c r="C1562" s="7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8">
        <f t="shared" si="144"/>
        <v>3.7600000000000001E-2</v>
      </c>
      <c r="P1562" s="9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2">
        <f t="shared" si="148"/>
        <v>41935.770752314813</v>
      </c>
      <c r="T1562" s="12">
        <f t="shared" si="149"/>
        <v>41955.812418981484</v>
      </c>
    </row>
    <row r="1563" spans="1:20" ht="41.4" x14ac:dyDescent="0.3">
      <c r="A1563" s="2">
        <v>1561</v>
      </c>
      <c r="B1563" s="7" t="s">
        <v>1562</v>
      </c>
      <c r="C1563" s="7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8">
        <f t="shared" si="144"/>
        <v>6.7000000000000002E-3</v>
      </c>
      <c r="P1563" s="9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2">
        <f t="shared" si="148"/>
        <v>41554.791701388887</v>
      </c>
      <c r="T1563" s="12">
        <f t="shared" si="149"/>
        <v>41584.833368055559</v>
      </c>
    </row>
    <row r="1564" spans="1:20" ht="41.4" x14ac:dyDescent="0.3">
      <c r="A1564" s="2">
        <v>1562</v>
      </c>
      <c r="B1564" s="7" t="s">
        <v>1563</v>
      </c>
      <c r="C1564" s="7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8">
        <f t="shared" si="144"/>
        <v>0</v>
      </c>
      <c r="P1564" s="9">
        <f t="shared" si="145"/>
        <v>0</v>
      </c>
      <c r="Q1564" s="2" t="str">
        <f t="shared" si="146"/>
        <v>publishing</v>
      </c>
      <c r="R1564" s="2" t="str">
        <f t="shared" si="147"/>
        <v>art books</v>
      </c>
      <c r="S1564" s="12">
        <f t="shared" si="148"/>
        <v>40079.316157407404</v>
      </c>
      <c r="T1564" s="12">
        <f t="shared" si="149"/>
        <v>40148.784722222219</v>
      </c>
    </row>
    <row r="1565" spans="1:20" ht="41.4" x14ac:dyDescent="0.3">
      <c r="A1565" s="2">
        <v>1563</v>
      </c>
      <c r="B1565" s="7" t="s">
        <v>1564</v>
      </c>
      <c r="C1565" s="7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8">
        <f t="shared" si="144"/>
        <v>1.4166666666666666E-2</v>
      </c>
      <c r="P1565" s="9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2">
        <f t="shared" si="148"/>
        <v>41652.492488425924</v>
      </c>
      <c r="T1565" s="12">
        <f t="shared" si="149"/>
        <v>41712.450821759259</v>
      </c>
    </row>
    <row r="1566" spans="1:20" ht="41.4" x14ac:dyDescent="0.3">
      <c r="A1566" s="2">
        <v>1564</v>
      </c>
      <c r="B1566" s="7" t="s">
        <v>1565</v>
      </c>
      <c r="C1566" s="7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8">
        <f t="shared" si="144"/>
        <v>1E-3</v>
      </c>
      <c r="P1566" s="9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2">
        <f t="shared" si="148"/>
        <v>42121.117002314815</v>
      </c>
      <c r="T1566" s="12">
        <f t="shared" si="149"/>
        <v>42152.586805555555</v>
      </c>
    </row>
    <row r="1567" spans="1:20" ht="41.4" x14ac:dyDescent="0.3">
      <c r="A1567" s="2">
        <v>1565</v>
      </c>
      <c r="B1567" s="7" t="s">
        <v>1566</v>
      </c>
      <c r="C1567" s="7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8">
        <f t="shared" si="144"/>
        <v>2.5000000000000001E-2</v>
      </c>
      <c r="P1567" s="9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2">
        <f t="shared" si="148"/>
        <v>40672.479872685188</v>
      </c>
      <c r="T1567" s="12">
        <f t="shared" si="149"/>
        <v>40702.479872685188</v>
      </c>
    </row>
    <row r="1568" spans="1:20" ht="41.4" x14ac:dyDescent="0.3">
      <c r="A1568" s="2">
        <v>1566</v>
      </c>
      <c r="B1568" s="7" t="s">
        <v>1567</v>
      </c>
      <c r="C1568" s="7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8">
        <f t="shared" si="144"/>
        <v>0.21249999999999999</v>
      </c>
      <c r="P1568" s="9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2">
        <f t="shared" si="148"/>
        <v>42549.666712962964</v>
      </c>
      <c r="T1568" s="12">
        <f t="shared" si="149"/>
        <v>42578.666666666672</v>
      </c>
    </row>
    <row r="1569" spans="1:20" ht="41.4" x14ac:dyDescent="0.3">
      <c r="A1569" s="2">
        <v>1567</v>
      </c>
      <c r="B1569" s="7" t="s">
        <v>1568</v>
      </c>
      <c r="C1569" s="7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8">
        <f t="shared" si="144"/>
        <v>4.1176470588235294E-2</v>
      </c>
      <c r="P1569" s="9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2">
        <f t="shared" si="148"/>
        <v>41671.686863425923</v>
      </c>
      <c r="T1569" s="12">
        <f t="shared" si="149"/>
        <v>41686.75</v>
      </c>
    </row>
    <row r="1570" spans="1:20" ht="41.4" x14ac:dyDescent="0.3">
      <c r="A1570" s="2">
        <v>1568</v>
      </c>
      <c r="B1570" s="7" t="s">
        <v>1569</v>
      </c>
      <c r="C1570" s="7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8">
        <f t="shared" si="144"/>
        <v>0.13639999999999999</v>
      </c>
      <c r="P1570" s="9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2">
        <f t="shared" si="148"/>
        <v>41961.812326388885</v>
      </c>
      <c r="T1570" s="12">
        <f t="shared" si="149"/>
        <v>41996.812326388885</v>
      </c>
    </row>
    <row r="1571" spans="1:20" x14ac:dyDescent="0.3">
      <c r="A1571" s="2">
        <v>1569</v>
      </c>
      <c r="B1571" s="7" t="s">
        <v>1570</v>
      </c>
      <c r="C1571" s="7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8">
        <f t="shared" si="144"/>
        <v>0</v>
      </c>
      <c r="P1571" s="9">
        <f t="shared" si="145"/>
        <v>0</v>
      </c>
      <c r="Q1571" s="2" t="str">
        <f t="shared" si="146"/>
        <v>publishing</v>
      </c>
      <c r="R1571" s="2" t="str">
        <f t="shared" si="147"/>
        <v>art books</v>
      </c>
      <c r="S1571" s="12">
        <f t="shared" si="148"/>
        <v>41389.429560185185</v>
      </c>
      <c r="T1571" s="12">
        <f t="shared" si="149"/>
        <v>41419.429560185185</v>
      </c>
    </row>
    <row r="1572" spans="1:20" ht="27.6" x14ac:dyDescent="0.3">
      <c r="A1572" s="2">
        <v>1570</v>
      </c>
      <c r="B1572" s="7" t="s">
        <v>1571</v>
      </c>
      <c r="C1572" s="7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8">
        <f t="shared" si="144"/>
        <v>0.41399999999999998</v>
      </c>
      <c r="P1572" s="9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2">
        <f t="shared" si="148"/>
        <v>42438.563449074078</v>
      </c>
      <c r="T1572" s="12">
        <f t="shared" si="149"/>
        <v>42468.521782407406</v>
      </c>
    </row>
    <row r="1573" spans="1:20" ht="41.4" x14ac:dyDescent="0.3">
      <c r="A1573" s="2">
        <v>1571</v>
      </c>
      <c r="B1573" s="7" t="s">
        <v>1572</v>
      </c>
      <c r="C1573" s="7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8">
        <f t="shared" si="144"/>
        <v>6.6115702479338841E-3</v>
      </c>
      <c r="P1573" s="9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2">
        <f t="shared" si="148"/>
        <v>42144.519479166673</v>
      </c>
      <c r="T1573" s="12">
        <f t="shared" si="149"/>
        <v>42174.519479166673</v>
      </c>
    </row>
    <row r="1574" spans="1:20" ht="41.4" x14ac:dyDescent="0.3">
      <c r="A1574" s="2">
        <v>1572</v>
      </c>
      <c r="B1574" s="7" t="s">
        <v>1573</v>
      </c>
      <c r="C1574" s="7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8">
        <f t="shared" si="144"/>
        <v>0.05</v>
      </c>
      <c r="P1574" s="9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2">
        <f t="shared" si="148"/>
        <v>42403.783090277779</v>
      </c>
      <c r="T1574" s="12">
        <f t="shared" si="149"/>
        <v>42428.749305555553</v>
      </c>
    </row>
    <row r="1575" spans="1:20" ht="41.4" x14ac:dyDescent="0.3">
      <c r="A1575" s="2">
        <v>1573</v>
      </c>
      <c r="B1575" s="7" t="s">
        <v>1574</v>
      </c>
      <c r="C1575" s="7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8">
        <f t="shared" si="144"/>
        <v>2.4777777777777777E-2</v>
      </c>
      <c r="P1575" s="9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2">
        <f t="shared" si="148"/>
        <v>42785.750023148154</v>
      </c>
      <c r="T1575" s="12">
        <f t="shared" si="149"/>
        <v>42825.915972222225</v>
      </c>
    </row>
    <row r="1576" spans="1:20" ht="41.4" x14ac:dyDescent="0.3">
      <c r="A1576" s="2">
        <v>1574</v>
      </c>
      <c r="B1576" s="7" t="s">
        <v>1575</v>
      </c>
      <c r="C1576" s="7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8">
        <f t="shared" si="144"/>
        <v>5.0599999999999999E-2</v>
      </c>
      <c r="P1576" s="9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2">
        <f t="shared" si="148"/>
        <v>42017.677418981482</v>
      </c>
      <c r="T1576" s="12">
        <f t="shared" si="149"/>
        <v>42052.677418981482</v>
      </c>
    </row>
    <row r="1577" spans="1:20" ht="41.4" x14ac:dyDescent="0.3">
      <c r="A1577" s="2">
        <v>1575</v>
      </c>
      <c r="B1577" s="7" t="s">
        <v>1576</v>
      </c>
      <c r="C1577" s="7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8">
        <f t="shared" si="144"/>
        <v>0.2291</v>
      </c>
      <c r="P1577" s="9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2">
        <f t="shared" si="148"/>
        <v>41799.274259259262</v>
      </c>
      <c r="T1577" s="12">
        <f t="shared" si="149"/>
        <v>41829.274259259262</v>
      </c>
    </row>
    <row r="1578" spans="1:20" ht="27.6" x14ac:dyDescent="0.3">
      <c r="A1578" s="2">
        <v>1576</v>
      </c>
      <c r="B1578" s="7" t="s">
        <v>1577</v>
      </c>
      <c r="C1578" s="7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8">
        <f t="shared" si="144"/>
        <v>0.13</v>
      </c>
      <c r="P1578" s="9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2">
        <f t="shared" si="148"/>
        <v>42140.629259259258</v>
      </c>
      <c r="T1578" s="12">
        <f t="shared" si="149"/>
        <v>42185.629259259258</v>
      </c>
    </row>
    <row r="1579" spans="1:20" ht="41.4" x14ac:dyDescent="0.3">
      <c r="A1579" s="2">
        <v>1577</v>
      </c>
      <c r="B1579" s="7" t="s">
        <v>1578</v>
      </c>
      <c r="C1579" s="7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8">
        <f t="shared" si="144"/>
        <v>5.4999999999999997E-3</v>
      </c>
      <c r="P1579" s="9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2">
        <f t="shared" si="148"/>
        <v>41054.597777777781</v>
      </c>
      <c r="T1579" s="12">
        <f t="shared" si="149"/>
        <v>41114.597777777781</v>
      </c>
    </row>
    <row r="1580" spans="1:20" ht="55.2" x14ac:dyDescent="0.3">
      <c r="A1580" s="2">
        <v>1578</v>
      </c>
      <c r="B1580" s="7" t="s">
        <v>1579</v>
      </c>
      <c r="C1580" s="7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8">
        <f t="shared" si="144"/>
        <v>0.10806536636794939</v>
      </c>
      <c r="P1580" s="9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2">
        <f t="shared" si="148"/>
        <v>40398.815868055557</v>
      </c>
      <c r="T1580" s="12">
        <f t="shared" si="149"/>
        <v>40422.833333333336</v>
      </c>
    </row>
    <row r="1581" spans="1:20" ht="27.6" x14ac:dyDescent="0.3">
      <c r="A1581" s="2">
        <v>1579</v>
      </c>
      <c r="B1581" s="7" t="s">
        <v>1580</v>
      </c>
      <c r="C1581" s="7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8">
        <f t="shared" si="144"/>
        <v>8.4008400840084006E-3</v>
      </c>
      <c r="P1581" s="9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2">
        <f t="shared" si="148"/>
        <v>41481.746423611112</v>
      </c>
      <c r="T1581" s="12">
        <f t="shared" si="149"/>
        <v>41514.746423611112</v>
      </c>
    </row>
    <row r="1582" spans="1:20" ht="41.4" x14ac:dyDescent="0.3">
      <c r="A1582" s="2">
        <v>1580</v>
      </c>
      <c r="B1582" s="7" t="s">
        <v>1581</v>
      </c>
      <c r="C1582" s="7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8">
        <f t="shared" si="144"/>
        <v>0</v>
      </c>
      <c r="P1582" s="9">
        <f t="shared" si="145"/>
        <v>0</v>
      </c>
      <c r="Q1582" s="2" t="str">
        <f t="shared" si="146"/>
        <v>publishing</v>
      </c>
      <c r="R1582" s="2" t="str">
        <f t="shared" si="147"/>
        <v>art books</v>
      </c>
      <c r="S1582" s="12">
        <f t="shared" si="148"/>
        <v>40989.800069444449</v>
      </c>
      <c r="T1582" s="12">
        <f t="shared" si="149"/>
        <v>41049.800069444449</v>
      </c>
    </row>
    <row r="1583" spans="1:20" ht="41.4" x14ac:dyDescent="0.3">
      <c r="A1583" s="2">
        <v>1581</v>
      </c>
      <c r="B1583" s="7" t="s">
        <v>1582</v>
      </c>
      <c r="C1583" s="7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8">
        <f t="shared" si="144"/>
        <v>5.0000000000000001E-3</v>
      </c>
      <c r="P1583" s="9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2">
        <f t="shared" si="148"/>
        <v>42325.198958333334</v>
      </c>
      <c r="T1583" s="12">
        <f t="shared" si="149"/>
        <v>42357.198958333334</v>
      </c>
    </row>
    <row r="1584" spans="1:20" ht="27.6" x14ac:dyDescent="0.3">
      <c r="A1584" s="2">
        <v>1582</v>
      </c>
      <c r="B1584" s="7" t="s">
        <v>1583</v>
      </c>
      <c r="C1584" s="7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8">
        <f t="shared" si="144"/>
        <v>9.2999999999999999E-2</v>
      </c>
      <c r="P1584" s="9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2">
        <f t="shared" si="148"/>
        <v>42246.539965277778</v>
      </c>
      <c r="T1584" s="12">
        <f t="shared" si="149"/>
        <v>42303.638888888891</v>
      </c>
    </row>
    <row r="1585" spans="1:20" ht="41.4" x14ac:dyDescent="0.3">
      <c r="A1585" s="2">
        <v>1583</v>
      </c>
      <c r="B1585" s="7" t="s">
        <v>1584</v>
      </c>
      <c r="C1585" s="7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8">
        <f t="shared" si="144"/>
        <v>7.5000000000000002E-4</v>
      </c>
      <c r="P1585" s="9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2">
        <f t="shared" si="148"/>
        <v>41877.654988425929</v>
      </c>
      <c r="T1585" s="12">
        <f t="shared" si="149"/>
        <v>41907.654988425929</v>
      </c>
    </row>
    <row r="1586" spans="1:20" ht="41.4" x14ac:dyDescent="0.3">
      <c r="A1586" s="2">
        <v>1584</v>
      </c>
      <c r="B1586" s="7" t="s">
        <v>1585</v>
      </c>
      <c r="C1586" s="7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8">
        <f t="shared" si="144"/>
        <v>0</v>
      </c>
      <c r="P1586" s="9">
        <f t="shared" si="145"/>
        <v>0</v>
      </c>
      <c r="Q1586" s="2" t="str">
        <f t="shared" si="146"/>
        <v>photography</v>
      </c>
      <c r="R1586" s="2" t="str">
        <f t="shared" si="147"/>
        <v>places</v>
      </c>
      <c r="S1586" s="12">
        <f t="shared" si="148"/>
        <v>41779.399317129632</v>
      </c>
      <c r="T1586" s="12">
        <f t="shared" si="149"/>
        <v>41789.399317129632</v>
      </c>
    </row>
    <row r="1587" spans="1:20" ht="41.4" x14ac:dyDescent="0.3">
      <c r="A1587" s="2">
        <v>1585</v>
      </c>
      <c r="B1587" s="7" t="s">
        <v>1586</v>
      </c>
      <c r="C1587" s="7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8">
        <f t="shared" si="144"/>
        <v>0.79</v>
      </c>
      <c r="P1587" s="9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2">
        <f t="shared" si="148"/>
        <v>42707.645462962959</v>
      </c>
      <c r="T1587" s="12">
        <f t="shared" si="149"/>
        <v>42729.208333333328</v>
      </c>
    </row>
    <row r="1588" spans="1:20" ht="27.6" x14ac:dyDescent="0.3">
      <c r="A1588" s="2">
        <v>1586</v>
      </c>
      <c r="B1588" s="7" t="s">
        <v>1587</v>
      </c>
      <c r="C1588" s="7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8">
        <f t="shared" si="144"/>
        <v>0</v>
      </c>
      <c r="P1588" s="9">
        <f t="shared" si="145"/>
        <v>0</v>
      </c>
      <c r="Q1588" s="2" t="str">
        <f t="shared" si="146"/>
        <v>photography</v>
      </c>
      <c r="R1588" s="2" t="str">
        <f t="shared" si="147"/>
        <v>places</v>
      </c>
      <c r="S1588" s="12">
        <f t="shared" si="148"/>
        <v>42068.854421296302</v>
      </c>
      <c r="T1588" s="12">
        <f t="shared" si="149"/>
        <v>42098.812754629631</v>
      </c>
    </row>
    <row r="1589" spans="1:20" ht="41.4" x14ac:dyDescent="0.3">
      <c r="A1589" s="2">
        <v>1587</v>
      </c>
      <c r="B1589" s="7" t="s">
        <v>1588</v>
      </c>
      <c r="C1589" s="7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8">
        <f t="shared" si="144"/>
        <v>1.3333333333333334E-4</v>
      </c>
      <c r="P1589" s="9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2">
        <f t="shared" si="148"/>
        <v>41956.700983796298</v>
      </c>
      <c r="T1589" s="12">
        <f t="shared" si="149"/>
        <v>41986.700983796298</v>
      </c>
    </row>
    <row r="1590" spans="1:20" ht="27.6" x14ac:dyDescent="0.3">
      <c r="A1590" s="2">
        <v>1588</v>
      </c>
      <c r="B1590" s="7" t="s">
        <v>1589</v>
      </c>
      <c r="C1590" s="7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8">
        <f t="shared" si="144"/>
        <v>0</v>
      </c>
      <c r="P1590" s="9">
        <f t="shared" si="145"/>
        <v>0</v>
      </c>
      <c r="Q1590" s="2" t="str">
        <f t="shared" si="146"/>
        <v>photography</v>
      </c>
      <c r="R1590" s="2" t="str">
        <f t="shared" si="147"/>
        <v>places</v>
      </c>
      <c r="S1590" s="12">
        <f t="shared" si="148"/>
        <v>42004.99998842593</v>
      </c>
      <c r="T1590" s="12">
        <f t="shared" si="149"/>
        <v>42035.591666666667</v>
      </c>
    </row>
    <row r="1591" spans="1:20" ht="41.4" x14ac:dyDescent="0.3">
      <c r="A1591" s="2">
        <v>1589</v>
      </c>
      <c r="B1591" s="7" t="s">
        <v>1590</v>
      </c>
      <c r="C1591" s="7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8">
        <f t="shared" si="144"/>
        <v>0</v>
      </c>
      <c r="P1591" s="9">
        <f t="shared" si="145"/>
        <v>0</v>
      </c>
      <c r="Q1591" s="2" t="str">
        <f t="shared" si="146"/>
        <v>photography</v>
      </c>
      <c r="R1591" s="2" t="str">
        <f t="shared" si="147"/>
        <v>places</v>
      </c>
      <c r="S1591" s="12">
        <f t="shared" si="148"/>
        <v>42256.734791666662</v>
      </c>
      <c r="T1591" s="12">
        <f t="shared" si="149"/>
        <v>42286.734791666662</v>
      </c>
    </row>
    <row r="1592" spans="1:20" x14ac:dyDescent="0.3">
      <c r="A1592" s="2">
        <v>1590</v>
      </c>
      <c r="B1592" s="7" t="s">
        <v>1591</v>
      </c>
      <c r="C1592" s="7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8">
        <f t="shared" si="144"/>
        <v>1.7000000000000001E-2</v>
      </c>
      <c r="P1592" s="9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2">
        <f t="shared" si="148"/>
        <v>42240.607222222221</v>
      </c>
      <c r="T1592" s="12">
        <f t="shared" si="149"/>
        <v>42270.607222222221</v>
      </c>
    </row>
    <row r="1593" spans="1:20" ht="55.2" x14ac:dyDescent="0.3">
      <c r="A1593" s="2">
        <v>1591</v>
      </c>
      <c r="B1593" s="7" t="s">
        <v>1592</v>
      </c>
      <c r="C1593" s="7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8">
        <f t="shared" si="144"/>
        <v>0.29228571428571426</v>
      </c>
      <c r="P1593" s="9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2">
        <f t="shared" si="148"/>
        <v>42433.476168981477</v>
      </c>
      <c r="T1593" s="12">
        <f t="shared" si="149"/>
        <v>42463.43450231482</v>
      </c>
    </row>
    <row r="1594" spans="1:20" ht="27.6" x14ac:dyDescent="0.3">
      <c r="A1594" s="2">
        <v>1592</v>
      </c>
      <c r="B1594" s="7" t="s">
        <v>1593</v>
      </c>
      <c r="C1594" s="7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8">
        <f t="shared" si="144"/>
        <v>0</v>
      </c>
      <c r="P1594" s="9">
        <f t="shared" si="145"/>
        <v>0</v>
      </c>
      <c r="Q1594" s="2" t="str">
        <f t="shared" si="146"/>
        <v>photography</v>
      </c>
      <c r="R1594" s="2" t="str">
        <f t="shared" si="147"/>
        <v>places</v>
      </c>
      <c r="S1594" s="12">
        <f t="shared" si="148"/>
        <v>42045.822743055556</v>
      </c>
      <c r="T1594" s="12">
        <f t="shared" si="149"/>
        <v>42090.781076388885</v>
      </c>
    </row>
    <row r="1595" spans="1:20" ht="27.6" x14ac:dyDescent="0.3">
      <c r="A1595" s="2">
        <v>1593</v>
      </c>
      <c r="B1595" s="7" t="s">
        <v>1594</v>
      </c>
      <c r="C1595" s="7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8">
        <f t="shared" si="144"/>
        <v>1.3636363636363637E-4</v>
      </c>
      <c r="P1595" s="9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2">
        <f t="shared" si="148"/>
        <v>42033.595543981486</v>
      </c>
      <c r="T1595" s="12">
        <f t="shared" si="149"/>
        <v>42063.595543981486</v>
      </c>
    </row>
    <row r="1596" spans="1:20" ht="27.6" x14ac:dyDescent="0.3">
      <c r="A1596" s="2">
        <v>1594</v>
      </c>
      <c r="B1596" s="7" t="s">
        <v>1595</v>
      </c>
      <c r="C1596" s="7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8">
        <f t="shared" si="144"/>
        <v>0.20499999999999999</v>
      </c>
      <c r="P1596" s="9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2">
        <f t="shared" si="148"/>
        <v>42445.462754629625</v>
      </c>
      <c r="T1596" s="12">
        <f t="shared" si="149"/>
        <v>42505.431249999994</v>
      </c>
    </row>
    <row r="1597" spans="1:20" ht="41.4" x14ac:dyDescent="0.3">
      <c r="A1597" s="2">
        <v>1595</v>
      </c>
      <c r="B1597" s="7" t="s">
        <v>1596</v>
      </c>
      <c r="C1597" s="7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8">
        <f t="shared" si="144"/>
        <v>2.8E-3</v>
      </c>
      <c r="P1597" s="9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2">
        <f t="shared" si="148"/>
        <v>41779.800092592595</v>
      </c>
      <c r="T1597" s="12">
        <f t="shared" si="149"/>
        <v>41808.592361111114</v>
      </c>
    </row>
    <row r="1598" spans="1:20" ht="41.4" x14ac:dyDescent="0.3">
      <c r="A1598" s="2">
        <v>1596</v>
      </c>
      <c r="B1598" s="7" t="s">
        <v>1597</v>
      </c>
      <c r="C1598" s="7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8">
        <f t="shared" si="144"/>
        <v>2.3076923076923078E-2</v>
      </c>
      <c r="P1598" s="9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2">
        <f t="shared" si="148"/>
        <v>41941.180196759262</v>
      </c>
      <c r="T1598" s="12">
        <f t="shared" si="149"/>
        <v>41986.221863425926</v>
      </c>
    </row>
    <row r="1599" spans="1:20" ht="41.4" x14ac:dyDescent="0.3">
      <c r="A1599" s="2">
        <v>1597</v>
      </c>
      <c r="B1599" s="7" t="s">
        <v>1598</v>
      </c>
      <c r="C1599" s="7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8">
        <f t="shared" si="144"/>
        <v>0</v>
      </c>
      <c r="P1599" s="9">
        <f t="shared" si="145"/>
        <v>0</v>
      </c>
      <c r="Q1599" s="2" t="str">
        <f t="shared" si="146"/>
        <v>photography</v>
      </c>
      <c r="R1599" s="2" t="str">
        <f t="shared" si="147"/>
        <v>places</v>
      </c>
      <c r="S1599" s="12">
        <f t="shared" si="148"/>
        <v>42603.104131944448</v>
      </c>
      <c r="T1599" s="12">
        <f t="shared" si="149"/>
        <v>42633.104131944448</v>
      </c>
    </row>
    <row r="1600" spans="1:20" ht="55.2" x14ac:dyDescent="0.3">
      <c r="A1600" s="2">
        <v>1598</v>
      </c>
      <c r="B1600" s="7" t="s">
        <v>1599</v>
      </c>
      <c r="C1600" s="7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8">
        <f t="shared" si="144"/>
        <v>1.25E-3</v>
      </c>
      <c r="P1600" s="9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2">
        <f t="shared" si="148"/>
        <v>42151.417337962965</v>
      </c>
      <c r="T1600" s="12">
        <f t="shared" si="149"/>
        <v>42211.417337962965</v>
      </c>
    </row>
    <row r="1601" spans="1:20" ht="41.4" x14ac:dyDescent="0.3">
      <c r="A1601" s="2">
        <v>1599</v>
      </c>
      <c r="B1601" s="7" t="s">
        <v>1600</v>
      </c>
      <c r="C1601" s="7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8">
        <f t="shared" si="144"/>
        <v>0</v>
      </c>
      <c r="P1601" s="9">
        <f t="shared" si="145"/>
        <v>0</v>
      </c>
      <c r="Q1601" s="2" t="str">
        <f t="shared" si="146"/>
        <v>photography</v>
      </c>
      <c r="R1601" s="2" t="str">
        <f t="shared" si="147"/>
        <v>places</v>
      </c>
      <c r="S1601" s="12">
        <f t="shared" si="148"/>
        <v>42438.28907407407</v>
      </c>
      <c r="T1601" s="12">
        <f t="shared" si="149"/>
        <v>42468.247407407413</v>
      </c>
    </row>
    <row r="1602" spans="1:20" ht="41.4" x14ac:dyDescent="0.3">
      <c r="A1602" s="2">
        <v>1600</v>
      </c>
      <c r="B1602" s="7" t="s">
        <v>1601</v>
      </c>
      <c r="C1602" s="7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8">
        <f t="shared" si="144"/>
        <v>7.3400000000000007E-2</v>
      </c>
      <c r="P1602" s="9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2">
        <f t="shared" si="148"/>
        <v>41790.807314814818</v>
      </c>
      <c r="T1602" s="12">
        <f t="shared" si="149"/>
        <v>41834.96597222222</v>
      </c>
    </row>
    <row r="1603" spans="1:20" ht="41.4" x14ac:dyDescent="0.3">
      <c r="A1603" s="2">
        <v>1601</v>
      </c>
      <c r="B1603" s="7" t="s">
        <v>1602</v>
      </c>
      <c r="C1603" s="7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8">
        <f t="shared" ref="O1603:O1666" si="150">E1603/D1603</f>
        <v>1.082492</v>
      </c>
      <c r="P1603" s="9">
        <f t="shared" ref="P1603:P1666" si="151">IFERROR(E1603/L1603,0)</f>
        <v>48.325535714285714</v>
      </c>
      <c r="Q1603" s="2" t="str">
        <f t="shared" ref="Q1603:Q1666" si="152">LEFT(N1603,FIND("/",N1603,1)-1)</f>
        <v>music</v>
      </c>
      <c r="R1603" s="2" t="str">
        <f t="shared" ref="R1603:R1666" si="153">RIGHT(N1603,LEN(N1603)-FIND("/",N1603))</f>
        <v>rock</v>
      </c>
      <c r="S1603" s="12">
        <f t="shared" ref="S1603:S1666" si="154">(((J1603/60)/60)/24)+DATE(1970,1,1)+(-6/24)</f>
        <v>40637.842974537038</v>
      </c>
      <c r="T1603" s="12">
        <f t="shared" ref="T1603:T1666" si="155">(((I1603/60)/60)/24)+DATE(1970,1,1)+(-6/24)</f>
        <v>40667.842974537038</v>
      </c>
    </row>
    <row r="1604" spans="1:20" ht="41.4" x14ac:dyDescent="0.3">
      <c r="A1604" s="2">
        <v>1602</v>
      </c>
      <c r="B1604" s="7" t="s">
        <v>1603</v>
      </c>
      <c r="C1604" s="7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8">
        <f t="shared" si="150"/>
        <v>1.0016666666666667</v>
      </c>
      <c r="P1604" s="9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2">
        <f t="shared" si="154"/>
        <v>40788.047650462962</v>
      </c>
      <c r="T1604" s="12">
        <f t="shared" si="155"/>
        <v>40830.708333333336</v>
      </c>
    </row>
    <row r="1605" spans="1:20" ht="27.6" x14ac:dyDescent="0.3">
      <c r="A1605" s="2">
        <v>1603</v>
      </c>
      <c r="B1605" s="7" t="s">
        <v>1604</v>
      </c>
      <c r="C1605" s="7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8">
        <f t="shared" si="150"/>
        <v>1.0003299999999999</v>
      </c>
      <c r="P1605" s="9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2">
        <f t="shared" si="154"/>
        <v>40875.919664351852</v>
      </c>
      <c r="T1605" s="12">
        <f t="shared" si="155"/>
        <v>40935.919664351852</v>
      </c>
    </row>
    <row r="1606" spans="1:20" ht="41.4" x14ac:dyDescent="0.3">
      <c r="A1606" s="2">
        <v>1604</v>
      </c>
      <c r="B1606" s="7" t="s">
        <v>1605</v>
      </c>
      <c r="C1606" s="7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8">
        <f t="shared" si="150"/>
        <v>1.2210714285714286</v>
      </c>
      <c r="P1606" s="9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2">
        <f t="shared" si="154"/>
        <v>40945.595312500001</v>
      </c>
      <c r="T1606" s="12">
        <f t="shared" si="155"/>
        <v>40985.55364583333</v>
      </c>
    </row>
    <row r="1607" spans="1:20" ht="41.4" x14ac:dyDescent="0.3">
      <c r="A1607" s="2">
        <v>1605</v>
      </c>
      <c r="B1607" s="7" t="s">
        <v>1606</v>
      </c>
      <c r="C1607" s="7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8">
        <f t="shared" si="150"/>
        <v>1.0069333333333335</v>
      </c>
      <c r="P1607" s="9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2">
        <f t="shared" si="154"/>
        <v>40746.762881944444</v>
      </c>
      <c r="T1607" s="12">
        <f t="shared" si="155"/>
        <v>40756.041666666664</v>
      </c>
    </row>
    <row r="1608" spans="1:20" ht="41.4" x14ac:dyDescent="0.3">
      <c r="A1608" s="2">
        <v>1606</v>
      </c>
      <c r="B1608" s="7" t="s">
        <v>1607</v>
      </c>
      <c r="C1608" s="7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8">
        <f t="shared" si="150"/>
        <v>1.01004125</v>
      </c>
      <c r="P1608" s="9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2">
        <f t="shared" si="154"/>
        <v>40535.861550925925</v>
      </c>
      <c r="T1608" s="12">
        <f t="shared" si="155"/>
        <v>40625.819884259261</v>
      </c>
    </row>
    <row r="1609" spans="1:20" ht="41.4" x14ac:dyDescent="0.3">
      <c r="A1609" s="2">
        <v>1607</v>
      </c>
      <c r="B1609" s="7" t="s">
        <v>1608</v>
      </c>
      <c r="C1609" s="7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8">
        <f t="shared" si="150"/>
        <v>1.4511000000000001</v>
      </c>
      <c r="P1609" s="9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2">
        <f t="shared" si="154"/>
        <v>41053.55846064815</v>
      </c>
      <c r="T1609" s="12">
        <f t="shared" si="155"/>
        <v>41074.55846064815</v>
      </c>
    </row>
    <row r="1610" spans="1:20" ht="27.6" x14ac:dyDescent="0.3">
      <c r="A1610" s="2">
        <v>1608</v>
      </c>
      <c r="B1610" s="7" t="s">
        <v>1609</v>
      </c>
      <c r="C1610" s="7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8">
        <f t="shared" si="150"/>
        <v>1.0125</v>
      </c>
      <c r="P1610" s="9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2">
        <f t="shared" si="154"/>
        <v>41607.58085648148</v>
      </c>
      <c r="T1610" s="12">
        <f t="shared" si="155"/>
        <v>41639.976388888892</v>
      </c>
    </row>
    <row r="1611" spans="1:20" ht="41.4" x14ac:dyDescent="0.3">
      <c r="A1611" s="2">
        <v>1609</v>
      </c>
      <c r="B1611" s="7" t="s">
        <v>1610</v>
      </c>
      <c r="C1611" s="7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8">
        <f t="shared" si="150"/>
        <v>1.1833333333333333</v>
      </c>
      <c r="P1611" s="9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2">
        <f t="shared" si="154"/>
        <v>40795.751261574071</v>
      </c>
      <c r="T1611" s="12">
        <f t="shared" si="155"/>
        <v>40849.083333333336</v>
      </c>
    </row>
    <row r="1612" spans="1:20" ht="27.6" x14ac:dyDescent="0.3">
      <c r="A1612" s="2">
        <v>1610</v>
      </c>
      <c r="B1612" s="7" t="s">
        <v>1611</v>
      </c>
      <c r="C1612" s="7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8">
        <f t="shared" si="150"/>
        <v>2.7185000000000001</v>
      </c>
      <c r="P1612" s="9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2">
        <f t="shared" si="154"/>
        <v>41228.674884259257</v>
      </c>
      <c r="T1612" s="12">
        <f t="shared" si="155"/>
        <v>41258.674884259257</v>
      </c>
    </row>
    <row r="1613" spans="1:20" x14ac:dyDescent="0.3">
      <c r="A1613" s="2">
        <v>1611</v>
      </c>
      <c r="B1613" s="7" t="s">
        <v>1612</v>
      </c>
      <c r="C1613" s="7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8">
        <f t="shared" si="150"/>
        <v>1.25125</v>
      </c>
      <c r="P1613" s="9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2">
        <f t="shared" si="154"/>
        <v>41408.75037037037</v>
      </c>
      <c r="T1613" s="12">
        <f t="shared" si="155"/>
        <v>41429.75037037037</v>
      </c>
    </row>
    <row r="1614" spans="1:20" ht="27.6" x14ac:dyDescent="0.3">
      <c r="A1614" s="2">
        <v>1612</v>
      </c>
      <c r="B1614" s="7" t="s">
        <v>1613</v>
      </c>
      <c r="C1614" s="7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8">
        <f t="shared" si="150"/>
        <v>1.1000000000000001</v>
      </c>
      <c r="P1614" s="9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2">
        <f t="shared" si="154"/>
        <v>41246.624814814815</v>
      </c>
      <c r="T1614" s="12">
        <f t="shared" si="155"/>
        <v>41276.624814814815</v>
      </c>
    </row>
    <row r="1615" spans="1:20" ht="41.4" x14ac:dyDescent="0.3">
      <c r="A1615" s="2">
        <v>1613</v>
      </c>
      <c r="B1615" s="7" t="s">
        <v>1614</v>
      </c>
      <c r="C1615" s="7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8">
        <f t="shared" si="150"/>
        <v>1.0149999999999999</v>
      </c>
      <c r="P1615" s="9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2">
        <f t="shared" si="154"/>
        <v>41081.819467592592</v>
      </c>
      <c r="T1615" s="12">
        <f t="shared" si="155"/>
        <v>41111.819467592592</v>
      </c>
    </row>
    <row r="1616" spans="1:20" ht="41.4" x14ac:dyDescent="0.3">
      <c r="A1616" s="2">
        <v>1614</v>
      </c>
      <c r="B1616" s="7" t="s">
        <v>1615</v>
      </c>
      <c r="C1616" s="7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8">
        <f t="shared" si="150"/>
        <v>1.0269999999999999</v>
      </c>
      <c r="P1616" s="9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2">
        <f t="shared" si="154"/>
        <v>41794.731122685182</v>
      </c>
      <c r="T1616" s="12">
        <f t="shared" si="155"/>
        <v>41854.458333333336</v>
      </c>
    </row>
    <row r="1617" spans="1:20" ht="41.4" x14ac:dyDescent="0.3">
      <c r="A1617" s="2">
        <v>1615</v>
      </c>
      <c r="B1617" s="7" t="s">
        <v>1616</v>
      </c>
      <c r="C1617" s="7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8">
        <f t="shared" si="150"/>
        <v>1.1412500000000001</v>
      </c>
      <c r="P1617" s="9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2">
        <f t="shared" si="154"/>
        <v>40844.800879629627</v>
      </c>
      <c r="T1617" s="12">
        <f t="shared" si="155"/>
        <v>40889.842546296299</v>
      </c>
    </row>
    <row r="1618" spans="1:20" ht="41.4" x14ac:dyDescent="0.3">
      <c r="A1618" s="2">
        <v>1616</v>
      </c>
      <c r="B1618" s="7" t="s">
        <v>1617</v>
      </c>
      <c r="C1618" s="7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8">
        <f t="shared" si="150"/>
        <v>1.042</v>
      </c>
      <c r="P1618" s="9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2">
        <f t="shared" si="154"/>
        <v>41194.465520833335</v>
      </c>
      <c r="T1618" s="12">
        <f t="shared" si="155"/>
        <v>41235.666666666664</v>
      </c>
    </row>
    <row r="1619" spans="1:20" ht="27.6" x14ac:dyDescent="0.3">
      <c r="A1619" s="2">
        <v>1617</v>
      </c>
      <c r="B1619" s="7" t="s">
        <v>1618</v>
      </c>
      <c r="C1619" s="7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8">
        <f t="shared" si="150"/>
        <v>1.4585714285714286</v>
      </c>
      <c r="P1619" s="9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2">
        <f t="shared" si="154"/>
        <v>41546.414212962962</v>
      </c>
      <c r="T1619" s="12">
        <f t="shared" si="155"/>
        <v>41579.541666666664</v>
      </c>
    </row>
    <row r="1620" spans="1:20" ht="27.6" x14ac:dyDescent="0.3">
      <c r="A1620" s="2">
        <v>1618</v>
      </c>
      <c r="B1620" s="7" t="s">
        <v>1619</v>
      </c>
      <c r="C1620" s="7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8">
        <f t="shared" si="150"/>
        <v>1.0506666666666666</v>
      </c>
      <c r="P1620" s="9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2">
        <f t="shared" si="154"/>
        <v>41301.404340277775</v>
      </c>
      <c r="T1620" s="12">
        <f t="shared" si="155"/>
        <v>41341.404340277775</v>
      </c>
    </row>
    <row r="1621" spans="1:20" ht="41.4" x14ac:dyDescent="0.3">
      <c r="A1621" s="2">
        <v>1619</v>
      </c>
      <c r="B1621" s="7" t="s">
        <v>1620</v>
      </c>
      <c r="C1621" s="7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8">
        <f t="shared" si="150"/>
        <v>1.3333333333333333</v>
      </c>
      <c r="P1621" s="9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2">
        <f t="shared" si="154"/>
        <v>41875.93618055556</v>
      </c>
      <c r="T1621" s="12">
        <f t="shared" si="155"/>
        <v>41896.93618055556</v>
      </c>
    </row>
    <row r="1622" spans="1:20" ht="27.6" x14ac:dyDescent="0.3">
      <c r="A1622" s="2">
        <v>1620</v>
      </c>
      <c r="B1622" s="7" t="s">
        <v>1621</v>
      </c>
      <c r="C1622" s="7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8">
        <f t="shared" si="150"/>
        <v>1.1299999999999999</v>
      </c>
      <c r="P1622" s="9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2">
        <f t="shared" si="154"/>
        <v>41321.089583333334</v>
      </c>
      <c r="T1622" s="12">
        <f t="shared" si="155"/>
        <v>41328.089583333334</v>
      </c>
    </row>
    <row r="1623" spans="1:20" ht="41.4" x14ac:dyDescent="0.3">
      <c r="A1623" s="2">
        <v>1621</v>
      </c>
      <c r="B1623" s="7" t="s">
        <v>1622</v>
      </c>
      <c r="C1623" s="7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8">
        <f t="shared" si="150"/>
        <v>1.212</v>
      </c>
      <c r="P1623" s="9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2">
        <f t="shared" si="154"/>
        <v>41003.35665509259</v>
      </c>
      <c r="T1623" s="12">
        <f t="shared" si="155"/>
        <v>41056.915972222225</v>
      </c>
    </row>
    <row r="1624" spans="1:20" ht="41.4" x14ac:dyDescent="0.3">
      <c r="A1624" s="2">
        <v>1622</v>
      </c>
      <c r="B1624" s="7" t="s">
        <v>1623</v>
      </c>
      <c r="C1624" s="7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8">
        <f t="shared" si="150"/>
        <v>1.0172463768115942</v>
      </c>
      <c r="P1624" s="9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2">
        <f t="shared" si="154"/>
        <v>41950.04483796296</v>
      </c>
      <c r="T1624" s="12">
        <f t="shared" si="155"/>
        <v>41990.082638888889</v>
      </c>
    </row>
    <row r="1625" spans="1:20" ht="41.4" x14ac:dyDescent="0.3">
      <c r="A1625" s="2">
        <v>1623</v>
      </c>
      <c r="B1625" s="7" t="s">
        <v>1624</v>
      </c>
      <c r="C1625" s="7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8">
        <f t="shared" si="150"/>
        <v>1.0106666666666666</v>
      </c>
      <c r="P1625" s="9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2">
        <f t="shared" si="154"/>
        <v>41453.438530092593</v>
      </c>
      <c r="T1625" s="12">
        <f t="shared" si="155"/>
        <v>41513.438530092593</v>
      </c>
    </row>
    <row r="1626" spans="1:20" ht="27.6" x14ac:dyDescent="0.3">
      <c r="A1626" s="2">
        <v>1624</v>
      </c>
      <c r="B1626" s="7" t="s">
        <v>1625</v>
      </c>
      <c r="C1626" s="7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8">
        <f t="shared" si="150"/>
        <v>1.18</v>
      </c>
      <c r="P1626" s="9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2">
        <f t="shared" si="154"/>
        <v>41243.117303240739</v>
      </c>
      <c r="T1626" s="12">
        <f t="shared" si="155"/>
        <v>41283.117303240739</v>
      </c>
    </row>
    <row r="1627" spans="1:20" ht="41.4" x14ac:dyDescent="0.3">
      <c r="A1627" s="2">
        <v>1625</v>
      </c>
      <c r="B1627" s="7" t="s">
        <v>1626</v>
      </c>
      <c r="C1627" s="7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8">
        <f t="shared" si="150"/>
        <v>1.5533333333333332</v>
      </c>
      <c r="P1627" s="9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2">
        <f t="shared" si="154"/>
        <v>41135.449687500004</v>
      </c>
      <c r="T1627" s="12">
        <f t="shared" si="155"/>
        <v>41163.449687500004</v>
      </c>
    </row>
    <row r="1628" spans="1:20" ht="41.4" x14ac:dyDescent="0.3">
      <c r="A1628" s="2">
        <v>1626</v>
      </c>
      <c r="B1628" s="7" t="s">
        <v>1627</v>
      </c>
      <c r="C1628" s="7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8">
        <f t="shared" si="150"/>
        <v>1.0118750000000001</v>
      </c>
      <c r="P1628" s="9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2">
        <f t="shared" si="154"/>
        <v>41579.597997685189</v>
      </c>
      <c r="T1628" s="12">
        <f t="shared" si="155"/>
        <v>41609.639664351853</v>
      </c>
    </row>
    <row r="1629" spans="1:20" ht="41.4" x14ac:dyDescent="0.3">
      <c r="A1629" s="2">
        <v>1627</v>
      </c>
      <c r="B1629" s="7" t="s">
        <v>1628</v>
      </c>
      <c r="C1629" s="7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8">
        <f t="shared" si="150"/>
        <v>1.17</v>
      </c>
      <c r="P1629" s="9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2">
        <f t="shared" si="154"/>
        <v>41205.457048611112</v>
      </c>
      <c r="T1629" s="12">
        <f t="shared" si="155"/>
        <v>41238.957638888889</v>
      </c>
    </row>
    <row r="1630" spans="1:20" ht="27.6" x14ac:dyDescent="0.3">
      <c r="A1630" s="2">
        <v>1628</v>
      </c>
      <c r="B1630" s="7" t="s">
        <v>1629</v>
      </c>
      <c r="C1630" s="7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8">
        <f t="shared" si="150"/>
        <v>1.00925</v>
      </c>
      <c r="P1630" s="9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2">
        <f t="shared" si="154"/>
        <v>41774.487060185187</v>
      </c>
      <c r="T1630" s="12">
        <f t="shared" si="155"/>
        <v>41807.487060185187</v>
      </c>
    </row>
    <row r="1631" spans="1:20" ht="27.6" x14ac:dyDescent="0.3">
      <c r="A1631" s="2">
        <v>1629</v>
      </c>
      <c r="B1631" s="7" t="s">
        <v>1630</v>
      </c>
      <c r="C1631" s="7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8">
        <f t="shared" si="150"/>
        <v>1.0366666666666666</v>
      </c>
      <c r="P1631" s="9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2">
        <f t="shared" si="154"/>
        <v>41645.617280092592</v>
      </c>
      <c r="T1631" s="12">
        <f t="shared" si="155"/>
        <v>41690.617280092592</v>
      </c>
    </row>
    <row r="1632" spans="1:20" ht="41.4" x14ac:dyDescent="0.3">
      <c r="A1632" s="2">
        <v>1630</v>
      </c>
      <c r="B1632" s="7" t="s">
        <v>1631</v>
      </c>
      <c r="C1632" s="7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8">
        <f t="shared" si="150"/>
        <v>2.6524999999999999</v>
      </c>
      <c r="P1632" s="9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2">
        <f t="shared" si="154"/>
        <v>40939.587673611109</v>
      </c>
      <c r="T1632" s="12">
        <f t="shared" si="155"/>
        <v>40970.040972222225</v>
      </c>
    </row>
    <row r="1633" spans="1:20" ht="41.4" x14ac:dyDescent="0.3">
      <c r="A1633" s="2">
        <v>1631</v>
      </c>
      <c r="B1633" s="7" t="s">
        <v>1632</v>
      </c>
      <c r="C1633" s="7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8">
        <f t="shared" si="150"/>
        <v>1.5590999999999999</v>
      </c>
      <c r="P1633" s="9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2">
        <f t="shared" si="154"/>
        <v>41164.609502314815</v>
      </c>
      <c r="T1633" s="12">
        <f t="shared" si="155"/>
        <v>41194.609502314815</v>
      </c>
    </row>
    <row r="1634" spans="1:20" ht="41.4" x14ac:dyDescent="0.3">
      <c r="A1634" s="2">
        <v>1632</v>
      </c>
      <c r="B1634" s="7" t="s">
        <v>1633</v>
      </c>
      <c r="C1634" s="7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8">
        <f t="shared" si="150"/>
        <v>1.0162500000000001</v>
      </c>
      <c r="P1634" s="9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2">
        <f t="shared" si="154"/>
        <v>40750.090902777774</v>
      </c>
      <c r="T1634" s="12">
        <f t="shared" si="155"/>
        <v>40810.090902777774</v>
      </c>
    </row>
    <row r="1635" spans="1:20" ht="41.4" x14ac:dyDescent="0.3">
      <c r="A1635" s="2">
        <v>1633</v>
      </c>
      <c r="B1635" s="7" t="s">
        <v>1634</v>
      </c>
      <c r="C1635" s="7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8">
        <f t="shared" si="150"/>
        <v>1</v>
      </c>
      <c r="P1635" s="9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2">
        <f t="shared" si="154"/>
        <v>40896.633750000001</v>
      </c>
      <c r="T1635" s="12">
        <f t="shared" si="155"/>
        <v>40923.958333333336</v>
      </c>
    </row>
    <row r="1636" spans="1:20" ht="27.6" x14ac:dyDescent="0.3">
      <c r="A1636" s="2">
        <v>1634</v>
      </c>
      <c r="B1636" s="7" t="s">
        <v>1635</v>
      </c>
      <c r="C1636" s="7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8">
        <f t="shared" si="150"/>
        <v>1.0049999999999999</v>
      </c>
      <c r="P1636" s="9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2">
        <f t="shared" si="154"/>
        <v>40657.939826388887</v>
      </c>
      <c r="T1636" s="12">
        <f t="shared" si="155"/>
        <v>40695.999305555553</v>
      </c>
    </row>
    <row r="1637" spans="1:20" ht="41.4" x14ac:dyDescent="0.3">
      <c r="A1637" s="2">
        <v>1635</v>
      </c>
      <c r="B1637" s="7" t="s">
        <v>1636</v>
      </c>
      <c r="C1637" s="7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8">
        <f t="shared" si="150"/>
        <v>1.2529999999999999</v>
      </c>
      <c r="P1637" s="9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2">
        <f t="shared" si="154"/>
        <v>42502.618761574078</v>
      </c>
      <c r="T1637" s="12">
        <f t="shared" si="155"/>
        <v>42562.618761574078</v>
      </c>
    </row>
    <row r="1638" spans="1:20" ht="41.4" x14ac:dyDescent="0.3">
      <c r="A1638" s="2">
        <v>1636</v>
      </c>
      <c r="B1638" s="7" t="s">
        <v>1637</v>
      </c>
      <c r="C1638" s="7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8">
        <f t="shared" si="150"/>
        <v>1.0355555555555556</v>
      </c>
      <c r="P1638" s="9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2">
        <f t="shared" si="154"/>
        <v>40662.83666666667</v>
      </c>
      <c r="T1638" s="12">
        <f t="shared" si="155"/>
        <v>40705.916666666664</v>
      </c>
    </row>
    <row r="1639" spans="1:20" ht="41.4" x14ac:dyDescent="0.3">
      <c r="A1639" s="2">
        <v>1637</v>
      </c>
      <c r="B1639" s="7" t="s">
        <v>1638</v>
      </c>
      <c r="C1639" s="7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8">
        <f t="shared" si="150"/>
        <v>1.038</v>
      </c>
      <c r="P1639" s="9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2">
        <f t="shared" si="154"/>
        <v>40122.501620370371</v>
      </c>
      <c r="T1639" s="12">
        <f t="shared" si="155"/>
        <v>40178.73541666667</v>
      </c>
    </row>
    <row r="1640" spans="1:20" ht="27.6" x14ac:dyDescent="0.3">
      <c r="A1640" s="2">
        <v>1638</v>
      </c>
      <c r="B1640" s="7" t="s">
        <v>1639</v>
      </c>
      <c r="C1640" s="7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8">
        <f t="shared" si="150"/>
        <v>1.05</v>
      </c>
      <c r="P1640" s="9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2">
        <f t="shared" si="154"/>
        <v>41288.43712962963</v>
      </c>
      <c r="T1640" s="12">
        <f t="shared" si="155"/>
        <v>41333.642361111109</v>
      </c>
    </row>
    <row r="1641" spans="1:20" ht="41.4" x14ac:dyDescent="0.3">
      <c r="A1641" s="2">
        <v>1639</v>
      </c>
      <c r="B1641" s="7" t="s">
        <v>1640</v>
      </c>
      <c r="C1641" s="7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8">
        <f t="shared" si="150"/>
        <v>1</v>
      </c>
      <c r="P1641" s="9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2">
        <f t="shared" si="154"/>
        <v>40941.402372685188</v>
      </c>
      <c r="T1641" s="12">
        <f t="shared" si="155"/>
        <v>40971.402372685188</v>
      </c>
    </row>
    <row r="1642" spans="1:20" ht="41.4" x14ac:dyDescent="0.3">
      <c r="A1642" s="2">
        <v>1640</v>
      </c>
      <c r="B1642" s="7" t="s">
        <v>1641</v>
      </c>
      <c r="C1642" s="7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8">
        <f t="shared" si="150"/>
        <v>1.6986000000000001</v>
      </c>
      <c r="P1642" s="9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2">
        <f t="shared" si="154"/>
        <v>40378.98096064815</v>
      </c>
      <c r="T1642" s="12">
        <f t="shared" si="155"/>
        <v>40392.832638888889</v>
      </c>
    </row>
    <row r="1643" spans="1:20" ht="27.6" x14ac:dyDescent="0.3">
      <c r="A1643" s="2">
        <v>1641</v>
      </c>
      <c r="B1643" s="7" t="s">
        <v>1642</v>
      </c>
      <c r="C1643" s="7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8">
        <f t="shared" si="150"/>
        <v>1.014</v>
      </c>
      <c r="P1643" s="9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2">
        <f t="shared" si="154"/>
        <v>41962.346574074079</v>
      </c>
      <c r="T1643" s="12">
        <f t="shared" si="155"/>
        <v>41992.346574074079</v>
      </c>
    </row>
    <row r="1644" spans="1:20" ht="41.4" x14ac:dyDescent="0.3">
      <c r="A1644" s="2">
        <v>1642</v>
      </c>
      <c r="B1644" s="7" t="s">
        <v>1643</v>
      </c>
      <c r="C1644" s="7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8">
        <f t="shared" si="150"/>
        <v>1</v>
      </c>
      <c r="P1644" s="9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2">
        <f t="shared" si="154"/>
        <v>40687.774618055555</v>
      </c>
      <c r="T1644" s="12">
        <f t="shared" si="155"/>
        <v>40707.774618055555</v>
      </c>
    </row>
    <row r="1645" spans="1:20" ht="27.6" x14ac:dyDescent="0.3">
      <c r="A1645" s="2">
        <v>1643</v>
      </c>
      <c r="B1645" s="7" t="s">
        <v>1644</v>
      </c>
      <c r="C1645" s="7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8">
        <f t="shared" si="150"/>
        <v>1.2470000000000001</v>
      </c>
      <c r="P1645" s="9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2">
        <f t="shared" si="154"/>
        <v>41146.574212962965</v>
      </c>
      <c r="T1645" s="12">
        <f t="shared" si="155"/>
        <v>41176.574212962965</v>
      </c>
    </row>
    <row r="1646" spans="1:20" ht="41.4" x14ac:dyDescent="0.3">
      <c r="A1646" s="2">
        <v>1644</v>
      </c>
      <c r="B1646" s="7" t="s">
        <v>1645</v>
      </c>
      <c r="C1646" s="7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8">
        <f t="shared" si="150"/>
        <v>1.095</v>
      </c>
      <c r="P1646" s="9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2">
        <f t="shared" si="154"/>
        <v>41174.80972222222</v>
      </c>
      <c r="T1646" s="12">
        <f t="shared" si="155"/>
        <v>41234.851388888892</v>
      </c>
    </row>
    <row r="1647" spans="1:20" ht="41.4" x14ac:dyDescent="0.3">
      <c r="A1647" s="2">
        <v>1645</v>
      </c>
      <c r="B1647" s="7" t="s">
        <v>1646</v>
      </c>
      <c r="C1647" s="7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8">
        <f t="shared" si="150"/>
        <v>1.1080000000000001</v>
      </c>
      <c r="P1647" s="9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2">
        <f t="shared" si="154"/>
        <v>41521.367361111108</v>
      </c>
      <c r="T1647" s="12">
        <f t="shared" si="155"/>
        <v>41535.367361111108</v>
      </c>
    </row>
    <row r="1648" spans="1:20" ht="41.4" x14ac:dyDescent="0.3">
      <c r="A1648" s="2">
        <v>1646</v>
      </c>
      <c r="B1648" s="7" t="s">
        <v>1647</v>
      </c>
      <c r="C1648" s="7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8">
        <f t="shared" si="150"/>
        <v>1.1020000000000001</v>
      </c>
      <c r="P1648" s="9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2">
        <f t="shared" si="154"/>
        <v>41833.200266203705</v>
      </c>
      <c r="T1648" s="12">
        <f t="shared" si="155"/>
        <v>41865.507638888892</v>
      </c>
    </row>
    <row r="1649" spans="1:20" ht="41.4" x14ac:dyDescent="0.3">
      <c r="A1649" s="2">
        <v>1647</v>
      </c>
      <c r="B1649" s="7" t="s">
        <v>1648</v>
      </c>
      <c r="C1649" s="7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8">
        <f t="shared" si="150"/>
        <v>1.0471999999999999</v>
      </c>
      <c r="P1649" s="9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2">
        <f t="shared" si="154"/>
        <v>41039.159456018519</v>
      </c>
      <c r="T1649" s="12">
        <f t="shared" si="155"/>
        <v>41069.159456018519</v>
      </c>
    </row>
    <row r="1650" spans="1:20" ht="41.4" x14ac:dyDescent="0.3">
      <c r="A1650" s="2">
        <v>1648</v>
      </c>
      <c r="B1650" s="7" t="s">
        <v>1649</v>
      </c>
      <c r="C1650" s="7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8">
        <f t="shared" si="150"/>
        <v>1.2526086956521738</v>
      </c>
      <c r="P1650" s="9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2">
        <f t="shared" si="154"/>
        <v>40592.454652777778</v>
      </c>
      <c r="T1650" s="12">
        <f t="shared" si="155"/>
        <v>40622.412986111114</v>
      </c>
    </row>
    <row r="1651" spans="1:20" ht="41.4" x14ac:dyDescent="0.3">
      <c r="A1651" s="2">
        <v>1649</v>
      </c>
      <c r="B1651" s="7" t="s">
        <v>1650</v>
      </c>
      <c r="C1651" s="7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8">
        <f t="shared" si="150"/>
        <v>1.0058763157894737</v>
      </c>
      <c r="P1651" s="9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2">
        <f t="shared" si="154"/>
        <v>41737.434664351851</v>
      </c>
      <c r="T1651" s="12">
        <f t="shared" si="155"/>
        <v>41782.434664351851</v>
      </c>
    </row>
    <row r="1652" spans="1:20" ht="27.6" x14ac:dyDescent="0.3">
      <c r="A1652" s="2">
        <v>1650</v>
      </c>
      <c r="B1652" s="7" t="s">
        <v>1651</v>
      </c>
      <c r="C1652" s="7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8">
        <f t="shared" si="150"/>
        <v>1.4155</v>
      </c>
      <c r="P1652" s="9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2">
        <f t="shared" si="154"/>
        <v>41526.185613425929</v>
      </c>
      <c r="T1652" s="12">
        <f t="shared" si="155"/>
        <v>41556.185613425929</v>
      </c>
    </row>
    <row r="1653" spans="1:20" ht="41.4" x14ac:dyDescent="0.3">
      <c r="A1653" s="2">
        <v>1651</v>
      </c>
      <c r="B1653" s="7" t="s">
        <v>1652</v>
      </c>
      <c r="C1653" s="7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8">
        <f t="shared" si="150"/>
        <v>1.0075000000000001</v>
      </c>
      <c r="P1653" s="9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2">
        <f t="shared" si="154"/>
        <v>40625.650694444441</v>
      </c>
      <c r="T1653" s="12">
        <f t="shared" si="155"/>
        <v>40659.040972222225</v>
      </c>
    </row>
    <row r="1654" spans="1:20" ht="41.4" x14ac:dyDescent="0.3">
      <c r="A1654" s="2">
        <v>1652</v>
      </c>
      <c r="B1654" s="7" t="s">
        <v>1653</v>
      </c>
      <c r="C1654" s="7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8">
        <f t="shared" si="150"/>
        <v>1.0066666666666666</v>
      </c>
      <c r="P1654" s="9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2">
        <f t="shared" si="154"/>
        <v>41572.242974537039</v>
      </c>
      <c r="T1654" s="12">
        <f t="shared" si="155"/>
        <v>41602.284641203703</v>
      </c>
    </row>
    <row r="1655" spans="1:20" ht="41.4" x14ac:dyDescent="0.3">
      <c r="A1655" s="2">
        <v>1653</v>
      </c>
      <c r="B1655" s="7" t="s">
        <v>1654</v>
      </c>
      <c r="C1655" s="7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8">
        <f t="shared" si="150"/>
        <v>1.7423040000000001</v>
      </c>
      <c r="P1655" s="9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2">
        <f t="shared" si="154"/>
        <v>40626.584444444445</v>
      </c>
      <c r="T1655" s="12">
        <f t="shared" si="155"/>
        <v>40657.584444444445</v>
      </c>
    </row>
    <row r="1656" spans="1:20" ht="41.4" x14ac:dyDescent="0.3">
      <c r="A1656" s="2">
        <v>1654</v>
      </c>
      <c r="B1656" s="7" t="s">
        <v>1655</v>
      </c>
      <c r="C1656" s="7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8">
        <f t="shared" si="150"/>
        <v>1.199090909090909</v>
      </c>
      <c r="P1656" s="9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2">
        <f t="shared" si="154"/>
        <v>40987.640740740739</v>
      </c>
      <c r="T1656" s="12">
        <f t="shared" si="155"/>
        <v>41017.640740740739</v>
      </c>
    </row>
    <row r="1657" spans="1:20" ht="27.6" x14ac:dyDescent="0.3">
      <c r="A1657" s="2">
        <v>1655</v>
      </c>
      <c r="B1657" s="7" t="s">
        <v>1656</v>
      </c>
      <c r="C1657" s="7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8">
        <f t="shared" si="150"/>
        <v>1.4286666666666668</v>
      </c>
      <c r="P1657" s="9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2">
        <f t="shared" si="154"/>
        <v>40974.541898148149</v>
      </c>
      <c r="T1657" s="12">
        <f t="shared" si="155"/>
        <v>41004.500231481477</v>
      </c>
    </row>
    <row r="1658" spans="1:20" ht="55.2" x14ac:dyDescent="0.3">
      <c r="A1658" s="2">
        <v>1656</v>
      </c>
      <c r="B1658" s="7" t="s">
        <v>1657</v>
      </c>
      <c r="C1658" s="7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8">
        <f t="shared" si="150"/>
        <v>1.0033493333333334</v>
      </c>
      <c r="P1658" s="9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2">
        <f t="shared" si="154"/>
        <v>41226.678842592592</v>
      </c>
      <c r="T1658" s="12">
        <f t="shared" si="155"/>
        <v>41256.678842592592</v>
      </c>
    </row>
    <row r="1659" spans="1:20" ht="41.4" x14ac:dyDescent="0.3">
      <c r="A1659" s="2">
        <v>1657</v>
      </c>
      <c r="B1659" s="7" t="s">
        <v>1658</v>
      </c>
      <c r="C1659" s="7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8">
        <f t="shared" si="150"/>
        <v>1.0493380000000001</v>
      </c>
      <c r="P1659" s="9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2">
        <f t="shared" si="154"/>
        <v>41023.532037037039</v>
      </c>
      <c r="T1659" s="12">
        <f t="shared" si="155"/>
        <v>41053.532037037039</v>
      </c>
    </row>
    <row r="1660" spans="1:20" ht="41.4" x14ac:dyDescent="0.3">
      <c r="A1660" s="2">
        <v>1658</v>
      </c>
      <c r="B1660" s="7" t="s">
        <v>1659</v>
      </c>
      <c r="C1660" s="7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8">
        <f t="shared" si="150"/>
        <v>1.3223333333333334</v>
      </c>
      <c r="P1660" s="9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2">
        <f t="shared" si="154"/>
        <v>41222.97184027778</v>
      </c>
      <c r="T1660" s="12">
        <f t="shared" si="155"/>
        <v>41261.347222222219</v>
      </c>
    </row>
    <row r="1661" spans="1:20" ht="41.4" x14ac:dyDescent="0.3">
      <c r="A1661" s="2">
        <v>1659</v>
      </c>
      <c r="B1661" s="7" t="s">
        <v>1660</v>
      </c>
      <c r="C1661" s="7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8">
        <f t="shared" si="150"/>
        <v>1.1279999999999999</v>
      </c>
      <c r="P1661" s="9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2">
        <f t="shared" si="154"/>
        <v>41596.663437499999</v>
      </c>
      <c r="T1661" s="12">
        <f t="shared" si="155"/>
        <v>41625.25</v>
      </c>
    </row>
    <row r="1662" spans="1:20" ht="41.4" x14ac:dyDescent="0.3">
      <c r="A1662" s="2">
        <v>1660</v>
      </c>
      <c r="B1662" s="7" t="s">
        <v>1661</v>
      </c>
      <c r="C1662" s="7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8">
        <f t="shared" si="150"/>
        <v>12.5375</v>
      </c>
      <c r="P1662" s="9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2">
        <f t="shared" si="154"/>
        <v>42459.443865740745</v>
      </c>
      <c r="T1662" s="12">
        <f t="shared" si="155"/>
        <v>42490.665972222225</v>
      </c>
    </row>
    <row r="1663" spans="1:20" ht="55.2" x14ac:dyDescent="0.3">
      <c r="A1663" s="2">
        <v>1661</v>
      </c>
      <c r="B1663" s="7" t="s">
        <v>1662</v>
      </c>
      <c r="C1663" s="7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8">
        <f t="shared" si="150"/>
        <v>1.0250632911392406</v>
      </c>
      <c r="P1663" s="9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2">
        <f t="shared" si="154"/>
        <v>42343.748043981483</v>
      </c>
      <c r="T1663" s="12">
        <f t="shared" si="155"/>
        <v>42386.625</v>
      </c>
    </row>
    <row r="1664" spans="1:20" ht="41.4" x14ac:dyDescent="0.3">
      <c r="A1664" s="2">
        <v>1662</v>
      </c>
      <c r="B1664" s="7" t="s">
        <v>1663</v>
      </c>
      <c r="C1664" s="7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8">
        <f t="shared" si="150"/>
        <v>1.026375</v>
      </c>
      <c r="P1664" s="9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2">
        <f t="shared" si="154"/>
        <v>40847.948333333334</v>
      </c>
      <c r="T1664" s="12">
        <f t="shared" si="155"/>
        <v>40907.99</v>
      </c>
    </row>
    <row r="1665" spans="1:20" ht="27.6" x14ac:dyDescent="0.3">
      <c r="A1665" s="2">
        <v>1663</v>
      </c>
      <c r="B1665" s="7" t="s">
        <v>1664</v>
      </c>
      <c r="C1665" s="7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8">
        <f t="shared" si="150"/>
        <v>1.08</v>
      </c>
      <c r="P1665" s="9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2">
        <f t="shared" si="154"/>
        <v>42005.77207175926</v>
      </c>
      <c r="T1665" s="12">
        <f t="shared" si="155"/>
        <v>42035.77207175926</v>
      </c>
    </row>
    <row r="1666" spans="1:20" ht="41.4" x14ac:dyDescent="0.3">
      <c r="A1666" s="2">
        <v>1664</v>
      </c>
      <c r="B1666" s="7" t="s">
        <v>1665</v>
      </c>
      <c r="C1666" s="7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8">
        <f t="shared" si="150"/>
        <v>1.2240879999999998</v>
      </c>
      <c r="P1666" s="9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2">
        <f t="shared" si="154"/>
        <v>40939.511782407404</v>
      </c>
      <c r="T1666" s="12">
        <f t="shared" si="155"/>
        <v>40983.915972222225</v>
      </c>
    </row>
    <row r="1667" spans="1:20" ht="41.4" x14ac:dyDescent="0.3">
      <c r="A1667" s="2">
        <v>1665</v>
      </c>
      <c r="B1667" s="7" t="s">
        <v>1666</v>
      </c>
      <c r="C1667" s="7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8">
        <f t="shared" ref="O1667:O1730" si="156">E1667/D1667</f>
        <v>1.1945714285714286</v>
      </c>
      <c r="P1667" s="9">
        <f t="shared" ref="P1667:P1730" si="157">IFERROR(E1667/L1667,0)</f>
        <v>44.956989247311824</v>
      </c>
      <c r="Q1667" s="2" t="str">
        <f t="shared" ref="Q1667:Q1730" si="158">LEFT(N1667,FIND("/",N1667,1)-1)</f>
        <v>music</v>
      </c>
      <c r="R1667" s="2" t="str">
        <f t="shared" ref="R1667:R1730" si="159">RIGHT(N1667,LEN(N1667)-FIND("/",N1667))</f>
        <v>pop</v>
      </c>
      <c r="S1667" s="12">
        <f t="shared" ref="S1667:S1730" si="160">(((J1667/60)/60)/24)+DATE(1970,1,1)+(-6/24)</f>
        <v>40564.399456018517</v>
      </c>
      <c r="T1667" s="12">
        <f t="shared" ref="T1667:T1730" si="161">(((I1667/60)/60)/24)+DATE(1970,1,1)+(-6/24)</f>
        <v>40595.875</v>
      </c>
    </row>
    <row r="1668" spans="1:20" ht="41.4" x14ac:dyDescent="0.3">
      <c r="A1668" s="2">
        <v>1666</v>
      </c>
      <c r="B1668" s="7" t="s">
        <v>1667</v>
      </c>
      <c r="C1668" s="7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8">
        <f t="shared" si="156"/>
        <v>1.6088</v>
      </c>
      <c r="P1668" s="9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2">
        <f t="shared" si="160"/>
        <v>41331.003159722226</v>
      </c>
      <c r="T1668" s="12">
        <f t="shared" si="161"/>
        <v>41360.961493055554</v>
      </c>
    </row>
    <row r="1669" spans="1:20" ht="41.4" x14ac:dyDescent="0.3">
      <c r="A1669" s="2">
        <v>1667</v>
      </c>
      <c r="B1669" s="7" t="s">
        <v>1668</v>
      </c>
      <c r="C1669" s="7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8">
        <f t="shared" si="156"/>
        <v>1.2685294117647059</v>
      </c>
      <c r="P1669" s="9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2">
        <f t="shared" si="160"/>
        <v>41681.8205787037</v>
      </c>
      <c r="T1669" s="12">
        <f t="shared" si="161"/>
        <v>41709.040972222225</v>
      </c>
    </row>
    <row r="1670" spans="1:20" ht="41.4" x14ac:dyDescent="0.3">
      <c r="A1670" s="2">
        <v>1668</v>
      </c>
      <c r="B1670" s="7" t="s">
        <v>1669</v>
      </c>
      <c r="C1670" s="7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8">
        <f t="shared" si="156"/>
        <v>1.026375</v>
      </c>
      <c r="P1670" s="9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2">
        <f t="shared" si="160"/>
        <v>40844.89975694444</v>
      </c>
      <c r="T1670" s="12">
        <f t="shared" si="161"/>
        <v>40874.941423611112</v>
      </c>
    </row>
    <row r="1671" spans="1:20" ht="41.4" x14ac:dyDescent="0.3">
      <c r="A1671" s="2">
        <v>1669</v>
      </c>
      <c r="B1671" s="7" t="s">
        <v>1670</v>
      </c>
      <c r="C1671" s="7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8">
        <f t="shared" si="156"/>
        <v>1.3975</v>
      </c>
      <c r="P1671" s="9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2">
        <f t="shared" si="160"/>
        <v>42461.635138888887</v>
      </c>
      <c r="T1671" s="12">
        <f t="shared" si="161"/>
        <v>42521.635138888887</v>
      </c>
    </row>
    <row r="1672" spans="1:20" ht="55.2" x14ac:dyDescent="0.3">
      <c r="A1672" s="2">
        <v>1670</v>
      </c>
      <c r="B1672" s="7" t="s">
        <v>1671</v>
      </c>
      <c r="C1672" s="7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8">
        <f t="shared" si="156"/>
        <v>1.026</v>
      </c>
      <c r="P1672" s="9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2">
        <f t="shared" si="160"/>
        <v>40313.680543981485</v>
      </c>
      <c r="T1672" s="12">
        <f t="shared" si="161"/>
        <v>40363.916666666664</v>
      </c>
    </row>
    <row r="1673" spans="1:20" ht="27.6" x14ac:dyDescent="0.3">
      <c r="A1673" s="2">
        <v>1671</v>
      </c>
      <c r="B1673" s="7" t="s">
        <v>1672</v>
      </c>
      <c r="C1673" s="7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8">
        <f t="shared" si="156"/>
        <v>1.0067349999999999</v>
      </c>
      <c r="P1673" s="9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2">
        <f t="shared" si="160"/>
        <v>42553.29414351852</v>
      </c>
      <c r="T1673" s="12">
        <f t="shared" si="161"/>
        <v>42583.29414351852</v>
      </c>
    </row>
    <row r="1674" spans="1:20" ht="27.6" x14ac:dyDescent="0.3">
      <c r="A1674" s="2">
        <v>1672</v>
      </c>
      <c r="B1674" s="7" t="s">
        <v>1673</v>
      </c>
      <c r="C1674" s="7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8">
        <f t="shared" si="156"/>
        <v>1.1294117647058823</v>
      </c>
      <c r="P1674" s="9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2">
        <f t="shared" si="160"/>
        <v>41034.406597222223</v>
      </c>
      <c r="T1674" s="12">
        <f t="shared" si="161"/>
        <v>41064.406597222223</v>
      </c>
    </row>
    <row r="1675" spans="1:20" ht="41.4" x14ac:dyDescent="0.3">
      <c r="A1675" s="2">
        <v>1673</v>
      </c>
      <c r="B1675" s="7" t="s">
        <v>1674</v>
      </c>
      <c r="C1675" s="7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8">
        <f t="shared" si="156"/>
        <v>1.2809523809523808</v>
      </c>
      <c r="P1675" s="9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2">
        <f t="shared" si="160"/>
        <v>42039.628379629634</v>
      </c>
      <c r="T1675" s="12">
        <f t="shared" si="161"/>
        <v>42069.628379629634</v>
      </c>
    </row>
    <row r="1676" spans="1:20" ht="41.4" x14ac:dyDescent="0.3">
      <c r="A1676" s="2">
        <v>1674</v>
      </c>
      <c r="B1676" s="7" t="s">
        <v>1675</v>
      </c>
      <c r="C1676" s="7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8">
        <f t="shared" si="156"/>
        <v>2.0169999999999999</v>
      </c>
      <c r="P1676" s="9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2">
        <f t="shared" si="160"/>
        <v>42569.355393518519</v>
      </c>
      <c r="T1676" s="12">
        <f t="shared" si="161"/>
        <v>42600.040972222225</v>
      </c>
    </row>
    <row r="1677" spans="1:20" ht="27.6" x14ac:dyDescent="0.3">
      <c r="A1677" s="2">
        <v>1675</v>
      </c>
      <c r="B1677" s="7" t="s">
        <v>1676</v>
      </c>
      <c r="C1677" s="7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8">
        <f t="shared" si="156"/>
        <v>1.37416</v>
      </c>
      <c r="P1677" s="9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2">
        <f t="shared" si="160"/>
        <v>40802.483101851853</v>
      </c>
      <c r="T1677" s="12">
        <f t="shared" si="161"/>
        <v>40832.668749999997</v>
      </c>
    </row>
    <row r="1678" spans="1:20" ht="27.6" x14ac:dyDescent="0.3">
      <c r="A1678" s="2">
        <v>1676</v>
      </c>
      <c r="B1678" s="7" t="s">
        <v>1677</v>
      </c>
      <c r="C1678" s="7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8">
        <f t="shared" si="156"/>
        <v>1.1533333333333333</v>
      </c>
      <c r="P1678" s="9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2">
        <f t="shared" si="160"/>
        <v>40973.47623842593</v>
      </c>
      <c r="T1678" s="12">
        <f t="shared" si="161"/>
        <v>41019.915972222225</v>
      </c>
    </row>
    <row r="1679" spans="1:20" ht="41.4" x14ac:dyDescent="0.3">
      <c r="A1679" s="2">
        <v>1677</v>
      </c>
      <c r="B1679" s="7" t="s">
        <v>1678</v>
      </c>
      <c r="C1679" s="7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8">
        <f t="shared" si="156"/>
        <v>1.1166666666666667</v>
      </c>
      <c r="P1679" s="9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2">
        <f t="shared" si="160"/>
        <v>42416.157129629632</v>
      </c>
      <c r="T1679" s="12">
        <f t="shared" si="161"/>
        <v>42475.999305555553</v>
      </c>
    </row>
    <row r="1680" spans="1:20" ht="41.4" x14ac:dyDescent="0.3">
      <c r="A1680" s="2">
        <v>1678</v>
      </c>
      <c r="B1680" s="7" t="s">
        <v>1679</v>
      </c>
      <c r="C1680" s="7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8">
        <f t="shared" si="156"/>
        <v>1.1839999999999999</v>
      </c>
      <c r="P1680" s="9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2">
        <f t="shared" si="160"/>
        <v>41662.604988425926</v>
      </c>
      <c r="T1680" s="12">
        <f t="shared" si="161"/>
        <v>41676.604988425926</v>
      </c>
    </row>
    <row r="1681" spans="1:20" ht="55.2" x14ac:dyDescent="0.3">
      <c r="A1681" s="2">
        <v>1679</v>
      </c>
      <c r="B1681" s="7" t="s">
        <v>1680</v>
      </c>
      <c r="C1681" s="7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8">
        <f t="shared" si="156"/>
        <v>1.75</v>
      </c>
      <c r="P1681" s="9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2">
        <f t="shared" si="160"/>
        <v>40722.818807870368</v>
      </c>
      <c r="T1681" s="12">
        <f t="shared" si="161"/>
        <v>40745.818807870368</v>
      </c>
    </row>
    <row r="1682" spans="1:20" ht="27.6" x14ac:dyDescent="0.3">
      <c r="A1682" s="2">
        <v>1680</v>
      </c>
      <c r="B1682" s="7" t="s">
        <v>1681</v>
      </c>
      <c r="C1682" s="7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8">
        <f t="shared" si="156"/>
        <v>1.175</v>
      </c>
      <c r="P1682" s="9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2">
        <f t="shared" si="160"/>
        <v>41802.507719907408</v>
      </c>
      <c r="T1682" s="12">
        <f t="shared" si="161"/>
        <v>41832.507719907408</v>
      </c>
    </row>
    <row r="1683" spans="1:20" ht="41.4" x14ac:dyDescent="0.3">
      <c r="A1683" s="2">
        <v>1681</v>
      </c>
      <c r="B1683" s="7" t="s">
        <v>1682</v>
      </c>
      <c r="C1683" s="7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8">
        <f t="shared" si="156"/>
        <v>1.0142212307692309</v>
      </c>
      <c r="P1683" s="9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2">
        <f t="shared" si="160"/>
        <v>42773.871342592596</v>
      </c>
      <c r="T1683" s="12">
        <f t="shared" si="161"/>
        <v>42822.833333333328</v>
      </c>
    </row>
    <row r="1684" spans="1:20" ht="27.6" x14ac:dyDescent="0.3">
      <c r="A1684" s="2">
        <v>1682</v>
      </c>
      <c r="B1684" s="7" t="s">
        <v>1683</v>
      </c>
      <c r="C1684" s="7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8">
        <f t="shared" si="156"/>
        <v>0</v>
      </c>
      <c r="P1684" s="9">
        <f t="shared" si="157"/>
        <v>0</v>
      </c>
      <c r="Q1684" s="2" t="str">
        <f t="shared" si="158"/>
        <v>music</v>
      </c>
      <c r="R1684" s="2" t="str">
        <f t="shared" si="159"/>
        <v>faith</v>
      </c>
      <c r="S1684" s="12">
        <f t="shared" si="160"/>
        <v>42778.96365740741</v>
      </c>
      <c r="T1684" s="12">
        <f t="shared" si="161"/>
        <v>42838.921990740739</v>
      </c>
    </row>
    <row r="1685" spans="1:20" ht="41.4" x14ac:dyDescent="0.3">
      <c r="A1685" s="2">
        <v>1683</v>
      </c>
      <c r="B1685" s="7" t="s">
        <v>1684</v>
      </c>
      <c r="C1685" s="7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8">
        <f t="shared" si="156"/>
        <v>0.21714285714285714</v>
      </c>
      <c r="P1685" s="9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2">
        <f t="shared" si="160"/>
        <v>42808.531689814816</v>
      </c>
      <c r="T1685" s="12">
        <f t="shared" si="161"/>
        <v>42832.531689814816</v>
      </c>
    </row>
    <row r="1686" spans="1:20" ht="27.6" x14ac:dyDescent="0.3">
      <c r="A1686" s="2">
        <v>1684</v>
      </c>
      <c r="B1686" s="7" t="s">
        <v>1685</v>
      </c>
      <c r="C1686" s="7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8">
        <f t="shared" si="156"/>
        <v>1.0912500000000001</v>
      </c>
      <c r="P1686" s="9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2">
        <f t="shared" si="160"/>
        <v>42783.565289351856</v>
      </c>
      <c r="T1686" s="12">
        <f t="shared" si="161"/>
        <v>42811.523622685185</v>
      </c>
    </row>
    <row r="1687" spans="1:20" ht="41.4" x14ac:dyDescent="0.3">
      <c r="A1687" s="2">
        <v>1685</v>
      </c>
      <c r="B1687" s="7" t="s">
        <v>1686</v>
      </c>
      <c r="C1687" s="7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8">
        <f t="shared" si="156"/>
        <v>1.0285714285714285</v>
      </c>
      <c r="P1687" s="9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2">
        <f t="shared" si="160"/>
        <v>42788.0002662037</v>
      </c>
      <c r="T1687" s="12">
        <f t="shared" si="161"/>
        <v>42817.958599537036</v>
      </c>
    </row>
    <row r="1688" spans="1:20" ht="41.4" x14ac:dyDescent="0.3">
      <c r="A1688" s="2">
        <v>1686</v>
      </c>
      <c r="B1688" s="7" t="s">
        <v>1687</v>
      </c>
      <c r="C1688" s="7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8">
        <f t="shared" si="156"/>
        <v>3.5999999999999999E-3</v>
      </c>
      <c r="P1688" s="9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2">
        <f t="shared" si="160"/>
        <v>42792.593969907408</v>
      </c>
      <c r="T1688" s="12">
        <f t="shared" si="161"/>
        <v>42852.552303240736</v>
      </c>
    </row>
    <row r="1689" spans="1:20" ht="41.4" x14ac:dyDescent="0.3">
      <c r="A1689" s="2">
        <v>1687</v>
      </c>
      <c r="B1689" s="7" t="s">
        <v>1688</v>
      </c>
      <c r="C1689" s="7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8">
        <f t="shared" si="156"/>
        <v>0.3125</v>
      </c>
      <c r="P1689" s="9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2">
        <f t="shared" si="160"/>
        <v>42801.796817129631</v>
      </c>
      <c r="T1689" s="12">
        <f t="shared" si="161"/>
        <v>42835.59375</v>
      </c>
    </row>
    <row r="1690" spans="1:20" ht="55.2" x14ac:dyDescent="0.3">
      <c r="A1690" s="2">
        <v>1688</v>
      </c>
      <c r="B1690" s="7" t="s">
        <v>1689</v>
      </c>
      <c r="C1690" s="7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8">
        <f t="shared" si="156"/>
        <v>0.443</v>
      </c>
      <c r="P1690" s="9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2">
        <f t="shared" si="160"/>
        <v>42804.284652777773</v>
      </c>
      <c r="T1690" s="12">
        <f t="shared" si="161"/>
        <v>42834.242986111116</v>
      </c>
    </row>
    <row r="1691" spans="1:20" x14ac:dyDescent="0.3">
      <c r="A1691" s="2">
        <v>1689</v>
      </c>
      <c r="B1691" s="7" t="s">
        <v>1690</v>
      </c>
      <c r="C1691" s="7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8">
        <f t="shared" si="156"/>
        <v>1</v>
      </c>
      <c r="P1691" s="9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2">
        <f t="shared" si="160"/>
        <v>42780.692476851851</v>
      </c>
      <c r="T1691" s="12">
        <f t="shared" si="161"/>
        <v>42810.650810185187</v>
      </c>
    </row>
    <row r="1692" spans="1:20" ht="41.4" x14ac:dyDescent="0.3">
      <c r="A1692" s="2">
        <v>1690</v>
      </c>
      <c r="B1692" s="7" t="s">
        <v>1691</v>
      </c>
      <c r="C1692" s="7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8">
        <f t="shared" si="156"/>
        <v>0.254</v>
      </c>
      <c r="P1692" s="9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2">
        <f t="shared" si="160"/>
        <v>42801.18104166667</v>
      </c>
      <c r="T1692" s="12">
        <f t="shared" si="161"/>
        <v>42831.139374999999</v>
      </c>
    </row>
    <row r="1693" spans="1:20" ht="41.4" x14ac:dyDescent="0.3">
      <c r="A1693" s="2">
        <v>1691</v>
      </c>
      <c r="B1693" s="7" t="s">
        <v>1692</v>
      </c>
      <c r="C1693" s="7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8">
        <f t="shared" si="156"/>
        <v>0.33473333333333333</v>
      </c>
      <c r="P1693" s="9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2">
        <f t="shared" si="160"/>
        <v>42795.451481481476</v>
      </c>
      <c r="T1693" s="12">
        <f t="shared" si="161"/>
        <v>42827.791666666672</v>
      </c>
    </row>
    <row r="1694" spans="1:20" ht="41.4" x14ac:dyDescent="0.3">
      <c r="A1694" s="2">
        <v>1692</v>
      </c>
      <c r="B1694" s="7" t="s">
        <v>1693</v>
      </c>
      <c r="C1694" s="7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8">
        <f t="shared" si="156"/>
        <v>0.47799999999999998</v>
      </c>
      <c r="P1694" s="9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2">
        <f t="shared" si="160"/>
        <v>42787.901238425926</v>
      </c>
      <c r="T1694" s="12">
        <f t="shared" si="161"/>
        <v>42820.749305555553</v>
      </c>
    </row>
    <row r="1695" spans="1:20" ht="41.4" x14ac:dyDescent="0.3">
      <c r="A1695" s="2">
        <v>1693</v>
      </c>
      <c r="B1695" s="7" t="s">
        <v>1694</v>
      </c>
      <c r="C1695" s="7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8">
        <f t="shared" si="156"/>
        <v>9.3333333333333338E-2</v>
      </c>
      <c r="P1695" s="9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2">
        <f t="shared" si="160"/>
        <v>42803.670277777783</v>
      </c>
      <c r="T1695" s="12">
        <f t="shared" si="161"/>
        <v>42834.583333333328</v>
      </c>
    </row>
    <row r="1696" spans="1:20" ht="41.4" x14ac:dyDescent="0.3">
      <c r="A1696" s="2">
        <v>1694</v>
      </c>
      <c r="B1696" s="7" t="s">
        <v>1695</v>
      </c>
      <c r="C1696" s="7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8">
        <f t="shared" si="156"/>
        <v>5.0000000000000001E-4</v>
      </c>
      <c r="P1696" s="9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2">
        <f t="shared" si="160"/>
        <v>42791.419837962967</v>
      </c>
      <c r="T1696" s="12">
        <f t="shared" si="161"/>
        <v>42820.941666666666</v>
      </c>
    </row>
    <row r="1697" spans="1:20" ht="55.2" x14ac:dyDescent="0.3">
      <c r="A1697" s="2">
        <v>1695</v>
      </c>
      <c r="B1697" s="7" t="s">
        <v>1696</v>
      </c>
      <c r="C1697" s="7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8">
        <f t="shared" si="156"/>
        <v>0.11708333333333333</v>
      </c>
      <c r="P1697" s="9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2">
        <f t="shared" si="160"/>
        <v>42800.781412037039</v>
      </c>
      <c r="T1697" s="12">
        <f t="shared" si="161"/>
        <v>42834.791666666672</v>
      </c>
    </row>
    <row r="1698" spans="1:20" ht="41.4" x14ac:dyDescent="0.3">
      <c r="A1698" s="2">
        <v>1696</v>
      </c>
      <c r="B1698" s="7" t="s">
        <v>1697</v>
      </c>
      <c r="C1698" s="7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8">
        <f t="shared" si="156"/>
        <v>0</v>
      </c>
      <c r="P1698" s="9">
        <f t="shared" si="157"/>
        <v>0</v>
      </c>
      <c r="Q1698" s="2" t="str">
        <f t="shared" si="158"/>
        <v>music</v>
      </c>
      <c r="R1698" s="2" t="str">
        <f t="shared" si="159"/>
        <v>faith</v>
      </c>
      <c r="S1698" s="12">
        <f t="shared" si="160"/>
        <v>42795.819571759261</v>
      </c>
      <c r="T1698" s="12">
        <f t="shared" si="161"/>
        <v>42825.777905092589</v>
      </c>
    </row>
    <row r="1699" spans="1:20" ht="41.4" x14ac:dyDescent="0.3">
      <c r="A1699" s="2">
        <v>1697</v>
      </c>
      <c r="B1699" s="7" t="s">
        <v>1698</v>
      </c>
      <c r="C1699" s="7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8">
        <f t="shared" si="156"/>
        <v>0.20208000000000001</v>
      </c>
      <c r="P1699" s="9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2">
        <f t="shared" si="160"/>
        <v>42804.782962962956</v>
      </c>
      <c r="T1699" s="12">
        <f t="shared" si="161"/>
        <v>42834.741296296299</v>
      </c>
    </row>
    <row r="1700" spans="1:20" ht="69" x14ac:dyDescent="0.3">
      <c r="A1700" s="2">
        <v>1698</v>
      </c>
      <c r="B1700" s="7" t="s">
        <v>1699</v>
      </c>
      <c r="C1700" s="7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8">
        <f t="shared" si="156"/>
        <v>0</v>
      </c>
      <c r="P1700" s="9">
        <f t="shared" si="157"/>
        <v>0</v>
      </c>
      <c r="Q1700" s="2" t="str">
        <f t="shared" si="158"/>
        <v>music</v>
      </c>
      <c r="R1700" s="2" t="str">
        <f t="shared" si="159"/>
        <v>faith</v>
      </c>
      <c r="S1700" s="12">
        <f t="shared" si="160"/>
        <v>42795.957870370374</v>
      </c>
      <c r="T1700" s="12">
        <f t="shared" si="161"/>
        <v>42819.897916666669</v>
      </c>
    </row>
    <row r="1701" spans="1:20" ht="41.4" x14ac:dyDescent="0.3">
      <c r="A1701" s="2">
        <v>1699</v>
      </c>
      <c r="B1701" s="7" t="s">
        <v>1700</v>
      </c>
      <c r="C1701" s="7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8">
        <f t="shared" si="156"/>
        <v>4.2311459353574929E-2</v>
      </c>
      <c r="P1701" s="9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2">
        <f t="shared" si="160"/>
        <v>42806.613946759258</v>
      </c>
      <c r="T1701" s="12">
        <f t="shared" si="161"/>
        <v>42836.613946759258</v>
      </c>
    </row>
    <row r="1702" spans="1:20" ht="41.4" x14ac:dyDescent="0.3">
      <c r="A1702" s="2">
        <v>1700</v>
      </c>
      <c r="B1702" s="7" t="s">
        <v>1701</v>
      </c>
      <c r="C1702" s="7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8">
        <f t="shared" si="156"/>
        <v>0.2606</v>
      </c>
      <c r="P1702" s="9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2">
        <f t="shared" si="160"/>
        <v>42795.821643518517</v>
      </c>
      <c r="T1702" s="12">
        <f t="shared" si="161"/>
        <v>42825.916666666672</v>
      </c>
    </row>
    <row r="1703" spans="1:20" ht="41.4" x14ac:dyDescent="0.3">
      <c r="A1703" s="2">
        <v>1701</v>
      </c>
      <c r="B1703" s="7" t="s">
        <v>1702</v>
      </c>
      <c r="C1703" s="7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8">
        <f t="shared" si="156"/>
        <v>1.9801980198019802E-3</v>
      </c>
      <c r="P1703" s="9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2">
        <f t="shared" si="160"/>
        <v>41989.414409722223</v>
      </c>
      <c r="T1703" s="12">
        <f t="shared" si="161"/>
        <v>42019.414409722223</v>
      </c>
    </row>
    <row r="1704" spans="1:20" x14ac:dyDescent="0.3">
      <c r="A1704" s="2">
        <v>1702</v>
      </c>
      <c r="B1704" s="7" t="s">
        <v>1703</v>
      </c>
      <c r="C1704" s="7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8">
        <f t="shared" si="156"/>
        <v>6.0606060606060605E-5</v>
      </c>
      <c r="P1704" s="9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2">
        <f t="shared" si="160"/>
        <v>42063.619791666672</v>
      </c>
      <c r="T1704" s="12">
        <f t="shared" si="161"/>
        <v>42093.578125</v>
      </c>
    </row>
    <row r="1705" spans="1:20" ht="41.4" x14ac:dyDescent="0.3">
      <c r="A1705" s="2">
        <v>1703</v>
      </c>
      <c r="B1705" s="7" t="s">
        <v>1704</v>
      </c>
      <c r="C1705" s="7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8">
        <f t="shared" si="156"/>
        <v>1.0200000000000001E-2</v>
      </c>
      <c r="P1705" s="9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2">
        <f t="shared" si="160"/>
        <v>42187.031678240746</v>
      </c>
      <c r="T1705" s="12">
        <f t="shared" si="161"/>
        <v>42247.031678240746</v>
      </c>
    </row>
    <row r="1706" spans="1:20" ht="27.6" x14ac:dyDescent="0.3">
      <c r="A1706" s="2">
        <v>1704</v>
      </c>
      <c r="B1706" s="7" t="s">
        <v>1705</v>
      </c>
      <c r="C1706" s="7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8">
        <f t="shared" si="156"/>
        <v>0.65100000000000002</v>
      </c>
      <c r="P1706" s="9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2">
        <f t="shared" si="160"/>
        <v>42020.889733796299</v>
      </c>
      <c r="T1706" s="12">
        <f t="shared" si="161"/>
        <v>42050.889733796299</v>
      </c>
    </row>
    <row r="1707" spans="1:20" ht="41.4" x14ac:dyDescent="0.3">
      <c r="A1707" s="2">
        <v>1705</v>
      </c>
      <c r="B1707" s="7" t="s">
        <v>1706</v>
      </c>
      <c r="C1707" s="7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8">
        <f t="shared" si="156"/>
        <v>0</v>
      </c>
      <c r="P1707" s="9">
        <f t="shared" si="157"/>
        <v>0</v>
      </c>
      <c r="Q1707" s="2" t="str">
        <f t="shared" si="158"/>
        <v>music</v>
      </c>
      <c r="R1707" s="2" t="str">
        <f t="shared" si="159"/>
        <v>faith</v>
      </c>
      <c r="S1707" s="12">
        <f t="shared" si="160"/>
        <v>42244.766736111109</v>
      </c>
      <c r="T1707" s="12">
        <f t="shared" si="161"/>
        <v>42256.416666666672</v>
      </c>
    </row>
    <row r="1708" spans="1:20" ht="41.4" x14ac:dyDescent="0.3">
      <c r="A1708" s="2">
        <v>1706</v>
      </c>
      <c r="B1708" s="7" t="s">
        <v>1707</v>
      </c>
      <c r="C1708" s="7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8">
        <f t="shared" si="156"/>
        <v>0</v>
      </c>
      <c r="P1708" s="9">
        <f t="shared" si="157"/>
        <v>0</v>
      </c>
      <c r="Q1708" s="2" t="str">
        <f t="shared" si="158"/>
        <v>music</v>
      </c>
      <c r="R1708" s="2" t="str">
        <f t="shared" si="159"/>
        <v>faith</v>
      </c>
      <c r="S1708" s="12">
        <f t="shared" si="160"/>
        <v>42179.056388888886</v>
      </c>
      <c r="T1708" s="12">
        <f t="shared" si="161"/>
        <v>42239.056388888886</v>
      </c>
    </row>
    <row r="1709" spans="1:20" ht="41.4" x14ac:dyDescent="0.3">
      <c r="A1709" s="2">
        <v>1707</v>
      </c>
      <c r="B1709" s="7" t="s">
        <v>1708</v>
      </c>
      <c r="C1709" s="7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8">
        <f t="shared" si="156"/>
        <v>9.74E-2</v>
      </c>
      <c r="P1709" s="9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2">
        <f t="shared" si="160"/>
        <v>42427.471006944441</v>
      </c>
      <c r="T1709" s="12">
        <f t="shared" si="161"/>
        <v>42457.429340277777</v>
      </c>
    </row>
    <row r="1710" spans="1:20" ht="41.4" x14ac:dyDescent="0.3">
      <c r="A1710" s="2">
        <v>1708</v>
      </c>
      <c r="B1710" s="7" t="s">
        <v>1709</v>
      </c>
      <c r="C1710" s="7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8">
        <f t="shared" si="156"/>
        <v>0</v>
      </c>
      <c r="P1710" s="9">
        <f t="shared" si="157"/>
        <v>0</v>
      </c>
      <c r="Q1710" s="2" t="str">
        <f t="shared" si="158"/>
        <v>music</v>
      </c>
      <c r="R1710" s="2" t="str">
        <f t="shared" si="159"/>
        <v>faith</v>
      </c>
      <c r="S1710" s="12">
        <f t="shared" si="160"/>
        <v>42451.616967592592</v>
      </c>
      <c r="T1710" s="12">
        <f t="shared" si="161"/>
        <v>42491.616967592592</v>
      </c>
    </row>
    <row r="1711" spans="1:20" ht="41.4" x14ac:dyDescent="0.3">
      <c r="A1711" s="2">
        <v>1709</v>
      </c>
      <c r="B1711" s="7" t="s">
        <v>1710</v>
      </c>
      <c r="C1711" s="7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8">
        <f t="shared" si="156"/>
        <v>4.8571428571428571E-2</v>
      </c>
      <c r="P1711" s="9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2">
        <f t="shared" si="160"/>
        <v>41841.31381944444</v>
      </c>
      <c r="T1711" s="12">
        <f t="shared" si="161"/>
        <v>41882.568749999999</v>
      </c>
    </row>
    <row r="1712" spans="1:20" ht="27.6" x14ac:dyDescent="0.3">
      <c r="A1712" s="2">
        <v>1710</v>
      </c>
      <c r="B1712" s="7" t="s">
        <v>1711</v>
      </c>
      <c r="C1712" s="7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8">
        <f t="shared" si="156"/>
        <v>6.7999999999999996E-3</v>
      </c>
      <c r="P1712" s="9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2">
        <f t="shared" si="160"/>
        <v>42341.34129629629</v>
      </c>
      <c r="T1712" s="12">
        <f t="shared" si="161"/>
        <v>42387.291666666672</v>
      </c>
    </row>
    <row r="1713" spans="1:20" ht="41.4" x14ac:dyDescent="0.3">
      <c r="A1713" s="2">
        <v>1711</v>
      </c>
      <c r="B1713" s="7" t="s">
        <v>1712</v>
      </c>
      <c r="C1713" s="7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8">
        <f t="shared" si="156"/>
        <v>0.105</v>
      </c>
      <c r="P1713" s="9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2">
        <f t="shared" si="160"/>
        <v>41852.396226851852</v>
      </c>
      <c r="T1713" s="12">
        <f t="shared" si="161"/>
        <v>41883.396226851852</v>
      </c>
    </row>
    <row r="1714" spans="1:20" ht="55.2" x14ac:dyDescent="0.3">
      <c r="A1714" s="2">
        <v>1712</v>
      </c>
      <c r="B1714" s="7" t="s">
        <v>1713</v>
      </c>
      <c r="C1714" s="7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8">
        <f t="shared" si="156"/>
        <v>0</v>
      </c>
      <c r="P1714" s="9">
        <f t="shared" si="157"/>
        <v>0</v>
      </c>
      <c r="Q1714" s="2" t="str">
        <f t="shared" si="158"/>
        <v>music</v>
      </c>
      <c r="R1714" s="2" t="str">
        <f t="shared" si="159"/>
        <v>faith</v>
      </c>
      <c r="S1714" s="12">
        <f t="shared" si="160"/>
        <v>42125.663807870369</v>
      </c>
      <c r="T1714" s="12">
        <f t="shared" si="161"/>
        <v>42185.663807870369</v>
      </c>
    </row>
    <row r="1715" spans="1:20" ht="55.2" x14ac:dyDescent="0.3">
      <c r="A1715" s="2">
        <v>1713</v>
      </c>
      <c r="B1715" s="7" t="s">
        <v>1714</v>
      </c>
      <c r="C1715" s="7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8">
        <f t="shared" si="156"/>
        <v>1.6666666666666666E-2</v>
      </c>
      <c r="P1715" s="9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2">
        <f t="shared" si="160"/>
        <v>41887.551064814819</v>
      </c>
      <c r="T1715" s="12">
        <f t="shared" si="161"/>
        <v>41917.551064814819</v>
      </c>
    </row>
    <row r="1716" spans="1:20" ht="41.4" x14ac:dyDescent="0.3">
      <c r="A1716" s="2">
        <v>1714</v>
      </c>
      <c r="B1716" s="7" t="s">
        <v>1715</v>
      </c>
      <c r="C1716" s="7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8">
        <f t="shared" si="156"/>
        <v>7.868E-2</v>
      </c>
      <c r="P1716" s="9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2">
        <f t="shared" si="160"/>
        <v>42095.668530092589</v>
      </c>
      <c r="T1716" s="12">
        <f t="shared" si="161"/>
        <v>42125.668530092589</v>
      </c>
    </row>
    <row r="1717" spans="1:20" ht="41.4" x14ac:dyDescent="0.3">
      <c r="A1717" s="2">
        <v>1715</v>
      </c>
      <c r="B1717" s="7" t="s">
        <v>1716</v>
      </c>
      <c r="C1717" s="7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8">
        <f t="shared" si="156"/>
        <v>2.2000000000000001E-3</v>
      </c>
      <c r="P1717" s="9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2">
        <f t="shared" si="160"/>
        <v>42063.967418981483</v>
      </c>
      <c r="T1717" s="12">
        <f t="shared" si="161"/>
        <v>42093.890277777777</v>
      </c>
    </row>
    <row r="1718" spans="1:20" ht="41.4" x14ac:dyDescent="0.3">
      <c r="A1718" s="2">
        <v>1716</v>
      </c>
      <c r="B1718" s="7" t="s">
        <v>1717</v>
      </c>
      <c r="C1718" s="7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8">
        <f t="shared" si="156"/>
        <v>7.4999999999999997E-2</v>
      </c>
      <c r="P1718" s="9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2">
        <f t="shared" si="160"/>
        <v>42673.327534722222</v>
      </c>
      <c r="T1718" s="12">
        <f t="shared" si="161"/>
        <v>42713.369201388887</v>
      </c>
    </row>
    <row r="1719" spans="1:20" ht="41.4" x14ac:dyDescent="0.3">
      <c r="A1719" s="2">
        <v>1717</v>
      </c>
      <c r="B1719" s="7" t="s">
        <v>1718</v>
      </c>
      <c r="C1719" s="7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8">
        <f t="shared" si="156"/>
        <v>0.42725880551301687</v>
      </c>
      <c r="P1719" s="9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2">
        <f t="shared" si="160"/>
        <v>42460.73192129629</v>
      </c>
      <c r="T1719" s="12">
        <f t="shared" si="161"/>
        <v>42480.916666666672</v>
      </c>
    </row>
    <row r="1720" spans="1:20" x14ac:dyDescent="0.3">
      <c r="A1720" s="2">
        <v>1718</v>
      </c>
      <c r="B1720" s="7" t="s">
        <v>1719</v>
      </c>
      <c r="C1720" s="7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8">
        <f t="shared" si="156"/>
        <v>2.142857142857143E-3</v>
      </c>
      <c r="P1720" s="9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2">
        <f t="shared" si="160"/>
        <v>42460.360520833332</v>
      </c>
      <c r="T1720" s="12">
        <f t="shared" si="161"/>
        <v>42503.957638888889</v>
      </c>
    </row>
    <row r="1721" spans="1:20" ht="41.4" x14ac:dyDescent="0.3">
      <c r="A1721" s="2">
        <v>1719</v>
      </c>
      <c r="B1721" s="7" t="s">
        <v>1720</v>
      </c>
      <c r="C1721" s="7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8">
        <f t="shared" si="156"/>
        <v>8.7500000000000008E-3</v>
      </c>
      <c r="P1721" s="9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2">
        <f t="shared" si="160"/>
        <v>41869.284618055557</v>
      </c>
      <c r="T1721" s="12">
        <f t="shared" si="161"/>
        <v>41899.284618055557</v>
      </c>
    </row>
    <row r="1722" spans="1:20" ht="41.4" x14ac:dyDescent="0.3">
      <c r="A1722" s="2">
        <v>1720</v>
      </c>
      <c r="B1722" s="7" t="s">
        <v>1721</v>
      </c>
      <c r="C1722" s="7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8">
        <f t="shared" si="156"/>
        <v>5.6250000000000001E-2</v>
      </c>
      <c r="P1722" s="9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2">
        <f t="shared" si="160"/>
        <v>41922.533229166671</v>
      </c>
      <c r="T1722" s="12">
        <f t="shared" si="161"/>
        <v>41952.574895833335</v>
      </c>
    </row>
    <row r="1723" spans="1:20" ht="41.4" x14ac:dyDescent="0.3">
      <c r="A1723" s="2">
        <v>1721</v>
      </c>
      <c r="B1723" s="7" t="s">
        <v>1722</v>
      </c>
      <c r="C1723" s="7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8">
        <f t="shared" si="156"/>
        <v>0</v>
      </c>
      <c r="P1723" s="9">
        <f t="shared" si="157"/>
        <v>0</v>
      </c>
      <c r="Q1723" s="2" t="str">
        <f t="shared" si="158"/>
        <v>music</v>
      </c>
      <c r="R1723" s="2" t="str">
        <f t="shared" si="159"/>
        <v>faith</v>
      </c>
      <c r="S1723" s="12">
        <f t="shared" si="160"/>
        <v>42319.211377314816</v>
      </c>
      <c r="T1723" s="12">
        <f t="shared" si="161"/>
        <v>42349.211377314816</v>
      </c>
    </row>
    <row r="1724" spans="1:20" ht="41.4" x14ac:dyDescent="0.3">
      <c r="A1724" s="2">
        <v>1722</v>
      </c>
      <c r="B1724" s="7" t="s">
        <v>1723</v>
      </c>
      <c r="C1724" s="7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8">
        <f t="shared" si="156"/>
        <v>3.4722222222222224E-4</v>
      </c>
      <c r="P1724" s="9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2">
        <f t="shared" si="160"/>
        <v>42425.710983796293</v>
      </c>
      <c r="T1724" s="12">
        <f t="shared" si="161"/>
        <v>42462.756944444445</v>
      </c>
    </row>
    <row r="1725" spans="1:20" ht="41.4" x14ac:dyDescent="0.3">
      <c r="A1725" s="2">
        <v>1723</v>
      </c>
      <c r="B1725" s="7" t="s">
        <v>1724</v>
      </c>
      <c r="C1725" s="7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8">
        <f t="shared" si="156"/>
        <v>6.5000000000000002E-2</v>
      </c>
      <c r="P1725" s="9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2">
        <f t="shared" si="160"/>
        <v>42129.57540509259</v>
      </c>
      <c r="T1725" s="12">
        <f t="shared" si="161"/>
        <v>42186</v>
      </c>
    </row>
    <row r="1726" spans="1:20" ht="41.4" x14ac:dyDescent="0.3">
      <c r="A1726" s="2">
        <v>1724</v>
      </c>
      <c r="B1726" s="7" t="s">
        <v>1725</v>
      </c>
      <c r="C1726" s="7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8">
        <f t="shared" si="156"/>
        <v>5.8333333333333336E-3</v>
      </c>
      <c r="P1726" s="9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2">
        <f t="shared" si="160"/>
        <v>41912.682430555556</v>
      </c>
      <c r="T1726" s="12">
        <f t="shared" si="161"/>
        <v>41942.682430555556</v>
      </c>
    </row>
    <row r="1727" spans="1:20" ht="41.4" x14ac:dyDescent="0.3">
      <c r="A1727" s="2">
        <v>1725</v>
      </c>
      <c r="B1727" s="7" t="s">
        <v>1726</v>
      </c>
      <c r="C1727" s="7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8">
        <f t="shared" si="156"/>
        <v>0.10181818181818182</v>
      </c>
      <c r="P1727" s="9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2">
        <f t="shared" si="160"/>
        <v>41845.718159722222</v>
      </c>
      <c r="T1727" s="12">
        <f t="shared" si="161"/>
        <v>41875.718159722222</v>
      </c>
    </row>
    <row r="1728" spans="1:20" ht="27.6" x14ac:dyDescent="0.3">
      <c r="A1728" s="2">
        <v>1726</v>
      </c>
      <c r="B1728" s="7" t="s">
        <v>1727</v>
      </c>
      <c r="C1728" s="7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8">
        <f t="shared" si="156"/>
        <v>0.33784615384615385</v>
      </c>
      <c r="P1728" s="9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2">
        <f t="shared" si="160"/>
        <v>41788.669722222221</v>
      </c>
      <c r="T1728" s="12">
        <f t="shared" si="161"/>
        <v>41817.669722222221</v>
      </c>
    </row>
    <row r="1729" spans="1:20" ht="41.4" x14ac:dyDescent="0.3">
      <c r="A1729" s="2">
        <v>1727</v>
      </c>
      <c r="B1729" s="7" t="s">
        <v>1728</v>
      </c>
      <c r="C1729" s="7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8">
        <f t="shared" si="156"/>
        <v>3.3333333333333332E-4</v>
      </c>
      <c r="P1729" s="9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2">
        <f t="shared" si="160"/>
        <v>42044.677974537044</v>
      </c>
      <c r="T1729" s="12">
        <f t="shared" si="161"/>
        <v>42099.208333333328</v>
      </c>
    </row>
    <row r="1730" spans="1:20" ht="41.4" x14ac:dyDescent="0.3">
      <c r="A1730" s="2">
        <v>1728</v>
      </c>
      <c r="B1730" s="7" t="s">
        <v>1729</v>
      </c>
      <c r="C1730" s="7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8">
        <f t="shared" si="156"/>
        <v>0.68400000000000005</v>
      </c>
      <c r="P1730" s="9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2">
        <f t="shared" si="160"/>
        <v>42268.375856481478</v>
      </c>
      <c r="T1730" s="12">
        <f t="shared" si="161"/>
        <v>42298.375856481478</v>
      </c>
    </row>
    <row r="1731" spans="1:20" ht="41.4" x14ac:dyDescent="0.3">
      <c r="A1731" s="2">
        <v>1729</v>
      </c>
      <c r="B1731" s="7" t="s">
        <v>1730</v>
      </c>
      <c r="C1731" s="7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8">
        <f t="shared" ref="O1731:O1794" si="162">E1731/D1731</f>
        <v>0</v>
      </c>
      <c r="P1731" s="9">
        <f t="shared" ref="P1731:P1794" si="163">IFERROR(E1731/L1731,0)</f>
        <v>0</v>
      </c>
      <c r="Q1731" s="2" t="str">
        <f t="shared" ref="Q1731:Q1794" si="164">LEFT(N1731,FIND("/",N1731,1)-1)</f>
        <v>music</v>
      </c>
      <c r="R1731" s="2" t="str">
        <f t="shared" ref="R1731:R1794" si="165">RIGHT(N1731,LEN(N1731)-FIND("/",N1731))</f>
        <v>faith</v>
      </c>
      <c r="S1731" s="12">
        <f t="shared" ref="S1731:S1794" si="166">(((J1731/60)/60)/24)+DATE(1970,1,1)+(-6/24)</f>
        <v>42470.802152777775</v>
      </c>
      <c r="T1731" s="12">
        <f t="shared" ref="T1731:T1794" si="167">(((I1731/60)/60)/24)+DATE(1970,1,1)+(-6/24)</f>
        <v>42530.802152777775</v>
      </c>
    </row>
    <row r="1732" spans="1:20" ht="41.4" x14ac:dyDescent="0.3">
      <c r="A1732" s="2">
        <v>1730</v>
      </c>
      <c r="B1732" s="7" t="s">
        <v>1731</v>
      </c>
      <c r="C1732" s="7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8">
        <f t="shared" si="162"/>
        <v>0</v>
      </c>
      <c r="P1732" s="9">
        <f t="shared" si="163"/>
        <v>0</v>
      </c>
      <c r="Q1732" s="2" t="str">
        <f t="shared" si="164"/>
        <v>music</v>
      </c>
      <c r="R1732" s="2" t="str">
        <f t="shared" si="165"/>
        <v>faith</v>
      </c>
      <c r="S1732" s="12">
        <f t="shared" si="166"/>
        <v>42271.837766203709</v>
      </c>
      <c r="T1732" s="12">
        <f t="shared" si="167"/>
        <v>42301.837766203709</v>
      </c>
    </row>
    <row r="1733" spans="1:20" ht="27.6" x14ac:dyDescent="0.3">
      <c r="A1733" s="2">
        <v>1731</v>
      </c>
      <c r="B1733" s="7" t="s">
        <v>1732</v>
      </c>
      <c r="C1733" s="7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8">
        <f t="shared" si="162"/>
        <v>0</v>
      </c>
      <c r="P1733" s="9">
        <f t="shared" si="163"/>
        <v>0</v>
      </c>
      <c r="Q1733" s="2" t="str">
        <f t="shared" si="164"/>
        <v>music</v>
      </c>
      <c r="R1733" s="2" t="str">
        <f t="shared" si="165"/>
        <v>faith</v>
      </c>
      <c r="S1733" s="12">
        <f t="shared" si="166"/>
        <v>42152.656851851847</v>
      </c>
      <c r="T1733" s="12">
        <f t="shared" si="167"/>
        <v>42166.375</v>
      </c>
    </row>
    <row r="1734" spans="1:20" ht="41.4" x14ac:dyDescent="0.3">
      <c r="A1734" s="2">
        <v>1732</v>
      </c>
      <c r="B1734" s="7" t="s">
        <v>1733</v>
      </c>
      <c r="C1734" s="7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8">
        <f t="shared" si="162"/>
        <v>0</v>
      </c>
      <c r="P1734" s="9">
        <f t="shared" si="163"/>
        <v>0</v>
      </c>
      <c r="Q1734" s="2" t="str">
        <f t="shared" si="164"/>
        <v>music</v>
      </c>
      <c r="R1734" s="2" t="str">
        <f t="shared" si="165"/>
        <v>faith</v>
      </c>
      <c r="S1734" s="12">
        <f t="shared" si="166"/>
        <v>42325.433807870373</v>
      </c>
      <c r="T1734" s="12">
        <f t="shared" si="167"/>
        <v>42384.958333333328</v>
      </c>
    </row>
    <row r="1735" spans="1:20" ht="41.4" x14ac:dyDescent="0.3">
      <c r="A1735" s="2">
        <v>1733</v>
      </c>
      <c r="B1735" s="7" t="s">
        <v>1734</v>
      </c>
      <c r="C1735" s="7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8">
        <f t="shared" si="162"/>
        <v>0</v>
      </c>
      <c r="P1735" s="9">
        <f t="shared" si="163"/>
        <v>0</v>
      </c>
      <c r="Q1735" s="2" t="str">
        <f t="shared" si="164"/>
        <v>music</v>
      </c>
      <c r="R1735" s="2" t="str">
        <f t="shared" si="165"/>
        <v>faith</v>
      </c>
      <c r="S1735" s="12">
        <f t="shared" si="166"/>
        <v>42614.425625000003</v>
      </c>
      <c r="T1735" s="12">
        <f t="shared" si="167"/>
        <v>42626.645833333328</v>
      </c>
    </row>
    <row r="1736" spans="1:20" ht="41.4" x14ac:dyDescent="0.3">
      <c r="A1736" s="2">
        <v>1734</v>
      </c>
      <c r="B1736" s="7" t="s">
        <v>1735</v>
      </c>
      <c r="C1736" s="7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8">
        <f t="shared" si="162"/>
        <v>2.2222222222222223E-4</v>
      </c>
      <c r="P1736" s="9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2">
        <f t="shared" si="166"/>
        <v>42101.786527777775</v>
      </c>
      <c r="T1736" s="12">
        <f t="shared" si="167"/>
        <v>42131.786527777775</v>
      </c>
    </row>
    <row r="1737" spans="1:20" ht="41.4" x14ac:dyDescent="0.3">
      <c r="A1737" s="2">
        <v>1735</v>
      </c>
      <c r="B1737" s="7" t="s">
        <v>1736</v>
      </c>
      <c r="C1737" s="7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8">
        <f t="shared" si="162"/>
        <v>0.11</v>
      </c>
      <c r="P1737" s="9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2">
        <f t="shared" si="166"/>
        <v>42559.564178240747</v>
      </c>
      <c r="T1737" s="12">
        <f t="shared" si="167"/>
        <v>42589.564178240747</v>
      </c>
    </row>
    <row r="1738" spans="1:20" ht="27.6" x14ac:dyDescent="0.3">
      <c r="A1738" s="2">
        <v>1736</v>
      </c>
      <c r="B1738" s="7" t="s">
        <v>1737</v>
      </c>
      <c r="C1738" s="7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8">
        <f t="shared" si="162"/>
        <v>7.3333333333333332E-3</v>
      </c>
      <c r="P1738" s="9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2">
        <f t="shared" si="166"/>
        <v>42286.611493055556</v>
      </c>
      <c r="T1738" s="12">
        <f t="shared" si="167"/>
        <v>42316.65315972222</v>
      </c>
    </row>
    <row r="1739" spans="1:20" ht="41.4" x14ac:dyDescent="0.3">
      <c r="A1739" s="2">
        <v>1737</v>
      </c>
      <c r="B1739" s="7" t="s">
        <v>1738</v>
      </c>
      <c r="C1739" s="7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8">
        <f t="shared" si="162"/>
        <v>0.21249999999999999</v>
      </c>
      <c r="P1739" s="9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2">
        <f t="shared" si="166"/>
        <v>42175.698981481488</v>
      </c>
      <c r="T1739" s="12">
        <f t="shared" si="167"/>
        <v>42205.698981481488</v>
      </c>
    </row>
    <row r="1740" spans="1:20" ht="27.6" x14ac:dyDescent="0.3">
      <c r="A1740" s="2">
        <v>1738</v>
      </c>
      <c r="B1740" s="7" t="s">
        <v>1739</v>
      </c>
      <c r="C1740" s="7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8">
        <f t="shared" si="162"/>
        <v>4.0000000000000001E-3</v>
      </c>
      <c r="P1740" s="9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2">
        <f t="shared" si="166"/>
        <v>41884.624328703707</v>
      </c>
      <c r="T1740" s="12">
        <f t="shared" si="167"/>
        <v>41914.624328703707</v>
      </c>
    </row>
    <row r="1741" spans="1:20" ht="41.4" x14ac:dyDescent="0.3">
      <c r="A1741" s="2">
        <v>1739</v>
      </c>
      <c r="B1741" s="7" t="s">
        <v>1740</v>
      </c>
      <c r="C1741" s="7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8">
        <f t="shared" si="162"/>
        <v>1E-3</v>
      </c>
      <c r="P1741" s="9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2">
        <f t="shared" si="166"/>
        <v>42435.624212962968</v>
      </c>
      <c r="T1741" s="12">
        <f t="shared" si="167"/>
        <v>42494.582546296297</v>
      </c>
    </row>
    <row r="1742" spans="1:20" ht="41.4" x14ac:dyDescent="0.3">
      <c r="A1742" s="2">
        <v>1740</v>
      </c>
      <c r="B1742" s="7" t="s">
        <v>1741</v>
      </c>
      <c r="C1742" s="7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8">
        <f t="shared" si="162"/>
        <v>0</v>
      </c>
      <c r="P1742" s="9">
        <f t="shared" si="163"/>
        <v>0</v>
      </c>
      <c r="Q1742" s="2" t="str">
        <f t="shared" si="164"/>
        <v>music</v>
      </c>
      <c r="R1742" s="2" t="str">
        <f t="shared" si="165"/>
        <v>faith</v>
      </c>
      <c r="S1742" s="12">
        <f t="shared" si="166"/>
        <v>42171.567384259266</v>
      </c>
      <c r="T1742" s="12">
        <f t="shared" si="167"/>
        <v>42201.567384259266</v>
      </c>
    </row>
    <row r="1743" spans="1:20" ht="27.6" x14ac:dyDescent="0.3">
      <c r="A1743" s="2">
        <v>1741</v>
      </c>
      <c r="B1743" s="7" t="s">
        <v>1742</v>
      </c>
      <c r="C1743" s="7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8">
        <f t="shared" si="162"/>
        <v>1.1083333333333334</v>
      </c>
      <c r="P1743" s="9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2">
        <f t="shared" si="166"/>
        <v>42120.378136574072</v>
      </c>
      <c r="T1743" s="12">
        <f t="shared" si="167"/>
        <v>42165.378136574072</v>
      </c>
    </row>
    <row r="1744" spans="1:20" ht="41.4" x14ac:dyDescent="0.3">
      <c r="A1744" s="2">
        <v>1742</v>
      </c>
      <c r="B1744" s="7" t="s">
        <v>1743</v>
      </c>
      <c r="C1744" s="7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8">
        <f t="shared" si="162"/>
        <v>1.0874999999999999</v>
      </c>
      <c r="P1744" s="9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2">
        <f t="shared" si="166"/>
        <v>42710.626967592587</v>
      </c>
      <c r="T1744" s="12">
        <f t="shared" si="167"/>
        <v>42742.625</v>
      </c>
    </row>
    <row r="1745" spans="1:20" ht="41.4" x14ac:dyDescent="0.3">
      <c r="A1745" s="2">
        <v>1743</v>
      </c>
      <c r="B1745" s="7" t="s">
        <v>1744</v>
      </c>
      <c r="C1745" s="7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8">
        <f t="shared" si="162"/>
        <v>1.0041666666666667</v>
      </c>
      <c r="P1745" s="9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2">
        <f t="shared" si="166"/>
        <v>42586.675636574073</v>
      </c>
      <c r="T1745" s="12">
        <f t="shared" si="167"/>
        <v>42608.915972222225</v>
      </c>
    </row>
    <row r="1746" spans="1:20" ht="41.4" x14ac:dyDescent="0.3">
      <c r="A1746" s="2">
        <v>1744</v>
      </c>
      <c r="B1746" s="7" t="s">
        <v>1745</v>
      </c>
      <c r="C1746" s="7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8">
        <f t="shared" si="162"/>
        <v>1.1845454545454546</v>
      </c>
      <c r="P1746" s="9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2">
        <f t="shared" si="166"/>
        <v>42026.355057870373</v>
      </c>
      <c r="T1746" s="12">
        <f t="shared" si="167"/>
        <v>42071.313391203701</v>
      </c>
    </row>
    <row r="1747" spans="1:20" ht="41.4" x14ac:dyDescent="0.3">
      <c r="A1747" s="2">
        <v>1745</v>
      </c>
      <c r="B1747" s="7" t="s">
        <v>1746</v>
      </c>
      <c r="C1747" s="7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8">
        <f t="shared" si="162"/>
        <v>1.1401428571428571</v>
      </c>
      <c r="P1747" s="9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2">
        <f t="shared" si="166"/>
        <v>42690.009699074071</v>
      </c>
      <c r="T1747" s="12">
        <f t="shared" si="167"/>
        <v>42725.833333333328</v>
      </c>
    </row>
    <row r="1748" spans="1:20" ht="55.2" x14ac:dyDescent="0.3">
      <c r="A1748" s="2">
        <v>1746</v>
      </c>
      <c r="B1748" s="7" t="s">
        <v>1747</v>
      </c>
      <c r="C1748" s="7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8">
        <f t="shared" si="162"/>
        <v>1.4810000000000001</v>
      </c>
      <c r="P1748" s="9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2">
        <f t="shared" si="166"/>
        <v>42667.926701388889</v>
      </c>
      <c r="T1748" s="12">
        <f t="shared" si="167"/>
        <v>42697.833333333328</v>
      </c>
    </row>
    <row r="1749" spans="1:20" ht="41.4" x14ac:dyDescent="0.3">
      <c r="A1749" s="2">
        <v>1747</v>
      </c>
      <c r="B1749" s="7" t="s">
        <v>1748</v>
      </c>
      <c r="C1749" s="7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8">
        <f t="shared" si="162"/>
        <v>1.0495555555555556</v>
      </c>
      <c r="P1749" s="9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2">
        <f t="shared" si="166"/>
        <v>42292.185532407413</v>
      </c>
      <c r="T1749" s="12">
        <f t="shared" si="167"/>
        <v>42321.375</v>
      </c>
    </row>
    <row r="1750" spans="1:20" ht="27.6" x14ac:dyDescent="0.3">
      <c r="A1750" s="2">
        <v>1748</v>
      </c>
      <c r="B1750" s="7" t="s">
        <v>1749</v>
      </c>
      <c r="C1750" s="7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8">
        <f t="shared" si="162"/>
        <v>1.29948</v>
      </c>
      <c r="P1750" s="9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2">
        <f t="shared" si="166"/>
        <v>42219.700729166667</v>
      </c>
      <c r="T1750" s="12">
        <f t="shared" si="167"/>
        <v>42249.700729166667</v>
      </c>
    </row>
    <row r="1751" spans="1:20" ht="27.6" x14ac:dyDescent="0.3">
      <c r="A1751" s="2">
        <v>1749</v>
      </c>
      <c r="B1751" s="7" t="s">
        <v>1750</v>
      </c>
      <c r="C1751" s="7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8">
        <f t="shared" si="162"/>
        <v>1.2348756218905472</v>
      </c>
      <c r="P1751" s="9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2">
        <f t="shared" si="166"/>
        <v>42758.725937499999</v>
      </c>
      <c r="T1751" s="12">
        <f t="shared" si="167"/>
        <v>42795.541666666672</v>
      </c>
    </row>
    <row r="1752" spans="1:20" ht="41.4" x14ac:dyDescent="0.3">
      <c r="A1752" s="2">
        <v>1750</v>
      </c>
      <c r="B1752" s="7" t="s">
        <v>1751</v>
      </c>
      <c r="C1752" s="7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8">
        <f t="shared" si="162"/>
        <v>2.0162</v>
      </c>
      <c r="P1752" s="9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2">
        <f t="shared" si="166"/>
        <v>42454.586851851855</v>
      </c>
      <c r="T1752" s="12">
        <f t="shared" si="167"/>
        <v>42479.586851851855</v>
      </c>
    </row>
    <row r="1753" spans="1:20" ht="27.6" x14ac:dyDescent="0.3">
      <c r="A1753" s="2">
        <v>1751</v>
      </c>
      <c r="B1753" s="7" t="s">
        <v>1752</v>
      </c>
      <c r="C1753" s="7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8">
        <f t="shared" si="162"/>
        <v>1.0289999999999999</v>
      </c>
      <c r="P1753" s="9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2">
        <f t="shared" si="166"/>
        <v>42052.5315162037</v>
      </c>
      <c r="T1753" s="12">
        <f t="shared" si="167"/>
        <v>42082.489849537036</v>
      </c>
    </row>
    <row r="1754" spans="1:20" ht="27.6" x14ac:dyDescent="0.3">
      <c r="A1754" s="2">
        <v>1752</v>
      </c>
      <c r="B1754" s="7" t="s">
        <v>1753</v>
      </c>
      <c r="C1754" s="7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8">
        <f t="shared" si="162"/>
        <v>2.6016666666666666</v>
      </c>
      <c r="P1754" s="9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2">
        <f t="shared" si="166"/>
        <v>42627.003263888888</v>
      </c>
      <c r="T1754" s="12">
        <f t="shared" si="167"/>
        <v>42657.003263888888</v>
      </c>
    </row>
    <row r="1755" spans="1:20" ht="41.4" x14ac:dyDescent="0.3">
      <c r="A1755" s="2">
        <v>1753</v>
      </c>
      <c r="B1755" s="7" t="s">
        <v>1754</v>
      </c>
      <c r="C1755" s="7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8">
        <f t="shared" si="162"/>
        <v>1.08</v>
      </c>
      <c r="P1755" s="9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2">
        <f t="shared" si="166"/>
        <v>42420.49962962963</v>
      </c>
      <c r="T1755" s="12">
        <f t="shared" si="167"/>
        <v>42450.457962962959</v>
      </c>
    </row>
    <row r="1756" spans="1:20" ht="41.4" x14ac:dyDescent="0.3">
      <c r="A1756" s="2">
        <v>1754</v>
      </c>
      <c r="B1756" s="7" t="s">
        <v>1755</v>
      </c>
      <c r="C1756" s="7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8">
        <f t="shared" si="162"/>
        <v>1.1052941176470588</v>
      </c>
      <c r="P1756" s="9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2">
        <f t="shared" si="166"/>
        <v>42067.626770833333</v>
      </c>
      <c r="T1756" s="12">
        <f t="shared" si="167"/>
        <v>42097.585104166668</v>
      </c>
    </row>
    <row r="1757" spans="1:20" ht="41.4" x14ac:dyDescent="0.3">
      <c r="A1757" s="2">
        <v>1755</v>
      </c>
      <c r="B1757" s="7" t="s">
        <v>1756</v>
      </c>
      <c r="C1757" s="7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8">
        <f t="shared" si="162"/>
        <v>1.2</v>
      </c>
      <c r="P1757" s="9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2">
        <f t="shared" si="166"/>
        <v>42252.538900462961</v>
      </c>
      <c r="T1757" s="12">
        <f t="shared" si="167"/>
        <v>42282.538900462961</v>
      </c>
    </row>
    <row r="1758" spans="1:20" ht="41.4" x14ac:dyDescent="0.3">
      <c r="A1758" s="2">
        <v>1756</v>
      </c>
      <c r="B1758" s="7" t="s">
        <v>1757</v>
      </c>
      <c r="C1758" s="7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8">
        <f t="shared" si="162"/>
        <v>1.0282909090909091</v>
      </c>
      <c r="P1758" s="9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2">
        <f t="shared" si="166"/>
        <v>42570.917465277773</v>
      </c>
      <c r="T1758" s="12">
        <f t="shared" si="167"/>
        <v>42610.917465277773</v>
      </c>
    </row>
    <row r="1759" spans="1:20" ht="27.6" x14ac:dyDescent="0.3">
      <c r="A1759" s="2">
        <v>1757</v>
      </c>
      <c r="B1759" s="7" t="s">
        <v>1758</v>
      </c>
      <c r="C1759" s="7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8">
        <f t="shared" si="162"/>
        <v>1.1599999999999999</v>
      </c>
      <c r="P1759" s="9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2">
        <f t="shared" si="166"/>
        <v>42733.577349537038</v>
      </c>
      <c r="T1759" s="12">
        <f t="shared" si="167"/>
        <v>42763.561805555553</v>
      </c>
    </row>
    <row r="1760" spans="1:20" ht="41.4" x14ac:dyDescent="0.3">
      <c r="A1760" s="2">
        <v>1758</v>
      </c>
      <c r="B1760" s="7" t="s">
        <v>1759</v>
      </c>
      <c r="C1760" s="7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8">
        <f t="shared" si="162"/>
        <v>1.147</v>
      </c>
      <c r="P1760" s="9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2">
        <f t="shared" si="166"/>
        <v>42505.705925925926</v>
      </c>
      <c r="T1760" s="12">
        <f t="shared" si="167"/>
        <v>42565.705925925926</v>
      </c>
    </row>
    <row r="1761" spans="1:20" ht="27.6" x14ac:dyDescent="0.3">
      <c r="A1761" s="2">
        <v>1759</v>
      </c>
      <c r="B1761" s="7" t="s">
        <v>1760</v>
      </c>
      <c r="C1761" s="7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8">
        <f t="shared" si="162"/>
        <v>1.0660000000000001</v>
      </c>
      <c r="P1761" s="9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2">
        <f t="shared" si="166"/>
        <v>42068.579039351855</v>
      </c>
      <c r="T1761" s="12">
        <f t="shared" si="167"/>
        <v>42088.537372685183</v>
      </c>
    </row>
    <row r="1762" spans="1:20" ht="41.4" x14ac:dyDescent="0.3">
      <c r="A1762" s="2">
        <v>1760</v>
      </c>
      <c r="B1762" s="7" t="s">
        <v>1761</v>
      </c>
      <c r="C1762" s="7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8">
        <f t="shared" si="162"/>
        <v>1.6544000000000001</v>
      </c>
      <c r="P1762" s="9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2">
        <f t="shared" si="166"/>
        <v>42405.42260416667</v>
      </c>
      <c r="T1762" s="12">
        <f t="shared" si="167"/>
        <v>42425.42260416667</v>
      </c>
    </row>
    <row r="1763" spans="1:20" ht="27.6" x14ac:dyDescent="0.3">
      <c r="A1763" s="2">
        <v>1761</v>
      </c>
      <c r="B1763" s="7" t="s">
        <v>1762</v>
      </c>
      <c r="C1763" s="7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8">
        <f t="shared" si="162"/>
        <v>1.55</v>
      </c>
      <c r="P1763" s="9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2">
        <f t="shared" si="166"/>
        <v>42209.317824074074</v>
      </c>
      <c r="T1763" s="12">
        <f t="shared" si="167"/>
        <v>42259.317824074074</v>
      </c>
    </row>
    <row r="1764" spans="1:20" x14ac:dyDescent="0.3">
      <c r="A1764" s="2">
        <v>1762</v>
      </c>
      <c r="B1764" s="7" t="s">
        <v>1763</v>
      </c>
      <c r="C1764" s="7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8">
        <f t="shared" si="162"/>
        <v>8.85</v>
      </c>
      <c r="P1764" s="9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2">
        <f t="shared" si="166"/>
        <v>42410.732002314813</v>
      </c>
      <c r="T1764" s="12">
        <f t="shared" si="167"/>
        <v>42440.732002314813</v>
      </c>
    </row>
    <row r="1765" spans="1:20" ht="41.4" x14ac:dyDescent="0.3">
      <c r="A1765" s="2">
        <v>1763</v>
      </c>
      <c r="B1765" s="7" t="s">
        <v>1764</v>
      </c>
      <c r="C1765" s="7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8">
        <f t="shared" si="162"/>
        <v>1.0190833333333333</v>
      </c>
      <c r="P1765" s="9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2">
        <f t="shared" si="166"/>
        <v>42636.618518518517</v>
      </c>
      <c r="T1765" s="12">
        <f t="shared" si="167"/>
        <v>42666.618518518517</v>
      </c>
    </row>
    <row r="1766" spans="1:20" ht="41.4" x14ac:dyDescent="0.3">
      <c r="A1766" s="2">
        <v>1764</v>
      </c>
      <c r="B1766" s="7" t="s">
        <v>1765</v>
      </c>
      <c r="C1766" s="7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8">
        <f t="shared" si="162"/>
        <v>0.19600000000000001</v>
      </c>
      <c r="P1766" s="9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2">
        <f t="shared" si="166"/>
        <v>41825.235868055555</v>
      </c>
      <c r="T1766" s="12">
        <f t="shared" si="167"/>
        <v>41854.235868055555</v>
      </c>
    </row>
    <row r="1767" spans="1:20" ht="41.4" x14ac:dyDescent="0.3">
      <c r="A1767" s="2">
        <v>1765</v>
      </c>
      <c r="B1767" s="7" t="s">
        <v>1766</v>
      </c>
      <c r="C1767" s="7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8">
        <f t="shared" si="162"/>
        <v>0.59467839999999994</v>
      </c>
      <c r="P1767" s="9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2">
        <f t="shared" si="166"/>
        <v>41834.730462962965</v>
      </c>
      <c r="T1767" s="12">
        <f t="shared" si="167"/>
        <v>41864.730462962965</v>
      </c>
    </row>
    <row r="1768" spans="1:20" ht="27.6" x14ac:dyDescent="0.3">
      <c r="A1768" s="2">
        <v>1766</v>
      </c>
      <c r="B1768" s="7" t="s">
        <v>1767</v>
      </c>
      <c r="C1768" s="7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8">
        <f t="shared" si="162"/>
        <v>0</v>
      </c>
      <c r="P1768" s="9">
        <f t="shared" si="163"/>
        <v>0</v>
      </c>
      <c r="Q1768" s="2" t="str">
        <f t="shared" si="164"/>
        <v>photography</v>
      </c>
      <c r="R1768" s="2" t="str">
        <f t="shared" si="165"/>
        <v>photobooks</v>
      </c>
      <c r="S1768" s="12">
        <f t="shared" si="166"/>
        <v>41855.609814814816</v>
      </c>
      <c r="T1768" s="12">
        <f t="shared" si="167"/>
        <v>41876.609814814816</v>
      </c>
    </row>
    <row r="1769" spans="1:20" ht="27.6" x14ac:dyDescent="0.3">
      <c r="A1769" s="2">
        <v>1767</v>
      </c>
      <c r="B1769" s="7" t="s">
        <v>1768</v>
      </c>
      <c r="C1769" s="7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8">
        <f t="shared" si="162"/>
        <v>0.4572</v>
      </c>
      <c r="P1769" s="9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2">
        <f t="shared" si="166"/>
        <v>41824.408379629633</v>
      </c>
      <c r="T1769" s="12">
        <f t="shared" si="167"/>
        <v>41854.408379629633</v>
      </c>
    </row>
    <row r="1770" spans="1:20" ht="41.4" x14ac:dyDescent="0.3">
      <c r="A1770" s="2">
        <v>1768</v>
      </c>
      <c r="B1770" s="7" t="s">
        <v>1769</v>
      </c>
      <c r="C1770" s="7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8">
        <f t="shared" si="162"/>
        <v>3.7400000000000003E-2</v>
      </c>
      <c r="P1770" s="9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2">
        <f t="shared" si="166"/>
        <v>41849.310694444444</v>
      </c>
      <c r="T1770" s="12">
        <f t="shared" si="167"/>
        <v>41909.310694444444</v>
      </c>
    </row>
    <row r="1771" spans="1:20" ht="41.4" x14ac:dyDescent="0.3">
      <c r="A1771" s="2">
        <v>1769</v>
      </c>
      <c r="B1771" s="7" t="s">
        <v>1770</v>
      </c>
      <c r="C1771" s="7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8">
        <f t="shared" si="162"/>
        <v>2.7025E-2</v>
      </c>
      <c r="P1771" s="9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2">
        <f t="shared" si="166"/>
        <v>41987.568969907406</v>
      </c>
      <c r="T1771" s="12">
        <f t="shared" si="167"/>
        <v>42017.568969907406</v>
      </c>
    </row>
    <row r="1772" spans="1:20" ht="41.4" x14ac:dyDescent="0.3">
      <c r="A1772" s="2">
        <v>1770</v>
      </c>
      <c r="B1772" s="7" t="s">
        <v>1771</v>
      </c>
      <c r="C1772" s="7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8">
        <f t="shared" si="162"/>
        <v>0.56514285714285717</v>
      </c>
      <c r="P1772" s="9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2">
        <f t="shared" si="166"/>
        <v>41891.530023148152</v>
      </c>
      <c r="T1772" s="12">
        <f t="shared" si="167"/>
        <v>41926.530023148152</v>
      </c>
    </row>
    <row r="1773" spans="1:20" ht="41.4" x14ac:dyDescent="0.3">
      <c r="A1773" s="2">
        <v>1771</v>
      </c>
      <c r="B1773" s="7" t="s">
        <v>1772</v>
      </c>
      <c r="C1773" s="7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8">
        <f t="shared" si="162"/>
        <v>0.21309523809523809</v>
      </c>
      <c r="P1773" s="9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2">
        <f t="shared" si="166"/>
        <v>41905.729629629634</v>
      </c>
      <c r="T1773" s="12">
        <f t="shared" si="167"/>
        <v>41935.729629629634</v>
      </c>
    </row>
    <row r="1774" spans="1:20" ht="41.4" x14ac:dyDescent="0.3">
      <c r="A1774" s="2">
        <v>1772</v>
      </c>
      <c r="B1774" s="7" t="s">
        <v>1773</v>
      </c>
      <c r="C1774" s="7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8">
        <f t="shared" si="162"/>
        <v>0.156</v>
      </c>
      <c r="P1774" s="9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2">
        <f t="shared" si="166"/>
        <v>41766.468009259261</v>
      </c>
      <c r="T1774" s="12">
        <f t="shared" si="167"/>
        <v>41826.468009259261</v>
      </c>
    </row>
    <row r="1775" spans="1:20" ht="41.4" x14ac:dyDescent="0.3">
      <c r="A1775" s="2">
        <v>1773</v>
      </c>
      <c r="B1775" s="7" t="s">
        <v>1774</v>
      </c>
      <c r="C1775" s="7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8">
        <f t="shared" si="162"/>
        <v>6.2566666666666673E-2</v>
      </c>
      <c r="P1775" s="9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2">
        <f t="shared" si="166"/>
        <v>41978.510393518518</v>
      </c>
      <c r="T1775" s="12">
        <f t="shared" si="167"/>
        <v>42023.510393518518</v>
      </c>
    </row>
    <row r="1776" spans="1:20" ht="41.4" x14ac:dyDescent="0.3">
      <c r="A1776" s="2">
        <v>1774</v>
      </c>
      <c r="B1776" s="7" t="s">
        <v>1775</v>
      </c>
      <c r="C1776" s="7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8">
        <f t="shared" si="162"/>
        <v>0.4592</v>
      </c>
      <c r="P1776" s="9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2">
        <f t="shared" si="166"/>
        <v>41929.968657407408</v>
      </c>
      <c r="T1776" s="12">
        <f t="shared" si="167"/>
        <v>41972.374305555553</v>
      </c>
    </row>
    <row r="1777" spans="1:20" ht="41.4" x14ac:dyDescent="0.3">
      <c r="A1777" s="2">
        <v>1775</v>
      </c>
      <c r="B1777" s="7" t="s">
        <v>1776</v>
      </c>
      <c r="C1777" s="7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8">
        <f t="shared" si="162"/>
        <v>0.65101538461538466</v>
      </c>
      <c r="P1777" s="9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2">
        <f t="shared" si="166"/>
        <v>41891.726388888892</v>
      </c>
      <c r="T1777" s="12">
        <f t="shared" si="167"/>
        <v>41936.726388888892</v>
      </c>
    </row>
    <row r="1778" spans="1:20" ht="41.4" x14ac:dyDescent="0.3">
      <c r="A1778" s="2">
        <v>1776</v>
      </c>
      <c r="B1778" s="7" t="s">
        <v>1777</v>
      </c>
      <c r="C1778" s="7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8">
        <f t="shared" si="162"/>
        <v>6.7000000000000004E-2</v>
      </c>
      <c r="P1778" s="9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2">
        <f t="shared" si="166"/>
        <v>41905.70684027778</v>
      </c>
      <c r="T1778" s="12">
        <f t="shared" si="167"/>
        <v>41941.70684027778</v>
      </c>
    </row>
    <row r="1779" spans="1:20" ht="41.4" x14ac:dyDescent="0.3">
      <c r="A1779" s="2">
        <v>1777</v>
      </c>
      <c r="B1779" s="7" t="s">
        <v>1778</v>
      </c>
      <c r="C1779" s="7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8">
        <f t="shared" si="162"/>
        <v>0.135625</v>
      </c>
      <c r="P1779" s="9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2">
        <f t="shared" si="166"/>
        <v>42025.107094907406</v>
      </c>
      <c r="T1779" s="12">
        <f t="shared" si="167"/>
        <v>42055.107094907406</v>
      </c>
    </row>
    <row r="1780" spans="1:20" ht="41.4" x14ac:dyDescent="0.3">
      <c r="A1780" s="2">
        <v>1778</v>
      </c>
      <c r="B1780" s="7" t="s">
        <v>1779</v>
      </c>
      <c r="C1780" s="7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8">
        <f t="shared" si="162"/>
        <v>1.9900000000000001E-2</v>
      </c>
      <c r="P1780" s="9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2">
        <f t="shared" si="166"/>
        <v>42045.61336805555</v>
      </c>
      <c r="T1780" s="12">
        <f t="shared" si="167"/>
        <v>42090.571701388893</v>
      </c>
    </row>
    <row r="1781" spans="1:20" ht="41.4" x14ac:dyDescent="0.3">
      <c r="A1781" s="2">
        <v>1779</v>
      </c>
      <c r="B1781" s="7" t="s">
        <v>1780</v>
      </c>
      <c r="C1781" s="7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8">
        <f t="shared" si="162"/>
        <v>0.36236363636363639</v>
      </c>
      <c r="P1781" s="9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2">
        <f t="shared" si="166"/>
        <v>42585.441898148143</v>
      </c>
      <c r="T1781" s="12">
        <f t="shared" si="167"/>
        <v>42615.441898148143</v>
      </c>
    </row>
    <row r="1782" spans="1:20" ht="41.4" x14ac:dyDescent="0.3">
      <c r="A1782" s="2">
        <v>1780</v>
      </c>
      <c r="B1782" s="7" t="s">
        <v>1781</v>
      </c>
      <c r="C1782" s="7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8">
        <f t="shared" si="162"/>
        <v>0.39743333333333336</v>
      </c>
      <c r="P1782" s="9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2">
        <f t="shared" si="166"/>
        <v>42493.350810185191</v>
      </c>
      <c r="T1782" s="12">
        <f t="shared" si="167"/>
        <v>42553.350810185191</v>
      </c>
    </row>
    <row r="1783" spans="1:20" ht="41.4" x14ac:dyDescent="0.3">
      <c r="A1783" s="2">
        <v>1781</v>
      </c>
      <c r="B1783" s="7" t="s">
        <v>1782</v>
      </c>
      <c r="C1783" s="7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8">
        <f t="shared" si="162"/>
        <v>0.25763636363636366</v>
      </c>
      <c r="P1783" s="9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2">
        <f t="shared" si="166"/>
        <v>42597.367418981477</v>
      </c>
      <c r="T1783" s="12">
        <f t="shared" si="167"/>
        <v>42628.367418981477</v>
      </c>
    </row>
    <row r="1784" spans="1:20" ht="41.4" x14ac:dyDescent="0.3">
      <c r="A1784" s="2">
        <v>1782</v>
      </c>
      <c r="B1784" s="7" t="s">
        <v>1783</v>
      </c>
      <c r="C1784" s="7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8">
        <f t="shared" si="162"/>
        <v>0.15491428571428573</v>
      </c>
      <c r="P1784" s="9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2">
        <f t="shared" si="166"/>
        <v>42388.325104166666</v>
      </c>
      <c r="T1784" s="12">
        <f t="shared" si="167"/>
        <v>42421.325104166666</v>
      </c>
    </row>
    <row r="1785" spans="1:20" ht="41.4" x14ac:dyDescent="0.3">
      <c r="A1785" s="2">
        <v>1783</v>
      </c>
      <c r="B1785" s="7" t="s">
        <v>1784</v>
      </c>
      <c r="C1785" s="7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8">
        <f t="shared" si="162"/>
        <v>0.236925</v>
      </c>
      <c r="P1785" s="9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2">
        <f t="shared" si="166"/>
        <v>42115.699976851851</v>
      </c>
      <c r="T1785" s="12">
        <f t="shared" si="167"/>
        <v>42145.699976851851</v>
      </c>
    </row>
    <row r="1786" spans="1:20" ht="41.4" x14ac:dyDescent="0.3">
      <c r="A1786" s="2">
        <v>1784</v>
      </c>
      <c r="B1786" s="7" t="s">
        <v>1785</v>
      </c>
      <c r="C1786" s="7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8">
        <f t="shared" si="162"/>
        <v>0.39760000000000001</v>
      </c>
      <c r="P1786" s="9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2">
        <f t="shared" si="166"/>
        <v>42003.405555555553</v>
      </c>
      <c r="T1786" s="12">
        <f t="shared" si="167"/>
        <v>42034.892361111109</v>
      </c>
    </row>
    <row r="1787" spans="1:20" ht="41.4" x14ac:dyDescent="0.3">
      <c r="A1787" s="2">
        <v>1785</v>
      </c>
      <c r="B1787" s="7" t="s">
        <v>1786</v>
      </c>
      <c r="C1787" s="7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8">
        <f t="shared" si="162"/>
        <v>0.20220833333333332</v>
      </c>
      <c r="P1787" s="9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2">
        <f t="shared" si="166"/>
        <v>41896.884895833333</v>
      </c>
      <c r="T1787" s="12">
        <f t="shared" si="167"/>
        <v>41927.75</v>
      </c>
    </row>
    <row r="1788" spans="1:20" ht="41.4" x14ac:dyDescent="0.3">
      <c r="A1788" s="2">
        <v>1786</v>
      </c>
      <c r="B1788" s="7" t="s">
        <v>1787</v>
      </c>
      <c r="C1788" s="7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8">
        <f t="shared" si="162"/>
        <v>0.47631578947368419</v>
      </c>
      <c r="P1788" s="9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2">
        <f t="shared" si="166"/>
        <v>41958.300659722227</v>
      </c>
      <c r="T1788" s="12">
        <f t="shared" si="167"/>
        <v>41988.300659722227</v>
      </c>
    </row>
    <row r="1789" spans="1:20" ht="41.4" x14ac:dyDescent="0.3">
      <c r="A1789" s="2">
        <v>1787</v>
      </c>
      <c r="B1789" s="7" t="s">
        <v>1788</v>
      </c>
      <c r="C1789" s="7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8">
        <f t="shared" si="162"/>
        <v>0.15329999999999999</v>
      </c>
      <c r="P1789" s="9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2">
        <f t="shared" si="166"/>
        <v>42068.40552083333</v>
      </c>
      <c r="T1789" s="12">
        <f t="shared" si="167"/>
        <v>42098.363854166666</v>
      </c>
    </row>
    <row r="1790" spans="1:20" ht="41.4" x14ac:dyDescent="0.3">
      <c r="A1790" s="2">
        <v>1788</v>
      </c>
      <c r="B1790" s="7" t="s">
        <v>1789</v>
      </c>
      <c r="C1790" s="7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8">
        <f t="shared" si="162"/>
        <v>1.3818181818181818E-2</v>
      </c>
      <c r="P1790" s="9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2">
        <f t="shared" si="166"/>
        <v>41913.69840277778</v>
      </c>
      <c r="T1790" s="12">
        <f t="shared" si="167"/>
        <v>41943.69840277778</v>
      </c>
    </row>
    <row r="1791" spans="1:20" ht="41.4" x14ac:dyDescent="0.3">
      <c r="A1791" s="2">
        <v>1789</v>
      </c>
      <c r="B1791" s="7" t="s">
        <v>1790</v>
      </c>
      <c r="C1791" s="7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8">
        <f t="shared" si="162"/>
        <v>5.0000000000000001E-3</v>
      </c>
      <c r="P1791" s="9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2">
        <f t="shared" si="166"/>
        <v>41956.000034722223</v>
      </c>
      <c r="T1791" s="12">
        <f t="shared" si="167"/>
        <v>42016.000034722223</v>
      </c>
    </row>
    <row r="1792" spans="1:20" ht="41.4" x14ac:dyDescent="0.3">
      <c r="A1792" s="2">
        <v>1790</v>
      </c>
      <c r="B1792" s="7" t="s">
        <v>1791</v>
      </c>
      <c r="C1792" s="7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8">
        <f t="shared" si="162"/>
        <v>4.9575757575757579E-2</v>
      </c>
      <c r="P1792" s="9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2">
        <f t="shared" si="166"/>
        <v>42010.424513888895</v>
      </c>
      <c r="T1792" s="12">
        <f t="shared" si="167"/>
        <v>42040.424513888895</v>
      </c>
    </row>
    <row r="1793" spans="1:20" ht="27.6" x14ac:dyDescent="0.3">
      <c r="A1793" s="2">
        <v>1791</v>
      </c>
      <c r="B1793" s="7" t="s">
        <v>1792</v>
      </c>
      <c r="C1793" s="7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8">
        <f t="shared" si="162"/>
        <v>3.5666666666666666E-2</v>
      </c>
      <c r="P1793" s="9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2">
        <f t="shared" si="166"/>
        <v>41973.490335648152</v>
      </c>
      <c r="T1793" s="12">
        <f t="shared" si="167"/>
        <v>42033.490335648152</v>
      </c>
    </row>
    <row r="1794" spans="1:20" ht="27.6" x14ac:dyDescent="0.3">
      <c r="A1794" s="2">
        <v>1792</v>
      </c>
      <c r="B1794" s="7" t="s">
        <v>1793</v>
      </c>
      <c r="C1794" s="7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8">
        <f t="shared" si="162"/>
        <v>0.61124000000000001</v>
      </c>
      <c r="P1794" s="9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2">
        <f t="shared" si="166"/>
        <v>42188.781041666662</v>
      </c>
      <c r="T1794" s="12">
        <f t="shared" si="167"/>
        <v>42226.040972222225</v>
      </c>
    </row>
    <row r="1795" spans="1:20" ht="41.4" x14ac:dyDescent="0.3">
      <c r="A1795" s="2">
        <v>1793</v>
      </c>
      <c r="B1795" s="7" t="s">
        <v>1794</v>
      </c>
      <c r="C1795" s="7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8">
        <f t="shared" ref="O1795:O1858" si="168">E1795/D1795</f>
        <v>1.3333333333333334E-2</v>
      </c>
      <c r="P1795" s="9">
        <f t="shared" ref="P1795:P1858" si="169">IFERROR(E1795/L1795,0)</f>
        <v>20</v>
      </c>
      <c r="Q1795" s="2" t="str">
        <f t="shared" ref="Q1795:Q1858" si="170">LEFT(N1795,FIND("/",N1795,1)-1)</f>
        <v>photography</v>
      </c>
      <c r="R1795" s="2" t="str">
        <f t="shared" ref="R1795:R1858" si="171">RIGHT(N1795,LEN(N1795)-FIND("/",N1795))</f>
        <v>photobooks</v>
      </c>
      <c r="S1795" s="12">
        <f t="shared" ref="S1795:S1858" si="172">(((J1795/60)/60)/24)+DATE(1970,1,1)+(-6/24)</f>
        <v>41940.64166666667</v>
      </c>
      <c r="T1795" s="12">
        <f t="shared" ref="T1795:T1858" si="173">(((I1795/60)/60)/24)+DATE(1970,1,1)+(-6/24)</f>
        <v>41970.683333333334</v>
      </c>
    </row>
    <row r="1796" spans="1:20" ht="41.4" x14ac:dyDescent="0.3">
      <c r="A1796" s="2">
        <v>1794</v>
      </c>
      <c r="B1796" s="7" t="s">
        <v>1795</v>
      </c>
      <c r="C1796" s="7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8">
        <f t="shared" si="168"/>
        <v>0.11077777777777778</v>
      </c>
      <c r="P1796" s="9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2">
        <f t="shared" si="172"/>
        <v>42011.301180555558</v>
      </c>
      <c r="T1796" s="12">
        <f t="shared" si="173"/>
        <v>42046.301180555558</v>
      </c>
    </row>
    <row r="1797" spans="1:20" ht="41.4" x14ac:dyDescent="0.3">
      <c r="A1797" s="2">
        <v>1795</v>
      </c>
      <c r="B1797" s="7" t="s">
        <v>1796</v>
      </c>
      <c r="C1797" s="7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8">
        <f t="shared" si="168"/>
        <v>0.38735714285714284</v>
      </c>
      <c r="P1797" s="9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2">
        <f t="shared" si="172"/>
        <v>42628.038668981477</v>
      </c>
      <c r="T1797" s="12">
        <f t="shared" si="173"/>
        <v>42657.416666666672</v>
      </c>
    </row>
    <row r="1798" spans="1:20" ht="41.4" x14ac:dyDescent="0.3">
      <c r="A1798" s="2">
        <v>1796</v>
      </c>
      <c r="B1798" s="7" t="s">
        <v>1797</v>
      </c>
      <c r="C1798" s="7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8">
        <f t="shared" si="168"/>
        <v>0.22052631578947368</v>
      </c>
      <c r="P1798" s="9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2">
        <f t="shared" si="172"/>
        <v>42515.189421296294</v>
      </c>
      <c r="T1798" s="12">
        <f t="shared" si="173"/>
        <v>42575.189421296294</v>
      </c>
    </row>
    <row r="1799" spans="1:20" ht="41.4" x14ac:dyDescent="0.3">
      <c r="A1799" s="2">
        <v>1797</v>
      </c>
      <c r="B1799" s="7" t="s">
        <v>1798</v>
      </c>
      <c r="C1799" s="7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8">
        <f t="shared" si="168"/>
        <v>0.67549999999999999</v>
      </c>
      <c r="P1799" s="9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2">
        <f t="shared" si="172"/>
        <v>42689.31931712963</v>
      </c>
      <c r="T1799" s="12">
        <f t="shared" si="173"/>
        <v>42719.31931712963</v>
      </c>
    </row>
    <row r="1800" spans="1:20" ht="41.4" x14ac:dyDescent="0.3">
      <c r="A1800" s="2">
        <v>1798</v>
      </c>
      <c r="B1800" s="7" t="s">
        <v>1799</v>
      </c>
      <c r="C1800" s="7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8">
        <f t="shared" si="168"/>
        <v>0.136375</v>
      </c>
      <c r="P1800" s="9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2">
        <f t="shared" si="172"/>
        <v>42344.07677083333</v>
      </c>
      <c r="T1800" s="12">
        <f t="shared" si="173"/>
        <v>42404.07677083333</v>
      </c>
    </row>
    <row r="1801" spans="1:20" ht="27.6" x14ac:dyDescent="0.3">
      <c r="A1801" s="2">
        <v>1799</v>
      </c>
      <c r="B1801" s="7" t="s">
        <v>1800</v>
      </c>
      <c r="C1801" s="7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8">
        <f t="shared" si="168"/>
        <v>1.7457500000000001E-2</v>
      </c>
      <c r="P1801" s="9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2">
        <f t="shared" si="172"/>
        <v>41934.592685185184</v>
      </c>
      <c r="T1801" s="12">
        <f t="shared" si="173"/>
        <v>41954.634351851855</v>
      </c>
    </row>
    <row r="1802" spans="1:20" ht="41.4" x14ac:dyDescent="0.3">
      <c r="A1802" s="2">
        <v>1800</v>
      </c>
      <c r="B1802" s="7" t="s">
        <v>1801</v>
      </c>
      <c r="C1802" s="7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8">
        <f t="shared" si="168"/>
        <v>0.20449632511889321</v>
      </c>
      <c r="P1802" s="9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2">
        <f t="shared" si="172"/>
        <v>42623.356134259258</v>
      </c>
      <c r="T1802" s="12">
        <f t="shared" si="173"/>
        <v>42653.356134259258</v>
      </c>
    </row>
    <row r="1803" spans="1:20" ht="41.4" x14ac:dyDescent="0.3">
      <c r="A1803" s="2">
        <v>1801</v>
      </c>
      <c r="B1803" s="7" t="s">
        <v>1802</v>
      </c>
      <c r="C1803" s="7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8">
        <f t="shared" si="168"/>
        <v>0.13852941176470587</v>
      </c>
      <c r="P1803" s="9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2">
        <f t="shared" si="172"/>
        <v>42321.410509259258</v>
      </c>
      <c r="T1803" s="12">
        <f t="shared" si="173"/>
        <v>42353.256944444445</v>
      </c>
    </row>
    <row r="1804" spans="1:20" ht="41.4" x14ac:dyDescent="0.3">
      <c r="A1804" s="2">
        <v>1802</v>
      </c>
      <c r="B1804" s="7" t="s">
        <v>1803</v>
      </c>
      <c r="C1804" s="7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8">
        <f t="shared" si="168"/>
        <v>0.48485714285714288</v>
      </c>
      <c r="P1804" s="9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2">
        <f t="shared" si="172"/>
        <v>42159.22256944445</v>
      </c>
      <c r="T1804" s="12">
        <f t="shared" si="173"/>
        <v>42182.665972222225</v>
      </c>
    </row>
    <row r="1805" spans="1:20" ht="41.4" x14ac:dyDescent="0.3">
      <c r="A1805" s="2">
        <v>1803</v>
      </c>
      <c r="B1805" s="7" t="s">
        <v>1804</v>
      </c>
      <c r="C1805" s="7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8">
        <f t="shared" si="168"/>
        <v>0.308</v>
      </c>
      <c r="P1805" s="9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2">
        <f t="shared" si="172"/>
        <v>42017.821550925932</v>
      </c>
      <c r="T1805" s="12">
        <f t="shared" si="173"/>
        <v>42048.821550925932</v>
      </c>
    </row>
    <row r="1806" spans="1:20" ht="41.4" x14ac:dyDescent="0.3">
      <c r="A1806" s="2">
        <v>1804</v>
      </c>
      <c r="B1806" s="7" t="s">
        <v>1805</v>
      </c>
      <c r="C1806" s="7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8">
        <f t="shared" si="168"/>
        <v>0.35174193548387095</v>
      </c>
      <c r="P1806" s="9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2">
        <f t="shared" si="172"/>
        <v>42282.428287037037</v>
      </c>
      <c r="T1806" s="12">
        <f t="shared" si="173"/>
        <v>42322.469953703709</v>
      </c>
    </row>
    <row r="1807" spans="1:20" ht="41.4" x14ac:dyDescent="0.3">
      <c r="A1807" s="2">
        <v>1805</v>
      </c>
      <c r="B1807" s="7" t="s">
        <v>1806</v>
      </c>
      <c r="C1807" s="7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8">
        <f t="shared" si="168"/>
        <v>0.36404444444444445</v>
      </c>
      <c r="P1807" s="9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2">
        <f t="shared" si="172"/>
        <v>42247.553912037038</v>
      </c>
      <c r="T1807" s="12">
        <f t="shared" si="173"/>
        <v>42279.5</v>
      </c>
    </row>
    <row r="1808" spans="1:20" ht="41.4" x14ac:dyDescent="0.3">
      <c r="A1808" s="2">
        <v>1806</v>
      </c>
      <c r="B1808" s="7" t="s">
        <v>1807</v>
      </c>
      <c r="C1808" s="7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8">
        <f t="shared" si="168"/>
        <v>2.955E-2</v>
      </c>
      <c r="P1808" s="9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2">
        <f t="shared" si="172"/>
        <v>41877.388298611113</v>
      </c>
      <c r="T1808" s="12">
        <f t="shared" si="173"/>
        <v>41912.388298611113</v>
      </c>
    </row>
    <row r="1809" spans="1:20" ht="27.6" x14ac:dyDescent="0.3">
      <c r="A1809" s="2">
        <v>1807</v>
      </c>
      <c r="B1809" s="7" t="s">
        <v>1808</v>
      </c>
      <c r="C1809" s="7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8">
        <f t="shared" si="168"/>
        <v>0.1106</v>
      </c>
      <c r="P1809" s="9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2">
        <f t="shared" si="172"/>
        <v>41879.818437499998</v>
      </c>
      <c r="T1809" s="12">
        <f t="shared" si="173"/>
        <v>41909.818437499998</v>
      </c>
    </row>
    <row r="1810" spans="1:20" ht="41.4" x14ac:dyDescent="0.3">
      <c r="A1810" s="2">
        <v>1808</v>
      </c>
      <c r="B1810" s="7" t="s">
        <v>1809</v>
      </c>
      <c r="C1810" s="7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8">
        <f t="shared" si="168"/>
        <v>0.41407142857142859</v>
      </c>
      <c r="P1810" s="9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2">
        <f t="shared" si="172"/>
        <v>42742.430902777778</v>
      </c>
      <c r="T1810" s="12">
        <f t="shared" si="173"/>
        <v>42777.430902777778</v>
      </c>
    </row>
    <row r="1811" spans="1:20" ht="41.4" x14ac:dyDescent="0.3">
      <c r="A1811" s="2">
        <v>1809</v>
      </c>
      <c r="B1811" s="7" t="s">
        <v>1810</v>
      </c>
      <c r="C1811" s="7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8">
        <f t="shared" si="168"/>
        <v>0.10857142857142857</v>
      </c>
      <c r="P1811" s="9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2">
        <f t="shared" si="172"/>
        <v>42029.657858796301</v>
      </c>
      <c r="T1811" s="12">
        <f t="shared" si="173"/>
        <v>42064.657858796301</v>
      </c>
    </row>
    <row r="1812" spans="1:20" ht="41.4" x14ac:dyDescent="0.3">
      <c r="A1812" s="2">
        <v>1810</v>
      </c>
      <c r="B1812" s="7" t="s">
        <v>1811</v>
      </c>
      <c r="C1812" s="7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8">
        <f t="shared" si="168"/>
        <v>3.3333333333333333E-2</v>
      </c>
      <c r="P1812" s="9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2">
        <f t="shared" si="172"/>
        <v>41860.66002314815</v>
      </c>
      <c r="T1812" s="12">
        <f t="shared" si="173"/>
        <v>41872.66002314815</v>
      </c>
    </row>
    <row r="1813" spans="1:20" ht="41.4" x14ac:dyDescent="0.3">
      <c r="A1813" s="2">
        <v>1811</v>
      </c>
      <c r="B1813" s="7" t="s">
        <v>1812</v>
      </c>
      <c r="C1813" s="7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8">
        <f t="shared" si="168"/>
        <v>7.407407407407407E-4</v>
      </c>
      <c r="P1813" s="9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2">
        <f t="shared" si="172"/>
        <v>41876.183680555558</v>
      </c>
      <c r="T1813" s="12">
        <f t="shared" si="173"/>
        <v>41935.916666666664</v>
      </c>
    </row>
    <row r="1814" spans="1:20" ht="41.4" x14ac:dyDescent="0.3">
      <c r="A1814" s="2">
        <v>1812</v>
      </c>
      <c r="B1814" s="7" t="s">
        <v>1813</v>
      </c>
      <c r="C1814" s="7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8">
        <f t="shared" si="168"/>
        <v>0.13307692307692306</v>
      </c>
      <c r="P1814" s="9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2">
        <f t="shared" si="172"/>
        <v>42524.068703703699</v>
      </c>
      <c r="T1814" s="12">
        <f t="shared" si="173"/>
        <v>42554.068703703699</v>
      </c>
    </row>
    <row r="1815" spans="1:20" ht="41.4" x14ac:dyDescent="0.3">
      <c r="A1815" s="2">
        <v>1813</v>
      </c>
      <c r="B1815" s="7" t="s">
        <v>1814</v>
      </c>
      <c r="C1815" s="7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8">
        <f t="shared" si="168"/>
        <v>0</v>
      </c>
      <c r="P1815" s="9">
        <f t="shared" si="169"/>
        <v>0</v>
      </c>
      <c r="Q1815" s="2" t="str">
        <f t="shared" si="170"/>
        <v>photography</v>
      </c>
      <c r="R1815" s="2" t="str">
        <f t="shared" si="171"/>
        <v>photobooks</v>
      </c>
      <c r="S1815" s="12">
        <f t="shared" si="172"/>
        <v>41829.639027777775</v>
      </c>
      <c r="T1815" s="12">
        <f t="shared" si="173"/>
        <v>41859.639027777775</v>
      </c>
    </row>
    <row r="1816" spans="1:20" ht="41.4" x14ac:dyDescent="0.3">
      <c r="A1816" s="2">
        <v>1814</v>
      </c>
      <c r="B1816" s="7" t="s">
        <v>1815</v>
      </c>
      <c r="C1816" s="7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8">
        <f t="shared" si="168"/>
        <v>0.49183333333333334</v>
      </c>
      <c r="P1816" s="9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2">
        <f t="shared" si="172"/>
        <v>42033.064074074078</v>
      </c>
      <c r="T1816" s="12">
        <f t="shared" si="173"/>
        <v>42063.064074074078</v>
      </c>
    </row>
    <row r="1817" spans="1:20" ht="41.4" x14ac:dyDescent="0.3">
      <c r="A1817" s="2">
        <v>1815</v>
      </c>
      <c r="B1817" s="7" t="s">
        <v>1816</v>
      </c>
      <c r="C1817" s="7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8">
        <f t="shared" si="168"/>
        <v>0</v>
      </c>
      <c r="P1817" s="9">
        <f t="shared" si="169"/>
        <v>0</v>
      </c>
      <c r="Q1817" s="2" t="str">
        <f t="shared" si="170"/>
        <v>photography</v>
      </c>
      <c r="R1817" s="2" t="str">
        <f t="shared" si="171"/>
        <v>photobooks</v>
      </c>
      <c r="S1817" s="12">
        <f t="shared" si="172"/>
        <v>42172.656678240746</v>
      </c>
      <c r="T1817" s="12">
        <f t="shared" si="173"/>
        <v>42186.656678240746</v>
      </c>
    </row>
    <row r="1818" spans="1:20" ht="41.4" x14ac:dyDescent="0.3">
      <c r="A1818" s="2">
        <v>1816</v>
      </c>
      <c r="B1818" s="7" t="s">
        <v>1817</v>
      </c>
      <c r="C1818" s="7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8">
        <f t="shared" si="168"/>
        <v>2.036E-2</v>
      </c>
      <c r="P1818" s="9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2">
        <f t="shared" si="172"/>
        <v>42548.626192129625</v>
      </c>
      <c r="T1818" s="12">
        <f t="shared" si="173"/>
        <v>42576.541666666672</v>
      </c>
    </row>
    <row r="1819" spans="1:20" ht="27.6" x14ac:dyDescent="0.3">
      <c r="A1819" s="2">
        <v>1817</v>
      </c>
      <c r="B1819" s="7" t="s">
        <v>1818</v>
      </c>
      <c r="C1819" s="7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8">
        <f t="shared" si="168"/>
        <v>0.52327777777777773</v>
      </c>
      <c r="P1819" s="9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2">
        <f t="shared" si="172"/>
        <v>42705.412118055552</v>
      </c>
      <c r="T1819" s="12">
        <f t="shared" si="173"/>
        <v>42765.040972222225</v>
      </c>
    </row>
    <row r="1820" spans="1:20" ht="27.6" x14ac:dyDescent="0.3">
      <c r="A1820" s="2">
        <v>1818</v>
      </c>
      <c r="B1820" s="7" t="s">
        <v>1819</v>
      </c>
      <c r="C1820" s="7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8">
        <f t="shared" si="168"/>
        <v>0</v>
      </c>
      <c r="P1820" s="9">
        <f t="shared" si="169"/>
        <v>0</v>
      </c>
      <c r="Q1820" s="2" t="str">
        <f t="shared" si="170"/>
        <v>photography</v>
      </c>
      <c r="R1820" s="2" t="str">
        <f t="shared" si="171"/>
        <v>photobooks</v>
      </c>
      <c r="S1820" s="12">
        <f t="shared" si="172"/>
        <v>42066.984375</v>
      </c>
      <c r="T1820" s="12">
        <f t="shared" si="173"/>
        <v>42096.942708333328</v>
      </c>
    </row>
    <row r="1821" spans="1:20" ht="41.4" x14ac:dyDescent="0.3">
      <c r="A1821" s="2">
        <v>1819</v>
      </c>
      <c r="B1821" s="7" t="s">
        <v>1820</v>
      </c>
      <c r="C1821" s="7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8">
        <f t="shared" si="168"/>
        <v>2.0833333333333332E-2</v>
      </c>
      <c r="P1821" s="9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2">
        <f t="shared" si="172"/>
        <v>41820.502268518518</v>
      </c>
      <c r="T1821" s="12">
        <f t="shared" si="173"/>
        <v>41850.502268518518</v>
      </c>
    </row>
    <row r="1822" spans="1:20" ht="41.4" x14ac:dyDescent="0.3">
      <c r="A1822" s="2">
        <v>1820</v>
      </c>
      <c r="B1822" s="7" t="s">
        <v>1821</v>
      </c>
      <c r="C1822" s="7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8">
        <f t="shared" si="168"/>
        <v>6.565384615384616E-2</v>
      </c>
      <c r="P1822" s="9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2">
        <f t="shared" si="172"/>
        <v>42064.834375000006</v>
      </c>
      <c r="T1822" s="12">
        <f t="shared" si="173"/>
        <v>42094.792708333334</v>
      </c>
    </row>
    <row r="1823" spans="1:20" ht="41.4" x14ac:dyDescent="0.3">
      <c r="A1823" s="2">
        <v>1821</v>
      </c>
      <c r="B1823" s="7" t="s">
        <v>1822</v>
      </c>
      <c r="C1823" s="7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8">
        <f t="shared" si="168"/>
        <v>1.3489</v>
      </c>
      <c r="P1823" s="9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2">
        <f t="shared" si="172"/>
        <v>40926.069062499999</v>
      </c>
      <c r="T1823" s="12">
        <f t="shared" si="173"/>
        <v>40971.069062499999</v>
      </c>
    </row>
    <row r="1824" spans="1:20" ht="27.6" x14ac:dyDescent="0.3">
      <c r="A1824" s="2">
        <v>1822</v>
      </c>
      <c r="B1824" s="7" t="s">
        <v>1823</v>
      </c>
      <c r="C1824" s="7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8">
        <f t="shared" si="168"/>
        <v>1</v>
      </c>
      <c r="P1824" s="9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2">
        <f t="shared" si="172"/>
        <v>41634.547013888885</v>
      </c>
      <c r="T1824" s="12">
        <f t="shared" si="173"/>
        <v>41670.542361111111</v>
      </c>
    </row>
    <row r="1825" spans="1:20" ht="41.4" x14ac:dyDescent="0.3">
      <c r="A1825" s="2">
        <v>1823</v>
      </c>
      <c r="B1825" s="7" t="s">
        <v>1824</v>
      </c>
      <c r="C1825" s="7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8">
        <f t="shared" si="168"/>
        <v>1.1585714285714286</v>
      </c>
      <c r="P1825" s="9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2">
        <f t="shared" si="172"/>
        <v>41176.434907407405</v>
      </c>
      <c r="T1825" s="12">
        <f t="shared" si="173"/>
        <v>41206.434907407405</v>
      </c>
    </row>
    <row r="1826" spans="1:20" x14ac:dyDescent="0.3">
      <c r="A1826" s="2">
        <v>1824</v>
      </c>
      <c r="B1826" s="7" t="s">
        <v>1825</v>
      </c>
      <c r="C1826" s="7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8">
        <f t="shared" si="168"/>
        <v>1.0006666666666666</v>
      </c>
      <c r="P1826" s="9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2">
        <f t="shared" si="172"/>
        <v>41626.666284722225</v>
      </c>
      <c r="T1826" s="12">
        <f t="shared" si="173"/>
        <v>41646.838888888888</v>
      </c>
    </row>
    <row r="1827" spans="1:20" ht="41.4" x14ac:dyDescent="0.3">
      <c r="A1827" s="2">
        <v>1825</v>
      </c>
      <c r="B1827" s="7" t="s">
        <v>1826</v>
      </c>
      <c r="C1827" s="7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8">
        <f t="shared" si="168"/>
        <v>1.0505</v>
      </c>
      <c r="P1827" s="9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2">
        <f t="shared" si="172"/>
        <v>41443.58452546296</v>
      </c>
      <c r="T1827" s="12">
        <f t="shared" si="173"/>
        <v>41466.58452546296</v>
      </c>
    </row>
    <row r="1828" spans="1:20" ht="27.6" x14ac:dyDescent="0.3">
      <c r="A1828" s="2">
        <v>1826</v>
      </c>
      <c r="B1828" s="7" t="s">
        <v>1827</v>
      </c>
      <c r="C1828" s="7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8">
        <f t="shared" si="168"/>
        <v>1.01</v>
      </c>
      <c r="P1828" s="9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2">
        <f t="shared" si="172"/>
        <v>41657.673807870371</v>
      </c>
      <c r="T1828" s="12">
        <f t="shared" si="173"/>
        <v>41687.673807870371</v>
      </c>
    </row>
    <row r="1829" spans="1:20" ht="41.4" x14ac:dyDescent="0.3">
      <c r="A1829" s="2">
        <v>1827</v>
      </c>
      <c r="B1829" s="7" t="s">
        <v>1828</v>
      </c>
      <c r="C1829" s="7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8">
        <f t="shared" si="168"/>
        <v>1.0066250000000001</v>
      </c>
      <c r="P1829" s="9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2">
        <f t="shared" si="172"/>
        <v>40555.075937499998</v>
      </c>
      <c r="T1829" s="12">
        <f t="shared" si="173"/>
        <v>40605.075937499998</v>
      </c>
    </row>
    <row r="1830" spans="1:20" ht="41.4" x14ac:dyDescent="0.3">
      <c r="A1830" s="2">
        <v>1828</v>
      </c>
      <c r="B1830" s="7" t="s">
        <v>1829</v>
      </c>
      <c r="C1830" s="7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8">
        <f t="shared" si="168"/>
        <v>1.0016</v>
      </c>
      <c r="P1830" s="9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2">
        <f t="shared" si="172"/>
        <v>41736.649652777778</v>
      </c>
      <c r="T1830" s="12">
        <f t="shared" si="173"/>
        <v>41768.666666666664</v>
      </c>
    </row>
    <row r="1831" spans="1:20" ht="41.4" x14ac:dyDescent="0.3">
      <c r="A1831" s="2">
        <v>1829</v>
      </c>
      <c r="B1831" s="7" t="s">
        <v>1830</v>
      </c>
      <c r="C1831" s="7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8">
        <f t="shared" si="168"/>
        <v>1.6668333333333334</v>
      </c>
      <c r="P1831" s="9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2">
        <f t="shared" si="172"/>
        <v>40515.837627314817</v>
      </c>
      <c r="T1831" s="12">
        <f t="shared" si="173"/>
        <v>40564.666666666664</v>
      </c>
    </row>
    <row r="1832" spans="1:20" ht="41.4" x14ac:dyDescent="0.3">
      <c r="A1832" s="2">
        <v>1830</v>
      </c>
      <c r="B1832" s="7" t="s">
        <v>1831</v>
      </c>
      <c r="C1832" s="7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8">
        <f t="shared" si="168"/>
        <v>1.0153333333333334</v>
      </c>
      <c r="P1832" s="9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2">
        <f t="shared" si="172"/>
        <v>41664.434108796297</v>
      </c>
      <c r="T1832" s="12">
        <f t="shared" si="173"/>
        <v>41694.434108796297</v>
      </c>
    </row>
    <row r="1833" spans="1:20" ht="41.4" x14ac:dyDescent="0.3">
      <c r="A1833" s="2">
        <v>1831</v>
      </c>
      <c r="B1833" s="7" t="s">
        <v>1832</v>
      </c>
      <c r="C1833" s="7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8">
        <f t="shared" si="168"/>
        <v>1.03</v>
      </c>
      <c r="P1833" s="9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2">
        <f t="shared" si="172"/>
        <v>41026.746099537035</v>
      </c>
      <c r="T1833" s="12">
        <f t="shared" si="173"/>
        <v>41041.746099537035</v>
      </c>
    </row>
    <row r="1834" spans="1:20" ht="41.4" x14ac:dyDescent="0.3">
      <c r="A1834" s="2">
        <v>1832</v>
      </c>
      <c r="B1834" s="7" t="s">
        <v>1833</v>
      </c>
      <c r="C1834" s="7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8">
        <f t="shared" si="168"/>
        <v>1.4285714285714286</v>
      </c>
      <c r="P1834" s="9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2">
        <f t="shared" si="172"/>
        <v>40576.289664351854</v>
      </c>
      <c r="T1834" s="12">
        <f t="shared" si="173"/>
        <v>40606.289664351854</v>
      </c>
    </row>
    <row r="1835" spans="1:20" ht="41.4" x14ac:dyDescent="0.3">
      <c r="A1835" s="2">
        <v>1833</v>
      </c>
      <c r="B1835" s="7" t="s">
        <v>1834</v>
      </c>
      <c r="C1835" s="7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8">
        <f t="shared" si="168"/>
        <v>2.625</v>
      </c>
      <c r="P1835" s="9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2">
        <f t="shared" si="172"/>
        <v>41302.794016203705</v>
      </c>
      <c r="T1835" s="12">
        <f t="shared" si="173"/>
        <v>41335.082638888889</v>
      </c>
    </row>
    <row r="1836" spans="1:20" ht="27.6" x14ac:dyDescent="0.3">
      <c r="A1836" s="2">
        <v>1834</v>
      </c>
      <c r="B1836" s="7" t="s">
        <v>1835</v>
      </c>
      <c r="C1836" s="7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8">
        <f t="shared" si="168"/>
        <v>1.1805000000000001</v>
      </c>
      <c r="P1836" s="9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2">
        <f t="shared" si="172"/>
        <v>41988.714062500003</v>
      </c>
      <c r="T1836" s="12">
        <f t="shared" si="173"/>
        <v>42028.714062500003</v>
      </c>
    </row>
    <row r="1837" spans="1:20" ht="55.2" x14ac:dyDescent="0.3">
      <c r="A1837" s="2">
        <v>1835</v>
      </c>
      <c r="B1837" s="7" t="s">
        <v>1836</v>
      </c>
      <c r="C1837" s="7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8">
        <f t="shared" si="168"/>
        <v>1.04</v>
      </c>
      <c r="P1837" s="9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2">
        <f t="shared" si="172"/>
        <v>42430.452210648145</v>
      </c>
      <c r="T1837" s="12">
        <f t="shared" si="173"/>
        <v>42460.410543981481</v>
      </c>
    </row>
    <row r="1838" spans="1:20" x14ac:dyDescent="0.3">
      <c r="A1838" s="2">
        <v>1836</v>
      </c>
      <c r="B1838" s="7" t="s">
        <v>1837</v>
      </c>
      <c r="C1838" s="7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8">
        <f t="shared" si="168"/>
        <v>2.0034000000000001</v>
      </c>
      <c r="P1838" s="9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2">
        <f t="shared" si="172"/>
        <v>41305.559363425928</v>
      </c>
      <c r="T1838" s="12">
        <f t="shared" si="173"/>
        <v>41322.559363425928</v>
      </c>
    </row>
    <row r="1839" spans="1:20" ht="41.4" x14ac:dyDescent="0.3">
      <c r="A1839" s="2">
        <v>1837</v>
      </c>
      <c r="B1839" s="7" t="s">
        <v>1838</v>
      </c>
      <c r="C1839" s="7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8">
        <f t="shared" si="168"/>
        <v>3.0683333333333334</v>
      </c>
      <c r="P1839" s="9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2">
        <f t="shared" si="172"/>
        <v>40925.797858796301</v>
      </c>
      <c r="T1839" s="12">
        <f t="shared" si="173"/>
        <v>40985.756192129629</v>
      </c>
    </row>
    <row r="1840" spans="1:20" ht="41.4" x14ac:dyDescent="0.3">
      <c r="A1840" s="2">
        <v>1838</v>
      </c>
      <c r="B1840" s="7" t="s">
        <v>1839</v>
      </c>
      <c r="C1840" s="7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8">
        <f t="shared" si="168"/>
        <v>1.00149</v>
      </c>
      <c r="P1840" s="9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2">
        <f t="shared" si="172"/>
        <v>40788.536539351851</v>
      </c>
      <c r="T1840" s="12">
        <f t="shared" si="173"/>
        <v>40816.875</v>
      </c>
    </row>
    <row r="1841" spans="1:20" ht="41.4" x14ac:dyDescent="0.3">
      <c r="A1841" s="2">
        <v>1839</v>
      </c>
      <c r="B1841" s="7" t="s">
        <v>1840</v>
      </c>
      <c r="C1841" s="7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8">
        <f t="shared" si="168"/>
        <v>2.0529999999999999</v>
      </c>
      <c r="P1841" s="9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2">
        <f t="shared" si="172"/>
        <v>42614.472013888888</v>
      </c>
      <c r="T1841" s="12">
        <f t="shared" si="173"/>
        <v>42644.472013888888</v>
      </c>
    </row>
    <row r="1842" spans="1:20" ht="41.4" x14ac:dyDescent="0.3">
      <c r="A1842" s="2">
        <v>1840</v>
      </c>
      <c r="B1842" s="7" t="s">
        <v>1841</v>
      </c>
      <c r="C1842" s="7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8">
        <f t="shared" si="168"/>
        <v>1.0888888888888888</v>
      </c>
      <c r="P1842" s="9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2">
        <f t="shared" si="172"/>
        <v>41381.846180555556</v>
      </c>
      <c r="T1842" s="12">
        <f t="shared" si="173"/>
        <v>41400.957638888889</v>
      </c>
    </row>
    <row r="1843" spans="1:20" ht="27.6" x14ac:dyDescent="0.3">
      <c r="A1843" s="2">
        <v>1841</v>
      </c>
      <c r="B1843" s="7" t="s">
        <v>1842</v>
      </c>
      <c r="C1843" s="7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8">
        <f t="shared" si="168"/>
        <v>1.0175000000000001</v>
      </c>
      <c r="P1843" s="9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2">
        <f t="shared" si="172"/>
        <v>41745.59542824074</v>
      </c>
      <c r="T1843" s="12">
        <f t="shared" si="173"/>
        <v>41778.957638888889</v>
      </c>
    </row>
    <row r="1844" spans="1:20" ht="41.4" x14ac:dyDescent="0.3">
      <c r="A1844" s="2">
        <v>1842</v>
      </c>
      <c r="B1844" s="7" t="s">
        <v>1843</v>
      </c>
      <c r="C1844" s="7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8">
        <f t="shared" si="168"/>
        <v>1.2524999999999999</v>
      </c>
      <c r="P1844" s="9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2">
        <f t="shared" si="172"/>
        <v>42031.381724537037</v>
      </c>
      <c r="T1844" s="12">
        <f t="shared" si="173"/>
        <v>42064.999305555553</v>
      </c>
    </row>
    <row r="1845" spans="1:20" ht="41.4" x14ac:dyDescent="0.3">
      <c r="A1845" s="2">
        <v>1843</v>
      </c>
      <c r="B1845" s="7" t="s">
        <v>1844</v>
      </c>
      <c r="C1845" s="7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8">
        <f t="shared" si="168"/>
        <v>1.2400610000000001</v>
      </c>
      <c r="P1845" s="9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2">
        <f t="shared" si="172"/>
        <v>40564.744837962964</v>
      </c>
      <c r="T1845" s="12">
        <f t="shared" si="173"/>
        <v>40594.744837962964</v>
      </c>
    </row>
    <row r="1846" spans="1:20" ht="41.4" x14ac:dyDescent="0.3">
      <c r="A1846" s="2">
        <v>1844</v>
      </c>
      <c r="B1846" s="7" t="s">
        <v>1845</v>
      </c>
      <c r="C1846" s="7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8">
        <f t="shared" si="168"/>
        <v>1.014</v>
      </c>
      <c r="P1846" s="9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2">
        <f t="shared" si="172"/>
        <v>40666.723541666666</v>
      </c>
      <c r="T1846" s="12">
        <f t="shared" si="173"/>
        <v>40704.875</v>
      </c>
    </row>
    <row r="1847" spans="1:20" ht="82.8" x14ac:dyDescent="0.3">
      <c r="A1847" s="2">
        <v>1845</v>
      </c>
      <c r="B1847" s="7" t="s">
        <v>1846</v>
      </c>
      <c r="C1847" s="7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8">
        <f t="shared" si="168"/>
        <v>1</v>
      </c>
      <c r="P1847" s="9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2">
        <f t="shared" si="172"/>
        <v>42523.083310185189</v>
      </c>
      <c r="T1847" s="12">
        <f t="shared" si="173"/>
        <v>42537.954861111109</v>
      </c>
    </row>
    <row r="1848" spans="1:20" ht="41.4" x14ac:dyDescent="0.3">
      <c r="A1848" s="2">
        <v>1846</v>
      </c>
      <c r="B1848" s="7" t="s">
        <v>1847</v>
      </c>
      <c r="C1848" s="7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8">
        <f t="shared" si="168"/>
        <v>1.3792666666666666</v>
      </c>
      <c r="P1848" s="9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2">
        <f t="shared" si="172"/>
        <v>41228.400196759263</v>
      </c>
      <c r="T1848" s="12">
        <f t="shared" si="173"/>
        <v>41258.400196759263</v>
      </c>
    </row>
    <row r="1849" spans="1:20" ht="41.4" x14ac:dyDescent="0.3">
      <c r="A1849" s="2">
        <v>1847</v>
      </c>
      <c r="B1849" s="7" t="s">
        <v>1848</v>
      </c>
      <c r="C1849" s="7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8">
        <f t="shared" si="168"/>
        <v>1.2088000000000001</v>
      </c>
      <c r="P1849" s="9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2">
        <f t="shared" si="172"/>
        <v>42093.986481481479</v>
      </c>
      <c r="T1849" s="12">
        <f t="shared" si="173"/>
        <v>42114.986481481479</v>
      </c>
    </row>
    <row r="1850" spans="1:20" ht="41.4" x14ac:dyDescent="0.3">
      <c r="A1850" s="2">
        <v>1848</v>
      </c>
      <c r="B1850" s="7" t="s">
        <v>1849</v>
      </c>
      <c r="C1850" s="7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8">
        <f t="shared" si="168"/>
        <v>1.0736666666666668</v>
      </c>
      <c r="P1850" s="9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2">
        <f t="shared" si="172"/>
        <v>40691.538055555553</v>
      </c>
      <c r="T1850" s="12">
        <f t="shared" si="173"/>
        <v>40755.040972222225</v>
      </c>
    </row>
    <row r="1851" spans="1:20" ht="27.6" x14ac:dyDescent="0.3">
      <c r="A1851" s="2">
        <v>1849</v>
      </c>
      <c r="B1851" s="7" t="s">
        <v>1850</v>
      </c>
      <c r="C1851" s="7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8">
        <f t="shared" si="168"/>
        <v>1.0033333333333334</v>
      </c>
      <c r="P1851" s="9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2">
        <f t="shared" si="172"/>
        <v>41169.595590277779</v>
      </c>
      <c r="T1851" s="12">
        <f t="shared" si="173"/>
        <v>41199.595590277779</v>
      </c>
    </row>
    <row r="1852" spans="1:20" ht="41.4" x14ac:dyDescent="0.3">
      <c r="A1852" s="2">
        <v>1850</v>
      </c>
      <c r="B1852" s="7" t="s">
        <v>1851</v>
      </c>
      <c r="C1852" s="7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8">
        <f t="shared" si="168"/>
        <v>1.0152222222222222</v>
      </c>
      <c r="P1852" s="9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2">
        <f t="shared" si="172"/>
        <v>41800.709490740745</v>
      </c>
      <c r="T1852" s="12">
        <f t="shared" si="173"/>
        <v>41830.709490740745</v>
      </c>
    </row>
    <row r="1853" spans="1:20" ht="41.4" x14ac:dyDescent="0.3">
      <c r="A1853" s="2">
        <v>1851</v>
      </c>
      <c r="B1853" s="7" t="s">
        <v>1852</v>
      </c>
      <c r="C1853" s="7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8">
        <f t="shared" si="168"/>
        <v>1.0007692307692309</v>
      </c>
      <c r="P1853" s="9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2">
        <f t="shared" si="172"/>
        <v>41827.656689814816</v>
      </c>
      <c r="T1853" s="12">
        <f t="shared" si="173"/>
        <v>41847.791666666664</v>
      </c>
    </row>
    <row r="1854" spans="1:20" ht="41.4" x14ac:dyDescent="0.3">
      <c r="A1854" s="2">
        <v>1852</v>
      </c>
      <c r="B1854" s="7" t="s">
        <v>1853</v>
      </c>
      <c r="C1854" s="7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8">
        <f t="shared" si="168"/>
        <v>1.1696666666666666</v>
      </c>
      <c r="P1854" s="9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2">
        <f t="shared" si="172"/>
        <v>42081.52143518519</v>
      </c>
      <c r="T1854" s="12">
        <f t="shared" si="173"/>
        <v>42118.75</v>
      </c>
    </row>
    <row r="1855" spans="1:20" ht="41.4" x14ac:dyDescent="0.3">
      <c r="A1855" s="2">
        <v>1853</v>
      </c>
      <c r="B1855" s="7" t="s">
        <v>1854</v>
      </c>
      <c r="C1855" s="7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8">
        <f t="shared" si="168"/>
        <v>1.01875</v>
      </c>
      <c r="P1855" s="9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2">
        <f t="shared" si="172"/>
        <v>41176.810381944444</v>
      </c>
      <c r="T1855" s="12">
        <f t="shared" si="173"/>
        <v>41226.852048611108</v>
      </c>
    </row>
    <row r="1856" spans="1:20" ht="41.4" x14ac:dyDescent="0.3">
      <c r="A1856" s="2">
        <v>1854</v>
      </c>
      <c r="B1856" s="7" t="s">
        <v>1855</v>
      </c>
      <c r="C1856" s="7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8">
        <f t="shared" si="168"/>
        <v>1.0212366666666666</v>
      </c>
      <c r="P1856" s="9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2">
        <f t="shared" si="172"/>
        <v>41387.771261574075</v>
      </c>
      <c r="T1856" s="12">
        <f t="shared" si="173"/>
        <v>41417.771261574075</v>
      </c>
    </row>
    <row r="1857" spans="1:20" ht="41.4" x14ac:dyDescent="0.3">
      <c r="A1857" s="2">
        <v>1855</v>
      </c>
      <c r="B1857" s="7" t="s">
        <v>1856</v>
      </c>
      <c r="C1857" s="7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8">
        <f t="shared" si="168"/>
        <v>1.5405897142857143</v>
      </c>
      <c r="P1857" s="9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2">
        <f t="shared" si="172"/>
        <v>41600.288657407407</v>
      </c>
      <c r="T1857" s="12">
        <f t="shared" si="173"/>
        <v>41645.288657407407</v>
      </c>
    </row>
    <row r="1858" spans="1:20" ht="41.4" x14ac:dyDescent="0.3">
      <c r="A1858" s="2">
        <v>1856</v>
      </c>
      <c r="B1858" s="7" t="s">
        <v>1857</v>
      </c>
      <c r="C1858" s="7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8">
        <f t="shared" si="168"/>
        <v>1.0125</v>
      </c>
      <c r="P1858" s="9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2">
        <f t="shared" si="172"/>
        <v>41817.604999999996</v>
      </c>
      <c r="T1858" s="12">
        <f t="shared" si="173"/>
        <v>41838.604999999996</v>
      </c>
    </row>
    <row r="1859" spans="1:20" ht="41.4" x14ac:dyDescent="0.3">
      <c r="A1859" s="2">
        <v>1857</v>
      </c>
      <c r="B1859" s="7" t="s">
        <v>1858</v>
      </c>
      <c r="C1859" s="7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8">
        <f t="shared" ref="O1859:O1922" si="174">E1859/D1859</f>
        <v>1</v>
      </c>
      <c r="P1859" s="9">
        <f t="shared" ref="P1859:P1922" si="175">IFERROR(E1859/L1859,0)</f>
        <v>136.36363636363637</v>
      </c>
      <c r="Q1859" s="2" t="str">
        <f t="shared" ref="Q1859:Q1922" si="176">LEFT(N1859,FIND("/",N1859,1)-1)</f>
        <v>music</v>
      </c>
      <c r="R1859" s="2" t="str">
        <f t="shared" ref="R1859:R1922" si="177">RIGHT(N1859,LEN(N1859)-FIND("/",N1859))</f>
        <v>rock</v>
      </c>
      <c r="S1859" s="12">
        <f t="shared" ref="S1859:S1922" si="178">(((J1859/60)/60)/24)+DATE(1970,1,1)+(-6/24)</f>
        <v>41864.51866898148</v>
      </c>
      <c r="T1859" s="12">
        <f t="shared" ref="T1859:T1922" si="179">(((I1859/60)/60)/24)+DATE(1970,1,1)+(-6/24)</f>
        <v>41894.51866898148</v>
      </c>
    </row>
    <row r="1860" spans="1:20" ht="41.4" x14ac:dyDescent="0.3">
      <c r="A1860" s="2">
        <v>1858</v>
      </c>
      <c r="B1860" s="7" t="s">
        <v>1859</v>
      </c>
      <c r="C1860" s="7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8">
        <f t="shared" si="174"/>
        <v>1.0874800874800874</v>
      </c>
      <c r="P1860" s="9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2">
        <f t="shared" si="178"/>
        <v>40832.950474537036</v>
      </c>
      <c r="T1860" s="12">
        <f t="shared" si="179"/>
        <v>40892.992141203707</v>
      </c>
    </row>
    <row r="1861" spans="1:20" ht="27.6" x14ac:dyDescent="0.3">
      <c r="A1861" s="2">
        <v>1859</v>
      </c>
      <c r="B1861" s="7" t="s">
        <v>1860</v>
      </c>
      <c r="C1861" s="7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8">
        <f t="shared" si="174"/>
        <v>1.3183333333333334</v>
      </c>
      <c r="P1861" s="9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2">
        <f t="shared" si="178"/>
        <v>40778.520011574074</v>
      </c>
      <c r="T1861" s="12">
        <f t="shared" si="179"/>
        <v>40808.520011574074</v>
      </c>
    </row>
    <row r="1862" spans="1:20" ht="41.4" x14ac:dyDescent="0.3">
      <c r="A1862" s="2">
        <v>1860</v>
      </c>
      <c r="B1862" s="7" t="s">
        <v>1861</v>
      </c>
      <c r="C1862" s="7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8">
        <f t="shared" si="174"/>
        <v>1.3346666666666667</v>
      </c>
      <c r="P1862" s="9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2">
        <f t="shared" si="178"/>
        <v>41655.459305555552</v>
      </c>
      <c r="T1862" s="12">
        <f t="shared" si="179"/>
        <v>41676.459305555552</v>
      </c>
    </row>
    <row r="1863" spans="1:20" ht="41.4" x14ac:dyDescent="0.3">
      <c r="A1863" s="2">
        <v>1861</v>
      </c>
      <c r="B1863" s="7" t="s">
        <v>1862</v>
      </c>
      <c r="C1863" s="7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8">
        <f t="shared" si="174"/>
        <v>0</v>
      </c>
      <c r="P1863" s="9">
        <f t="shared" si="175"/>
        <v>0</v>
      </c>
      <c r="Q1863" s="2" t="str">
        <f t="shared" si="176"/>
        <v>games</v>
      </c>
      <c r="R1863" s="2" t="str">
        <f t="shared" si="177"/>
        <v>mobile games</v>
      </c>
      <c r="S1863" s="12">
        <f t="shared" si="178"/>
        <v>42000.050243055557</v>
      </c>
      <c r="T1863" s="12">
        <f t="shared" si="179"/>
        <v>42030.050243055557</v>
      </c>
    </row>
    <row r="1864" spans="1:20" ht="41.4" x14ac:dyDescent="0.3">
      <c r="A1864" s="2">
        <v>1862</v>
      </c>
      <c r="B1864" s="7" t="s">
        <v>1863</v>
      </c>
      <c r="C1864" s="7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8">
        <f t="shared" si="174"/>
        <v>8.0833333333333326E-2</v>
      </c>
      <c r="P1864" s="9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2">
        <f t="shared" si="178"/>
        <v>42755.242754629624</v>
      </c>
      <c r="T1864" s="12">
        <f t="shared" si="179"/>
        <v>42802.0625</v>
      </c>
    </row>
    <row r="1865" spans="1:20" ht="41.4" x14ac:dyDescent="0.3">
      <c r="A1865" s="2">
        <v>1863</v>
      </c>
      <c r="B1865" s="7" t="s">
        <v>1864</v>
      </c>
      <c r="C1865" s="7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8">
        <f t="shared" si="174"/>
        <v>4.0000000000000001E-3</v>
      </c>
      <c r="P1865" s="9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2">
        <f t="shared" si="178"/>
        <v>41772.547280092593</v>
      </c>
      <c r="T1865" s="12">
        <f t="shared" si="179"/>
        <v>41802.547280092593</v>
      </c>
    </row>
    <row r="1866" spans="1:20" ht="41.4" x14ac:dyDescent="0.3">
      <c r="A1866" s="2">
        <v>1864</v>
      </c>
      <c r="B1866" s="7" t="s">
        <v>1865</v>
      </c>
      <c r="C1866" s="7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8">
        <f t="shared" si="174"/>
        <v>0.42892307692307691</v>
      </c>
      <c r="P1866" s="9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2">
        <f t="shared" si="178"/>
        <v>41733.466435185182</v>
      </c>
      <c r="T1866" s="12">
        <f t="shared" si="179"/>
        <v>41763.466435185182</v>
      </c>
    </row>
    <row r="1867" spans="1:20" ht="41.4" x14ac:dyDescent="0.3">
      <c r="A1867" s="2">
        <v>1865</v>
      </c>
      <c r="B1867" s="7" t="s">
        <v>1866</v>
      </c>
      <c r="C1867" s="7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8">
        <f t="shared" si="174"/>
        <v>3.6363636363636364E-5</v>
      </c>
      <c r="P1867" s="9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2">
        <f t="shared" si="178"/>
        <v>42645.117442129631</v>
      </c>
      <c r="T1867" s="12">
        <f t="shared" si="179"/>
        <v>42680.159108796302</v>
      </c>
    </row>
    <row r="1868" spans="1:20" ht="41.4" x14ac:dyDescent="0.3">
      <c r="A1868" s="2">
        <v>1866</v>
      </c>
      <c r="B1868" s="7" t="s">
        <v>1867</v>
      </c>
      <c r="C1868" s="7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8">
        <f t="shared" si="174"/>
        <v>5.0000000000000001E-3</v>
      </c>
      <c r="P1868" s="9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2">
        <f t="shared" si="178"/>
        <v>42741.996493055558</v>
      </c>
      <c r="T1868" s="12">
        <f t="shared" si="179"/>
        <v>42794.916666666672</v>
      </c>
    </row>
    <row r="1869" spans="1:20" ht="41.4" x14ac:dyDescent="0.3">
      <c r="A1869" s="2">
        <v>1867</v>
      </c>
      <c r="B1869" s="7" t="s">
        <v>1868</v>
      </c>
      <c r="C1869" s="7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8">
        <f t="shared" si="174"/>
        <v>5.0000000000000001E-4</v>
      </c>
      <c r="P1869" s="9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2">
        <f t="shared" si="178"/>
        <v>42649.674907407403</v>
      </c>
      <c r="T1869" s="12">
        <f t="shared" si="179"/>
        <v>42679.674907407403</v>
      </c>
    </row>
    <row r="1870" spans="1:20" ht="41.4" x14ac:dyDescent="0.3">
      <c r="A1870" s="2">
        <v>1868</v>
      </c>
      <c r="B1870" s="7" t="s">
        <v>1869</v>
      </c>
      <c r="C1870" s="7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8">
        <f t="shared" si="174"/>
        <v>4.8680000000000001E-2</v>
      </c>
      <c r="P1870" s="9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2">
        <f t="shared" si="178"/>
        <v>42328.529224537036</v>
      </c>
      <c r="T1870" s="12">
        <f t="shared" si="179"/>
        <v>42353.082638888889</v>
      </c>
    </row>
    <row r="1871" spans="1:20" ht="41.4" x14ac:dyDescent="0.3">
      <c r="A1871" s="2">
        <v>1869</v>
      </c>
      <c r="B1871" s="7" t="s">
        <v>1870</v>
      </c>
      <c r="C1871" s="7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8">
        <f t="shared" si="174"/>
        <v>0</v>
      </c>
      <c r="P1871" s="9">
        <f t="shared" si="175"/>
        <v>0</v>
      </c>
      <c r="Q1871" s="2" t="str">
        <f t="shared" si="176"/>
        <v>games</v>
      </c>
      <c r="R1871" s="2" t="str">
        <f t="shared" si="177"/>
        <v>mobile games</v>
      </c>
      <c r="S1871" s="12">
        <f t="shared" si="178"/>
        <v>42708.752881944441</v>
      </c>
      <c r="T1871" s="12">
        <f t="shared" si="179"/>
        <v>42738.752881944441</v>
      </c>
    </row>
    <row r="1872" spans="1:20" ht="41.4" x14ac:dyDescent="0.3">
      <c r="A1872" s="2">
        <v>1870</v>
      </c>
      <c r="B1872" s="7" t="s">
        <v>1871</v>
      </c>
      <c r="C1872" s="7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8">
        <f t="shared" si="174"/>
        <v>0.10314285714285715</v>
      </c>
      <c r="P1872" s="9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2">
        <f t="shared" si="178"/>
        <v>42371.105729166666</v>
      </c>
      <c r="T1872" s="12">
        <f t="shared" si="179"/>
        <v>42399.928472222222</v>
      </c>
    </row>
    <row r="1873" spans="1:20" ht="41.4" x14ac:dyDescent="0.3">
      <c r="A1873" s="2">
        <v>1871</v>
      </c>
      <c r="B1873" s="7" t="s">
        <v>1872</v>
      </c>
      <c r="C1873" s="7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8">
        <f t="shared" si="174"/>
        <v>0.7178461538461538</v>
      </c>
      <c r="P1873" s="9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2">
        <f t="shared" si="178"/>
        <v>41923.533576388887</v>
      </c>
      <c r="T1873" s="12">
        <f t="shared" si="179"/>
        <v>41963.575243055559</v>
      </c>
    </row>
    <row r="1874" spans="1:20" ht="41.4" x14ac:dyDescent="0.3">
      <c r="A1874" s="2">
        <v>1872</v>
      </c>
      <c r="B1874" s="7" t="s">
        <v>1873</v>
      </c>
      <c r="C1874" s="7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8">
        <f t="shared" si="174"/>
        <v>1.06E-2</v>
      </c>
      <c r="P1874" s="9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2">
        <f t="shared" si="178"/>
        <v>42154.879652777774</v>
      </c>
      <c r="T1874" s="12">
        <f t="shared" si="179"/>
        <v>42184.879652777774</v>
      </c>
    </row>
    <row r="1875" spans="1:20" ht="41.4" x14ac:dyDescent="0.3">
      <c r="A1875" s="2">
        <v>1873</v>
      </c>
      <c r="B1875" s="7" t="s">
        <v>1874</v>
      </c>
      <c r="C1875" s="7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8">
        <f t="shared" si="174"/>
        <v>4.4999999999999997E-3</v>
      </c>
      <c r="P1875" s="9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2">
        <f t="shared" si="178"/>
        <v>42164.365856481483</v>
      </c>
      <c r="T1875" s="12">
        <f t="shared" si="179"/>
        <v>42193.447916666672</v>
      </c>
    </row>
    <row r="1876" spans="1:20" ht="55.2" x14ac:dyDescent="0.3">
      <c r="A1876" s="2">
        <v>1874</v>
      </c>
      <c r="B1876" s="7" t="s">
        <v>1875</v>
      </c>
      <c r="C1876" s="7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8">
        <f t="shared" si="174"/>
        <v>1.6249999999999999E-4</v>
      </c>
      <c r="P1876" s="9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2">
        <f t="shared" si="178"/>
        <v>42529.719131944439</v>
      </c>
      <c r="T1876" s="12">
        <f t="shared" si="179"/>
        <v>42549.719131944439</v>
      </c>
    </row>
    <row r="1877" spans="1:20" ht="27.6" x14ac:dyDescent="0.3">
      <c r="A1877" s="2">
        <v>1875</v>
      </c>
      <c r="B1877" s="7" t="s">
        <v>1876</v>
      </c>
      <c r="C1877" s="7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8">
        <f t="shared" si="174"/>
        <v>5.1000000000000004E-3</v>
      </c>
      <c r="P1877" s="9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2">
        <f t="shared" si="178"/>
        <v>42528.649398148147</v>
      </c>
      <c r="T1877" s="12">
        <f t="shared" si="179"/>
        <v>42588.649398148147</v>
      </c>
    </row>
    <row r="1878" spans="1:20" ht="41.4" x14ac:dyDescent="0.3">
      <c r="A1878" s="2">
        <v>1876</v>
      </c>
      <c r="B1878" s="7" t="s">
        <v>1877</v>
      </c>
      <c r="C1878" s="7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8">
        <f t="shared" si="174"/>
        <v>0</v>
      </c>
      <c r="P1878" s="9">
        <f t="shared" si="175"/>
        <v>0</v>
      </c>
      <c r="Q1878" s="2" t="str">
        <f t="shared" si="176"/>
        <v>games</v>
      </c>
      <c r="R1878" s="2" t="str">
        <f t="shared" si="177"/>
        <v>mobile games</v>
      </c>
      <c r="S1878" s="12">
        <f t="shared" si="178"/>
        <v>41776.034780092588</v>
      </c>
      <c r="T1878" s="12">
        <f t="shared" si="179"/>
        <v>41806.034780092588</v>
      </c>
    </row>
    <row r="1879" spans="1:20" ht="27.6" x14ac:dyDescent="0.3">
      <c r="A1879" s="2">
        <v>1877</v>
      </c>
      <c r="B1879" s="7" t="s">
        <v>1878</v>
      </c>
      <c r="C1879" s="7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8">
        <f t="shared" si="174"/>
        <v>0</v>
      </c>
      <c r="P1879" s="9">
        <f t="shared" si="175"/>
        <v>0</v>
      </c>
      <c r="Q1879" s="2" t="str">
        <f t="shared" si="176"/>
        <v>games</v>
      </c>
      <c r="R1879" s="2" t="str">
        <f t="shared" si="177"/>
        <v>mobile games</v>
      </c>
      <c r="S1879" s="12">
        <f t="shared" si="178"/>
        <v>42034.779224537036</v>
      </c>
      <c r="T1879" s="12">
        <f t="shared" si="179"/>
        <v>42063.779224537036</v>
      </c>
    </row>
    <row r="1880" spans="1:20" ht="41.4" x14ac:dyDescent="0.3">
      <c r="A1880" s="2">
        <v>1878</v>
      </c>
      <c r="B1880" s="7" t="s">
        <v>1879</v>
      </c>
      <c r="C1880" s="7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8">
        <f t="shared" si="174"/>
        <v>0</v>
      </c>
      <c r="P1880" s="9">
        <f t="shared" si="175"/>
        <v>0</v>
      </c>
      <c r="Q1880" s="2" t="str">
        <f t="shared" si="176"/>
        <v>games</v>
      </c>
      <c r="R1880" s="2" t="str">
        <f t="shared" si="177"/>
        <v>mobile games</v>
      </c>
      <c r="S1880" s="12">
        <f t="shared" si="178"/>
        <v>41772.758738425924</v>
      </c>
      <c r="T1880" s="12">
        <f t="shared" si="179"/>
        <v>41802.758738425924</v>
      </c>
    </row>
    <row r="1881" spans="1:20" ht="41.4" x14ac:dyDescent="0.3">
      <c r="A1881" s="2">
        <v>1879</v>
      </c>
      <c r="B1881" s="7" t="s">
        <v>1880</v>
      </c>
      <c r="C1881" s="7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8">
        <f t="shared" si="174"/>
        <v>1.1999999999999999E-3</v>
      </c>
      <c r="P1881" s="9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2">
        <f t="shared" si="178"/>
        <v>42413.399641203709</v>
      </c>
      <c r="T1881" s="12">
        <f t="shared" si="179"/>
        <v>42443.357974537037</v>
      </c>
    </row>
    <row r="1882" spans="1:20" ht="27.6" x14ac:dyDescent="0.3">
      <c r="A1882" s="2">
        <v>1880</v>
      </c>
      <c r="B1882" s="7" t="s">
        <v>1881</v>
      </c>
      <c r="C1882" s="7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8">
        <f t="shared" si="174"/>
        <v>0.20080000000000001</v>
      </c>
      <c r="P1882" s="9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2">
        <f t="shared" si="178"/>
        <v>42430.316898148143</v>
      </c>
      <c r="T1882" s="12">
        <f t="shared" si="179"/>
        <v>42459.275231481486</v>
      </c>
    </row>
    <row r="1883" spans="1:20" ht="41.4" x14ac:dyDescent="0.3">
      <c r="A1883" s="2">
        <v>1881</v>
      </c>
      <c r="B1883" s="7" t="s">
        <v>1882</v>
      </c>
      <c r="C1883" s="7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8">
        <f t="shared" si="174"/>
        <v>1.726845</v>
      </c>
      <c r="P1883" s="9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2">
        <f t="shared" si="178"/>
        <v>42042.902650462958</v>
      </c>
      <c r="T1883" s="12">
        <f t="shared" si="179"/>
        <v>42072.860983796301</v>
      </c>
    </row>
    <row r="1884" spans="1:20" ht="41.4" x14ac:dyDescent="0.3">
      <c r="A1884" s="2">
        <v>1882</v>
      </c>
      <c r="B1884" s="7" t="s">
        <v>1883</v>
      </c>
      <c r="C1884" s="7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8">
        <f t="shared" si="174"/>
        <v>1.008955223880597</v>
      </c>
      <c r="P1884" s="9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2">
        <f t="shared" si="178"/>
        <v>41067.699212962965</v>
      </c>
      <c r="T1884" s="12">
        <f t="shared" si="179"/>
        <v>41100.741666666669</v>
      </c>
    </row>
    <row r="1885" spans="1:20" ht="41.4" x14ac:dyDescent="0.3">
      <c r="A1885" s="2">
        <v>1883</v>
      </c>
      <c r="B1885" s="7" t="s">
        <v>1884</v>
      </c>
      <c r="C1885" s="7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8">
        <f t="shared" si="174"/>
        <v>1.0480480480480481</v>
      </c>
      <c r="P1885" s="9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2">
        <f t="shared" si="178"/>
        <v>40977.698009259257</v>
      </c>
      <c r="T1885" s="12">
        <f t="shared" si="179"/>
        <v>41007.656342592592</v>
      </c>
    </row>
    <row r="1886" spans="1:20" ht="41.4" x14ac:dyDescent="0.3">
      <c r="A1886" s="2">
        <v>1884</v>
      </c>
      <c r="B1886" s="7" t="s">
        <v>1885</v>
      </c>
      <c r="C1886" s="7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8">
        <f t="shared" si="174"/>
        <v>1.351</v>
      </c>
      <c r="P1886" s="9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2">
        <f t="shared" si="178"/>
        <v>41204.948321759257</v>
      </c>
      <c r="T1886" s="12">
        <f t="shared" si="179"/>
        <v>41240.25</v>
      </c>
    </row>
    <row r="1887" spans="1:20" ht="41.4" x14ac:dyDescent="0.3">
      <c r="A1887" s="2">
        <v>1885</v>
      </c>
      <c r="B1887" s="7" t="s">
        <v>1886</v>
      </c>
      <c r="C1887" s="7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8">
        <f t="shared" si="174"/>
        <v>1.1632786885245903</v>
      </c>
      <c r="P1887" s="9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2">
        <f t="shared" si="178"/>
        <v>41098.843865740739</v>
      </c>
      <c r="T1887" s="12">
        <f t="shared" si="179"/>
        <v>41131.666666666664</v>
      </c>
    </row>
    <row r="1888" spans="1:20" ht="41.4" x14ac:dyDescent="0.3">
      <c r="A1888" s="2">
        <v>1886</v>
      </c>
      <c r="B1888" s="7" t="s">
        <v>1887</v>
      </c>
      <c r="C1888" s="7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8">
        <f t="shared" si="174"/>
        <v>1.0208333333333333</v>
      </c>
      <c r="P1888" s="9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2">
        <f t="shared" si="178"/>
        <v>41925.656689814816</v>
      </c>
      <c r="T1888" s="12">
        <f t="shared" si="179"/>
        <v>41955.69835648148</v>
      </c>
    </row>
    <row r="1889" spans="1:20" ht="41.4" x14ac:dyDescent="0.3">
      <c r="A1889" s="2">
        <v>1887</v>
      </c>
      <c r="B1889" s="7" t="s">
        <v>1888</v>
      </c>
      <c r="C1889" s="7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8">
        <f t="shared" si="174"/>
        <v>1.1116666666666666</v>
      </c>
      <c r="P1889" s="9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2">
        <f t="shared" si="178"/>
        <v>42323.550138888888</v>
      </c>
      <c r="T1889" s="12">
        <f t="shared" si="179"/>
        <v>42341.645833333328</v>
      </c>
    </row>
    <row r="1890" spans="1:20" ht="41.4" x14ac:dyDescent="0.3">
      <c r="A1890" s="2">
        <v>1888</v>
      </c>
      <c r="B1890" s="7" t="s">
        <v>1889</v>
      </c>
      <c r="C1890" s="7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8">
        <f t="shared" si="174"/>
        <v>1.6608000000000001</v>
      </c>
      <c r="P1890" s="9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2">
        <f t="shared" si="178"/>
        <v>40298.989953703705</v>
      </c>
      <c r="T1890" s="12">
        <f t="shared" si="179"/>
        <v>40329.957638888889</v>
      </c>
    </row>
    <row r="1891" spans="1:20" ht="41.4" x14ac:dyDescent="0.3">
      <c r="A1891" s="2">
        <v>1889</v>
      </c>
      <c r="B1891" s="7" t="s">
        <v>1890</v>
      </c>
      <c r="C1891" s="7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8">
        <f t="shared" si="174"/>
        <v>1.0660000000000001</v>
      </c>
      <c r="P1891" s="9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2">
        <f t="shared" si="178"/>
        <v>41299.543356481481</v>
      </c>
      <c r="T1891" s="12">
        <f t="shared" si="179"/>
        <v>41344.501689814817</v>
      </c>
    </row>
    <row r="1892" spans="1:20" ht="41.4" x14ac:dyDescent="0.3">
      <c r="A1892" s="2">
        <v>1890</v>
      </c>
      <c r="B1892" s="7" t="s">
        <v>1891</v>
      </c>
      <c r="C1892" s="7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8">
        <f t="shared" si="174"/>
        <v>1.4458441666666668</v>
      </c>
      <c r="P1892" s="9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2">
        <f t="shared" si="178"/>
        <v>41228.536203703705</v>
      </c>
      <c r="T1892" s="12">
        <f t="shared" si="179"/>
        <v>41258.536203703705</v>
      </c>
    </row>
    <row r="1893" spans="1:20" ht="55.2" x14ac:dyDescent="0.3">
      <c r="A1893" s="2">
        <v>1891</v>
      </c>
      <c r="B1893" s="7" t="s">
        <v>1892</v>
      </c>
      <c r="C1893" s="7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8">
        <f t="shared" si="174"/>
        <v>1.0555000000000001</v>
      </c>
      <c r="P1893" s="9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2">
        <f t="shared" si="178"/>
        <v>40335.548078703701</v>
      </c>
      <c r="T1893" s="12">
        <f t="shared" si="179"/>
        <v>40381</v>
      </c>
    </row>
    <row r="1894" spans="1:20" ht="41.4" x14ac:dyDescent="0.3">
      <c r="A1894" s="2">
        <v>1892</v>
      </c>
      <c r="B1894" s="7" t="s">
        <v>1893</v>
      </c>
      <c r="C1894" s="7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8">
        <f t="shared" si="174"/>
        <v>1.3660000000000001</v>
      </c>
      <c r="P1894" s="9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2">
        <f t="shared" si="178"/>
        <v>40671.387511574074</v>
      </c>
      <c r="T1894" s="12">
        <f t="shared" si="179"/>
        <v>40701.387511574074</v>
      </c>
    </row>
    <row r="1895" spans="1:20" ht="41.4" x14ac:dyDescent="0.3">
      <c r="A1895" s="2">
        <v>1893</v>
      </c>
      <c r="B1895" s="7" t="s">
        <v>1894</v>
      </c>
      <c r="C1895" s="7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8">
        <f t="shared" si="174"/>
        <v>1.04</v>
      </c>
      <c r="P1895" s="9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2">
        <f t="shared" si="178"/>
        <v>40632.69195601852</v>
      </c>
      <c r="T1895" s="12">
        <f t="shared" si="179"/>
        <v>40648.915972222225</v>
      </c>
    </row>
    <row r="1896" spans="1:20" ht="27.6" x14ac:dyDescent="0.3">
      <c r="A1896" s="2">
        <v>1894</v>
      </c>
      <c r="B1896" s="7" t="s">
        <v>1895</v>
      </c>
      <c r="C1896" s="7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8">
        <f t="shared" si="174"/>
        <v>1.145</v>
      </c>
      <c r="P1896" s="9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2">
        <f t="shared" si="178"/>
        <v>40920.654895833337</v>
      </c>
      <c r="T1896" s="12">
        <f t="shared" si="179"/>
        <v>40951.654895833337</v>
      </c>
    </row>
    <row r="1897" spans="1:20" ht="55.2" x14ac:dyDescent="0.3">
      <c r="A1897" s="2">
        <v>1895</v>
      </c>
      <c r="B1897" s="7" t="s">
        <v>1896</v>
      </c>
      <c r="C1897" s="7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8">
        <f t="shared" si="174"/>
        <v>1.0171957671957672</v>
      </c>
      <c r="P1897" s="9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2">
        <f t="shared" si="178"/>
        <v>42267.496782407412</v>
      </c>
      <c r="T1897" s="12">
        <f t="shared" si="179"/>
        <v>42297.496782407412</v>
      </c>
    </row>
    <row r="1898" spans="1:20" ht="41.4" x14ac:dyDescent="0.3">
      <c r="A1898" s="2">
        <v>1896</v>
      </c>
      <c r="B1898" s="7" t="s">
        <v>1897</v>
      </c>
      <c r="C1898" s="7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8">
        <f t="shared" si="174"/>
        <v>1.2394678492239468</v>
      </c>
      <c r="P1898" s="9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2">
        <f t="shared" si="178"/>
        <v>40981.460243055553</v>
      </c>
      <c r="T1898" s="12">
        <f t="shared" si="179"/>
        <v>41011.460243055553</v>
      </c>
    </row>
    <row r="1899" spans="1:20" ht="41.4" x14ac:dyDescent="0.3">
      <c r="A1899" s="2">
        <v>1897</v>
      </c>
      <c r="B1899" s="7" t="s">
        <v>1898</v>
      </c>
      <c r="C1899" s="7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8">
        <f t="shared" si="174"/>
        <v>1.0245669291338582</v>
      </c>
      <c r="P1899" s="9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2">
        <f t="shared" si="178"/>
        <v>41680.333402777782</v>
      </c>
      <c r="T1899" s="12">
        <f t="shared" si="179"/>
        <v>41702.625</v>
      </c>
    </row>
    <row r="1900" spans="1:20" ht="41.4" x14ac:dyDescent="0.3">
      <c r="A1900" s="2">
        <v>1898</v>
      </c>
      <c r="B1900" s="7" t="s">
        <v>1899</v>
      </c>
      <c r="C1900" s="7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8">
        <f t="shared" si="174"/>
        <v>1.4450000000000001</v>
      </c>
      <c r="P1900" s="9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2">
        <f t="shared" si="178"/>
        <v>42365.942974537036</v>
      </c>
      <c r="T1900" s="12">
        <f t="shared" si="179"/>
        <v>42401.5</v>
      </c>
    </row>
    <row r="1901" spans="1:20" ht="41.4" x14ac:dyDescent="0.3">
      <c r="A1901" s="2">
        <v>1899</v>
      </c>
      <c r="B1901" s="7" t="s">
        <v>1900</v>
      </c>
      <c r="C1901" s="7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8">
        <f t="shared" si="174"/>
        <v>1.3333333333333333</v>
      </c>
      <c r="P1901" s="9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2">
        <f t="shared" si="178"/>
        <v>42058.691736111112</v>
      </c>
      <c r="T1901" s="12">
        <f t="shared" si="179"/>
        <v>42088.65006944444</v>
      </c>
    </row>
    <row r="1902" spans="1:20" ht="41.4" x14ac:dyDescent="0.3">
      <c r="A1902" s="2">
        <v>1900</v>
      </c>
      <c r="B1902" s="7" t="s">
        <v>1901</v>
      </c>
      <c r="C1902" s="7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8">
        <f t="shared" si="174"/>
        <v>1.0936440000000001</v>
      </c>
      <c r="P1902" s="9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2">
        <f t="shared" si="178"/>
        <v>41160.621886574074</v>
      </c>
      <c r="T1902" s="12">
        <f t="shared" si="179"/>
        <v>41188.165972222225</v>
      </c>
    </row>
    <row r="1903" spans="1:20" ht="41.4" x14ac:dyDescent="0.3">
      <c r="A1903" s="2">
        <v>1901</v>
      </c>
      <c r="B1903" s="7" t="s">
        <v>1902</v>
      </c>
      <c r="C1903" s="7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8">
        <f t="shared" si="174"/>
        <v>2.696969696969697E-2</v>
      </c>
      <c r="P1903" s="9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2">
        <f t="shared" si="178"/>
        <v>42116.29315972222</v>
      </c>
      <c r="T1903" s="12">
        <f t="shared" si="179"/>
        <v>42146.291666666672</v>
      </c>
    </row>
    <row r="1904" spans="1:20" ht="41.4" x14ac:dyDescent="0.3">
      <c r="A1904" s="2">
        <v>1902</v>
      </c>
      <c r="B1904" s="7" t="s">
        <v>1903</v>
      </c>
      <c r="C1904" s="7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8">
        <f t="shared" si="174"/>
        <v>1.2E-2</v>
      </c>
      <c r="P1904" s="9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2">
        <f t="shared" si="178"/>
        <v>42037.539895833332</v>
      </c>
      <c r="T1904" s="12">
        <f t="shared" si="179"/>
        <v>42067.539895833332</v>
      </c>
    </row>
    <row r="1905" spans="1:20" ht="41.4" x14ac:dyDescent="0.3">
      <c r="A1905" s="2">
        <v>1903</v>
      </c>
      <c r="B1905" s="7" t="s">
        <v>1904</v>
      </c>
      <c r="C1905" s="7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8">
        <f t="shared" si="174"/>
        <v>0.46600000000000003</v>
      </c>
      <c r="P1905" s="9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2">
        <f t="shared" si="178"/>
        <v>42702.520729166667</v>
      </c>
      <c r="T1905" s="12">
        <f t="shared" si="179"/>
        <v>42762.520729166667</v>
      </c>
    </row>
    <row r="1906" spans="1:20" ht="41.4" x14ac:dyDescent="0.3">
      <c r="A1906" s="2">
        <v>1904</v>
      </c>
      <c r="B1906" s="7" t="s">
        <v>1905</v>
      </c>
      <c r="C1906" s="7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8">
        <f t="shared" si="174"/>
        <v>1E-3</v>
      </c>
      <c r="P1906" s="9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2">
        <f t="shared" si="178"/>
        <v>42326.435428240744</v>
      </c>
      <c r="T1906" s="12">
        <f t="shared" si="179"/>
        <v>42371.435428240744</v>
      </c>
    </row>
    <row r="1907" spans="1:20" ht="55.2" x14ac:dyDescent="0.3">
      <c r="A1907" s="2">
        <v>1905</v>
      </c>
      <c r="B1907" s="7" t="s">
        <v>1906</v>
      </c>
      <c r="C1907" s="7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8">
        <f t="shared" si="174"/>
        <v>1.6800000000000001E-3</v>
      </c>
      <c r="P1907" s="9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2">
        <f t="shared" si="178"/>
        <v>41859.675856481481</v>
      </c>
      <c r="T1907" s="12">
        <f t="shared" si="179"/>
        <v>41889.675856481481</v>
      </c>
    </row>
    <row r="1908" spans="1:20" ht="41.4" x14ac:dyDescent="0.3">
      <c r="A1908" s="2">
        <v>1906</v>
      </c>
      <c r="B1908" s="7" t="s">
        <v>1907</v>
      </c>
      <c r="C1908" s="7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8">
        <f t="shared" si="174"/>
        <v>0.42759999999999998</v>
      </c>
      <c r="P1908" s="9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2">
        <f t="shared" si="178"/>
        <v>42514.421099537038</v>
      </c>
      <c r="T1908" s="12">
        <f t="shared" si="179"/>
        <v>42544.421099537038</v>
      </c>
    </row>
    <row r="1909" spans="1:20" ht="41.4" x14ac:dyDescent="0.3">
      <c r="A1909" s="2">
        <v>1907</v>
      </c>
      <c r="B1909" s="7" t="s">
        <v>1908</v>
      </c>
      <c r="C1909" s="7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8">
        <f t="shared" si="174"/>
        <v>2.8333333333333335E-3</v>
      </c>
      <c r="P1909" s="9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2">
        <f t="shared" si="178"/>
        <v>41767.337094907409</v>
      </c>
      <c r="T1909" s="12">
        <f t="shared" si="179"/>
        <v>41782.337094907409</v>
      </c>
    </row>
    <row r="1910" spans="1:20" ht="41.4" x14ac:dyDescent="0.3">
      <c r="A1910" s="2">
        <v>1908</v>
      </c>
      <c r="B1910" s="7" t="s">
        <v>1909</v>
      </c>
      <c r="C1910" s="7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8">
        <f t="shared" si="174"/>
        <v>1.7319999999999999E-2</v>
      </c>
      <c r="P1910" s="9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2">
        <f t="shared" si="178"/>
        <v>42703.667824074073</v>
      </c>
      <c r="T1910" s="12">
        <f t="shared" si="179"/>
        <v>42733.667824074073</v>
      </c>
    </row>
    <row r="1911" spans="1:20" ht="41.4" x14ac:dyDescent="0.3">
      <c r="A1911" s="2">
        <v>1909</v>
      </c>
      <c r="B1911" s="7" t="s">
        <v>1910</v>
      </c>
      <c r="C1911" s="7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8">
        <f t="shared" si="174"/>
        <v>0.14111428571428572</v>
      </c>
      <c r="P1911" s="9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2">
        <f t="shared" si="178"/>
        <v>41905.179155092592</v>
      </c>
      <c r="T1911" s="12">
        <f t="shared" si="179"/>
        <v>41935.179155092592</v>
      </c>
    </row>
    <row r="1912" spans="1:20" ht="41.4" x14ac:dyDescent="0.3">
      <c r="A1912" s="2">
        <v>1910</v>
      </c>
      <c r="B1912" s="7" t="s">
        <v>1911</v>
      </c>
      <c r="C1912" s="7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8">
        <f t="shared" si="174"/>
        <v>0.39395294117647056</v>
      </c>
      <c r="P1912" s="9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2">
        <f t="shared" si="178"/>
        <v>42264.713159722218</v>
      </c>
      <c r="T1912" s="12">
        <f t="shared" si="179"/>
        <v>42308.697916666672</v>
      </c>
    </row>
    <row r="1913" spans="1:20" ht="41.4" x14ac:dyDescent="0.3">
      <c r="A1913" s="2">
        <v>1911</v>
      </c>
      <c r="B1913" s="7" t="s">
        <v>1912</v>
      </c>
      <c r="C1913" s="7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8">
        <f t="shared" si="174"/>
        <v>2.3529411764705883E-4</v>
      </c>
      <c r="P1913" s="9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2">
        <f t="shared" si="178"/>
        <v>41829.783958333333</v>
      </c>
      <c r="T1913" s="12">
        <f t="shared" si="179"/>
        <v>41859.783958333333</v>
      </c>
    </row>
    <row r="1914" spans="1:20" ht="41.4" x14ac:dyDescent="0.3">
      <c r="A1914" s="2">
        <v>1912</v>
      </c>
      <c r="B1914" s="7" t="s">
        <v>1913</v>
      </c>
      <c r="C1914" s="7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8">
        <f t="shared" si="174"/>
        <v>0.59299999999999997</v>
      </c>
      <c r="P1914" s="9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2">
        <f t="shared" si="178"/>
        <v>42128.976388888885</v>
      </c>
      <c r="T1914" s="12">
        <f t="shared" si="179"/>
        <v>42158.976388888885</v>
      </c>
    </row>
    <row r="1915" spans="1:20" ht="27.6" x14ac:dyDescent="0.3">
      <c r="A1915" s="2">
        <v>1913</v>
      </c>
      <c r="B1915" s="7" t="s">
        <v>1914</v>
      </c>
      <c r="C1915" s="7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8">
        <f t="shared" si="174"/>
        <v>1.3270833333333334E-2</v>
      </c>
      <c r="P1915" s="9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2">
        <f t="shared" si="178"/>
        <v>41890.261319444442</v>
      </c>
      <c r="T1915" s="12">
        <f t="shared" si="179"/>
        <v>41920.261319444442</v>
      </c>
    </row>
    <row r="1916" spans="1:20" ht="41.4" x14ac:dyDescent="0.3">
      <c r="A1916" s="2">
        <v>1914</v>
      </c>
      <c r="B1916" s="7" t="s">
        <v>1915</v>
      </c>
      <c r="C1916" s="7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8">
        <f t="shared" si="174"/>
        <v>9.0090090090090086E-2</v>
      </c>
      <c r="P1916" s="9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2">
        <f t="shared" si="178"/>
        <v>41928.924456018518</v>
      </c>
      <c r="T1916" s="12">
        <f t="shared" si="179"/>
        <v>41943.915972222225</v>
      </c>
    </row>
    <row r="1917" spans="1:20" ht="41.4" x14ac:dyDescent="0.3">
      <c r="A1917" s="2">
        <v>1915</v>
      </c>
      <c r="B1917" s="7" t="s">
        <v>1916</v>
      </c>
      <c r="C1917" s="7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8">
        <f t="shared" si="174"/>
        <v>1.6E-2</v>
      </c>
      <c r="P1917" s="9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2">
        <f t="shared" si="178"/>
        <v>41863.79886574074</v>
      </c>
      <c r="T1917" s="12">
        <f t="shared" si="179"/>
        <v>41883.79886574074</v>
      </c>
    </row>
    <row r="1918" spans="1:20" ht="27.6" x14ac:dyDescent="0.3">
      <c r="A1918" s="2">
        <v>1916</v>
      </c>
      <c r="B1918" s="7" t="s">
        <v>1917</v>
      </c>
      <c r="C1918" s="7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8">
        <f t="shared" si="174"/>
        <v>5.1000000000000004E-3</v>
      </c>
      <c r="P1918" s="9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2">
        <f t="shared" si="178"/>
        <v>42656.467303240745</v>
      </c>
      <c r="T1918" s="12">
        <f t="shared" si="179"/>
        <v>42681.508969907409</v>
      </c>
    </row>
    <row r="1919" spans="1:20" ht="27.6" x14ac:dyDescent="0.3">
      <c r="A1919" s="2">
        <v>1917</v>
      </c>
      <c r="B1919" s="7" t="s">
        <v>1918</v>
      </c>
      <c r="C1919" s="7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8">
        <f t="shared" si="174"/>
        <v>0.52570512820512816</v>
      </c>
      <c r="P1919" s="9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2">
        <f t="shared" si="178"/>
        <v>42746.020057870366</v>
      </c>
      <c r="T1919" s="12">
        <f t="shared" si="179"/>
        <v>42776.020057870366</v>
      </c>
    </row>
    <row r="1920" spans="1:20" ht="41.4" x14ac:dyDescent="0.3">
      <c r="A1920" s="2">
        <v>1918</v>
      </c>
      <c r="B1920" s="7" t="s">
        <v>1919</v>
      </c>
      <c r="C1920" s="7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8">
        <f t="shared" si="174"/>
        <v>1.04E-2</v>
      </c>
      <c r="P1920" s="9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2">
        <f t="shared" si="178"/>
        <v>41828.539942129632</v>
      </c>
      <c r="T1920" s="12">
        <f t="shared" si="179"/>
        <v>41863.539942129632</v>
      </c>
    </row>
    <row r="1921" spans="1:20" ht="41.4" x14ac:dyDescent="0.3">
      <c r="A1921" s="2">
        <v>1919</v>
      </c>
      <c r="B1921" s="7" t="s">
        <v>1920</v>
      </c>
      <c r="C1921" s="7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8">
        <f t="shared" si="174"/>
        <v>0.47399999999999998</v>
      </c>
      <c r="P1921" s="9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2">
        <f t="shared" si="178"/>
        <v>42113.625567129624</v>
      </c>
      <c r="T1921" s="12">
        <f t="shared" si="179"/>
        <v>42143.625567129624</v>
      </c>
    </row>
    <row r="1922" spans="1:20" ht="41.4" x14ac:dyDescent="0.3">
      <c r="A1922" s="2">
        <v>1920</v>
      </c>
      <c r="B1922" s="7" t="s">
        <v>1921</v>
      </c>
      <c r="C1922" s="7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8">
        <f t="shared" si="174"/>
        <v>0.43030000000000002</v>
      </c>
      <c r="P1922" s="9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2">
        <f t="shared" si="178"/>
        <v>42270.625706018516</v>
      </c>
      <c r="T1922" s="12">
        <f t="shared" si="179"/>
        <v>42298.708333333328</v>
      </c>
    </row>
    <row r="1923" spans="1:20" ht="27.6" x14ac:dyDescent="0.3">
      <c r="A1923" s="2">
        <v>1921</v>
      </c>
      <c r="B1923" s="7" t="s">
        <v>1922</v>
      </c>
      <c r="C1923" s="7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8">
        <f t="shared" ref="O1923:O1986" si="180">E1923/D1923</f>
        <v>1.3680000000000001</v>
      </c>
      <c r="P1923" s="9">
        <f t="shared" ref="P1923:P1986" si="181">IFERROR(E1923/L1923,0)</f>
        <v>54</v>
      </c>
      <c r="Q1923" s="2" t="str">
        <f t="shared" ref="Q1923:Q1986" si="182">LEFT(N1923,FIND("/",N1923,1)-1)</f>
        <v>music</v>
      </c>
      <c r="R1923" s="2" t="str">
        <f t="shared" ref="R1923:R1986" si="183">RIGHT(N1923,LEN(N1923)-FIND("/",N1923))</f>
        <v>indie rock</v>
      </c>
      <c r="S1923" s="12">
        <f t="shared" ref="S1923:S1986" si="184">(((J1923/60)/60)/24)+DATE(1970,1,1)+(-6/24)</f>
        <v>41073.971562500003</v>
      </c>
      <c r="T1923" s="12">
        <f t="shared" ref="T1923:T1986" si="185">(((I1923/60)/60)/24)+DATE(1970,1,1)+(-6/24)</f>
        <v>41103.971562500003</v>
      </c>
    </row>
    <row r="1924" spans="1:20" ht="41.4" x14ac:dyDescent="0.3">
      <c r="A1924" s="2">
        <v>1922</v>
      </c>
      <c r="B1924" s="7" t="s">
        <v>1923</v>
      </c>
      <c r="C1924" s="7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8">
        <f t="shared" si="180"/>
        <v>1.1555</v>
      </c>
      <c r="P1924" s="9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2">
        <f t="shared" si="184"/>
        <v>41590.005868055552</v>
      </c>
      <c r="T1924" s="12">
        <f t="shared" si="185"/>
        <v>41620.005868055552</v>
      </c>
    </row>
    <row r="1925" spans="1:20" ht="41.4" x14ac:dyDescent="0.3">
      <c r="A1925" s="2">
        <v>1923</v>
      </c>
      <c r="B1925" s="7" t="s">
        <v>1924</v>
      </c>
      <c r="C1925" s="7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8">
        <f t="shared" si="180"/>
        <v>2.4079999999999999</v>
      </c>
      <c r="P1925" s="9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2">
        <f t="shared" si="184"/>
        <v>40772.598749999997</v>
      </c>
      <c r="T1925" s="12">
        <f t="shared" si="185"/>
        <v>40812.957638888889</v>
      </c>
    </row>
    <row r="1926" spans="1:20" ht="55.2" x14ac:dyDescent="0.3">
      <c r="A1926" s="2">
        <v>1924</v>
      </c>
      <c r="B1926" s="7" t="s">
        <v>1925</v>
      </c>
      <c r="C1926" s="7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8">
        <f t="shared" si="180"/>
        <v>1.1439999999999999</v>
      </c>
      <c r="P1926" s="9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2">
        <f t="shared" si="184"/>
        <v>41626.511053240742</v>
      </c>
      <c r="T1926" s="12">
        <f t="shared" si="185"/>
        <v>41654.564583333333</v>
      </c>
    </row>
    <row r="1927" spans="1:20" ht="27.6" x14ac:dyDescent="0.3">
      <c r="A1927" s="2">
        <v>1925</v>
      </c>
      <c r="B1927" s="7" t="s">
        <v>1926</v>
      </c>
      <c r="C1927" s="7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8">
        <f t="shared" si="180"/>
        <v>1.1033333333333333</v>
      </c>
      <c r="P1927" s="9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2">
        <f t="shared" si="184"/>
        <v>41535.65148148148</v>
      </c>
      <c r="T1927" s="12">
        <f t="shared" si="185"/>
        <v>41557.75</v>
      </c>
    </row>
    <row r="1928" spans="1:20" ht="55.2" x14ac:dyDescent="0.3">
      <c r="A1928" s="2">
        <v>1926</v>
      </c>
      <c r="B1928" s="7" t="s">
        <v>1927</v>
      </c>
      <c r="C1928" s="7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8">
        <f t="shared" si="180"/>
        <v>1.9537933333333333</v>
      </c>
      <c r="P1928" s="9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2">
        <f t="shared" si="184"/>
        <v>40456.704351851848</v>
      </c>
      <c r="T1928" s="12">
        <f t="shared" si="185"/>
        <v>40483.768055555556</v>
      </c>
    </row>
    <row r="1929" spans="1:20" x14ac:dyDescent="0.3">
      <c r="A1929" s="2">
        <v>1927</v>
      </c>
      <c r="B1929" s="7" t="s">
        <v>1928</v>
      </c>
      <c r="C1929" s="7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8">
        <f t="shared" si="180"/>
        <v>1.0333333333333334</v>
      </c>
      <c r="P1929" s="9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2">
        <f t="shared" si="184"/>
        <v>40960.611562500002</v>
      </c>
      <c r="T1929" s="12">
        <f t="shared" si="185"/>
        <v>40975.957638888889</v>
      </c>
    </row>
    <row r="1930" spans="1:20" ht="27.6" x14ac:dyDescent="0.3">
      <c r="A1930" s="2">
        <v>1928</v>
      </c>
      <c r="B1930" s="7" t="s">
        <v>1929</v>
      </c>
      <c r="C1930" s="7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8">
        <f t="shared" si="180"/>
        <v>1.031372549019608</v>
      </c>
      <c r="P1930" s="9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2">
        <f t="shared" si="184"/>
        <v>41371.398078703707</v>
      </c>
      <c r="T1930" s="12">
        <f t="shared" si="185"/>
        <v>41401.398078703707</v>
      </c>
    </row>
    <row r="1931" spans="1:20" ht="41.4" x14ac:dyDescent="0.3">
      <c r="A1931" s="2">
        <v>1929</v>
      </c>
      <c r="B1931" s="7" t="s">
        <v>1930</v>
      </c>
      <c r="C1931" s="7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8">
        <f t="shared" si="180"/>
        <v>1.003125</v>
      </c>
      <c r="P1931" s="9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2">
        <f t="shared" si="184"/>
        <v>40686.771597222221</v>
      </c>
      <c r="T1931" s="12">
        <f t="shared" si="185"/>
        <v>40728.771597222221</v>
      </c>
    </row>
    <row r="1932" spans="1:20" ht="27.6" x14ac:dyDescent="0.3">
      <c r="A1932" s="2">
        <v>1930</v>
      </c>
      <c r="B1932" s="7" t="s">
        <v>1931</v>
      </c>
      <c r="C1932" s="7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8">
        <f t="shared" si="180"/>
        <v>1.27</v>
      </c>
      <c r="P1932" s="9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2">
        <f t="shared" si="184"/>
        <v>41402.308819444443</v>
      </c>
      <c r="T1932" s="12">
        <f t="shared" si="185"/>
        <v>41462.308819444443</v>
      </c>
    </row>
    <row r="1933" spans="1:20" ht="41.4" x14ac:dyDescent="0.3">
      <c r="A1933" s="2">
        <v>1931</v>
      </c>
      <c r="B1933" s="7" t="s">
        <v>1932</v>
      </c>
      <c r="C1933" s="7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8">
        <f t="shared" si="180"/>
        <v>1.20601</v>
      </c>
      <c r="P1933" s="9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2">
        <f t="shared" si="184"/>
        <v>41037.642465277779</v>
      </c>
      <c r="T1933" s="12">
        <f t="shared" si="185"/>
        <v>41050.895833333336</v>
      </c>
    </row>
    <row r="1934" spans="1:20" ht="41.4" x14ac:dyDescent="0.3">
      <c r="A1934" s="2">
        <v>1932</v>
      </c>
      <c r="B1934" s="7" t="s">
        <v>1933</v>
      </c>
      <c r="C1934" s="7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8">
        <f t="shared" si="180"/>
        <v>1.0699047619047619</v>
      </c>
      <c r="P1934" s="9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2">
        <f t="shared" si="184"/>
        <v>40911.559872685182</v>
      </c>
      <c r="T1934" s="12">
        <f t="shared" si="185"/>
        <v>40932.559872685182</v>
      </c>
    </row>
    <row r="1935" spans="1:20" ht="41.4" x14ac:dyDescent="0.3">
      <c r="A1935" s="2">
        <v>1933</v>
      </c>
      <c r="B1935" s="7" t="s">
        <v>1934</v>
      </c>
      <c r="C1935" s="7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8">
        <f t="shared" si="180"/>
        <v>1.7243333333333333</v>
      </c>
      <c r="P1935" s="9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2">
        <f t="shared" si="184"/>
        <v>41878.880868055552</v>
      </c>
      <c r="T1935" s="12">
        <f t="shared" si="185"/>
        <v>41908.880868055552</v>
      </c>
    </row>
    <row r="1936" spans="1:20" ht="41.4" x14ac:dyDescent="0.3">
      <c r="A1936" s="2">
        <v>1934</v>
      </c>
      <c r="B1936" s="7" t="s">
        <v>1935</v>
      </c>
      <c r="C1936" s="7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8">
        <f t="shared" si="180"/>
        <v>1.2362</v>
      </c>
      <c r="P1936" s="9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2">
        <f t="shared" si="184"/>
        <v>40865.617141203707</v>
      </c>
      <c r="T1936" s="12">
        <f t="shared" si="185"/>
        <v>40901.958333333336</v>
      </c>
    </row>
    <row r="1937" spans="1:20" ht="41.4" x14ac:dyDescent="0.3">
      <c r="A1937" s="2">
        <v>1935</v>
      </c>
      <c r="B1937" s="7" t="s">
        <v>1936</v>
      </c>
      <c r="C1937" s="7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8">
        <f t="shared" si="180"/>
        <v>1.0840000000000001</v>
      </c>
      <c r="P1937" s="9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2">
        <f t="shared" si="184"/>
        <v>41773.682534722226</v>
      </c>
      <c r="T1937" s="12">
        <f t="shared" si="185"/>
        <v>41810.957638888889</v>
      </c>
    </row>
    <row r="1938" spans="1:20" ht="41.4" x14ac:dyDescent="0.3">
      <c r="A1938" s="2">
        <v>1936</v>
      </c>
      <c r="B1938" s="7" t="s">
        <v>1937</v>
      </c>
      <c r="C1938" s="7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8">
        <f t="shared" si="180"/>
        <v>1.1652013333333333</v>
      </c>
      <c r="P1938" s="9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2">
        <f t="shared" si="184"/>
        <v>40852.639699074076</v>
      </c>
      <c r="T1938" s="12">
        <f t="shared" si="185"/>
        <v>40882.999305555553</v>
      </c>
    </row>
    <row r="1939" spans="1:20" ht="41.4" x14ac:dyDescent="0.3">
      <c r="A1939" s="2">
        <v>1937</v>
      </c>
      <c r="B1939" s="7" t="s">
        <v>1938</v>
      </c>
      <c r="C1939" s="7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8">
        <f t="shared" si="180"/>
        <v>1.8724499999999999</v>
      </c>
      <c r="P1939" s="9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2">
        <f t="shared" si="184"/>
        <v>41058.868993055556</v>
      </c>
      <c r="T1939" s="12">
        <f t="shared" si="185"/>
        <v>41074.915972222225</v>
      </c>
    </row>
    <row r="1940" spans="1:20" ht="41.4" x14ac:dyDescent="0.3">
      <c r="A1940" s="2">
        <v>1938</v>
      </c>
      <c r="B1940" s="7" t="s">
        <v>1939</v>
      </c>
      <c r="C1940" s="7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8">
        <f t="shared" si="180"/>
        <v>1.1593333333333333</v>
      </c>
      <c r="P1940" s="9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2">
        <f t="shared" si="184"/>
        <v>41426.009618055556</v>
      </c>
      <c r="T1940" s="12">
        <f t="shared" si="185"/>
        <v>41456.958333333336</v>
      </c>
    </row>
    <row r="1941" spans="1:20" ht="41.4" x14ac:dyDescent="0.3">
      <c r="A1941" s="2">
        <v>1939</v>
      </c>
      <c r="B1941" s="7" t="s">
        <v>1940</v>
      </c>
      <c r="C1941" s="7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8">
        <f t="shared" si="180"/>
        <v>1.107</v>
      </c>
      <c r="P1941" s="9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2">
        <f t="shared" si="184"/>
        <v>41313.735046296293</v>
      </c>
      <c r="T1941" s="12">
        <f t="shared" si="185"/>
        <v>41343.693379629629</v>
      </c>
    </row>
    <row r="1942" spans="1:20" ht="41.4" x14ac:dyDescent="0.3">
      <c r="A1942" s="2">
        <v>1940</v>
      </c>
      <c r="B1942" s="7" t="s">
        <v>1941</v>
      </c>
      <c r="C1942" s="7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8">
        <f t="shared" si="180"/>
        <v>1.7092307692307693</v>
      </c>
      <c r="P1942" s="9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2">
        <f t="shared" si="184"/>
        <v>40670.257326388892</v>
      </c>
      <c r="T1942" s="12">
        <f t="shared" si="185"/>
        <v>40708.915972222225</v>
      </c>
    </row>
    <row r="1943" spans="1:20" ht="41.4" x14ac:dyDescent="0.3">
      <c r="A1943" s="2">
        <v>1941</v>
      </c>
      <c r="B1943" s="7" t="s">
        <v>1942</v>
      </c>
      <c r="C1943" s="7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8">
        <f t="shared" si="180"/>
        <v>1.2611835600000001</v>
      </c>
      <c r="P1943" s="9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2">
        <f t="shared" si="184"/>
        <v>41744.040868055556</v>
      </c>
      <c r="T1943" s="12">
        <f t="shared" si="185"/>
        <v>41774.040868055556</v>
      </c>
    </row>
    <row r="1944" spans="1:20" ht="41.4" x14ac:dyDescent="0.3">
      <c r="A1944" s="2">
        <v>1942</v>
      </c>
      <c r="B1944" s="7" t="s">
        <v>1943</v>
      </c>
      <c r="C1944" s="7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8">
        <f t="shared" si="180"/>
        <v>1.3844033333333334</v>
      </c>
      <c r="P1944" s="9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2">
        <f t="shared" si="184"/>
        <v>40638.578009259261</v>
      </c>
      <c r="T1944" s="12">
        <f t="shared" si="185"/>
        <v>40728.578009259261</v>
      </c>
    </row>
    <row r="1945" spans="1:20" ht="41.4" x14ac:dyDescent="0.3">
      <c r="A1945" s="2">
        <v>1943</v>
      </c>
      <c r="B1945" s="7" t="s">
        <v>1944</v>
      </c>
      <c r="C1945" s="7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8">
        <f t="shared" si="180"/>
        <v>17.052499999999998</v>
      </c>
      <c r="P1945" s="9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2">
        <f t="shared" si="184"/>
        <v>42548.019861111112</v>
      </c>
      <c r="T1945" s="12">
        <f t="shared" si="185"/>
        <v>42593.019861111112</v>
      </c>
    </row>
    <row r="1946" spans="1:20" ht="41.4" x14ac:dyDescent="0.3">
      <c r="A1946" s="2">
        <v>1944</v>
      </c>
      <c r="B1946" s="7" t="s">
        <v>1945</v>
      </c>
      <c r="C1946" s="7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8">
        <f t="shared" si="180"/>
        <v>7.8805550000000002</v>
      </c>
      <c r="P1946" s="9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2">
        <f t="shared" si="184"/>
        <v>41730.334374999999</v>
      </c>
      <c r="T1946" s="12">
        <f t="shared" si="185"/>
        <v>41760.334374999999</v>
      </c>
    </row>
    <row r="1947" spans="1:20" ht="41.4" x14ac:dyDescent="0.3">
      <c r="A1947" s="2">
        <v>1945</v>
      </c>
      <c r="B1947" s="7" t="s">
        <v>1946</v>
      </c>
      <c r="C1947" s="7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8">
        <f t="shared" si="180"/>
        <v>3.4801799999999998</v>
      </c>
      <c r="P1947" s="9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2">
        <f t="shared" si="184"/>
        <v>42157.001828703709</v>
      </c>
      <c r="T1947" s="12">
        <f t="shared" si="185"/>
        <v>42197.001828703709</v>
      </c>
    </row>
    <row r="1948" spans="1:20" ht="41.4" x14ac:dyDescent="0.3">
      <c r="A1948" s="2">
        <v>1946</v>
      </c>
      <c r="B1948" s="7" t="s">
        <v>1947</v>
      </c>
      <c r="C1948" s="7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8">
        <f t="shared" si="180"/>
        <v>1.4974666666666667</v>
      </c>
      <c r="P1948" s="9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2">
        <f t="shared" si="184"/>
        <v>41688.900011574071</v>
      </c>
      <c r="T1948" s="12">
        <f t="shared" si="185"/>
        <v>41748.858344907407</v>
      </c>
    </row>
    <row r="1949" spans="1:20" ht="55.2" x14ac:dyDescent="0.3">
      <c r="A1949" s="2">
        <v>1947</v>
      </c>
      <c r="B1949" s="7" t="s">
        <v>1948</v>
      </c>
      <c r="C1949" s="7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8">
        <f t="shared" si="180"/>
        <v>1.0063375000000001</v>
      </c>
      <c r="P1949" s="9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2">
        <f t="shared" si="184"/>
        <v>40102.668055555558</v>
      </c>
      <c r="T1949" s="12">
        <f t="shared" si="185"/>
        <v>40139.999305555553</v>
      </c>
    </row>
    <row r="1950" spans="1:20" ht="27.6" x14ac:dyDescent="0.3">
      <c r="A1950" s="2">
        <v>1948</v>
      </c>
      <c r="B1950" s="7" t="s">
        <v>1949</v>
      </c>
      <c r="C1950" s="7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8">
        <f t="shared" si="180"/>
        <v>8.0021100000000001</v>
      </c>
      <c r="P1950" s="9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2">
        <f t="shared" si="184"/>
        <v>42473.354270833333</v>
      </c>
      <c r="T1950" s="12">
        <f t="shared" si="185"/>
        <v>42527.459722222222</v>
      </c>
    </row>
    <row r="1951" spans="1:20" ht="41.4" x14ac:dyDescent="0.3">
      <c r="A1951" s="2">
        <v>1949</v>
      </c>
      <c r="B1951" s="7" t="s">
        <v>1950</v>
      </c>
      <c r="C1951" s="7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8">
        <f t="shared" si="180"/>
        <v>1.0600260000000001</v>
      </c>
      <c r="P1951" s="9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2">
        <f t="shared" si="184"/>
        <v>41800.173043981478</v>
      </c>
      <c r="T1951" s="12">
        <f t="shared" si="185"/>
        <v>41830.173043981478</v>
      </c>
    </row>
    <row r="1952" spans="1:20" ht="41.4" x14ac:dyDescent="0.3">
      <c r="A1952" s="2">
        <v>1950</v>
      </c>
      <c r="B1952" s="7" t="s">
        <v>1951</v>
      </c>
      <c r="C1952" s="7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8">
        <f t="shared" si="180"/>
        <v>2.0051866666666669</v>
      </c>
      <c r="P1952" s="9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2">
        <f t="shared" si="184"/>
        <v>40623.931400462963</v>
      </c>
      <c r="T1952" s="12">
        <f t="shared" si="185"/>
        <v>40654.931400462963</v>
      </c>
    </row>
    <row r="1953" spans="1:20" ht="41.4" x14ac:dyDescent="0.3">
      <c r="A1953" s="2">
        <v>1951</v>
      </c>
      <c r="B1953" s="7" t="s">
        <v>1952</v>
      </c>
      <c r="C1953" s="7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8">
        <f t="shared" si="180"/>
        <v>2.1244399999999999</v>
      </c>
      <c r="P1953" s="9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2">
        <f t="shared" si="184"/>
        <v>42651.170567129629</v>
      </c>
      <c r="T1953" s="12">
        <f t="shared" si="185"/>
        <v>42681.212233796294</v>
      </c>
    </row>
    <row r="1954" spans="1:20" ht="41.4" x14ac:dyDescent="0.3">
      <c r="A1954" s="2">
        <v>1952</v>
      </c>
      <c r="B1954" s="7" t="s">
        <v>1953</v>
      </c>
      <c r="C1954" s="7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8">
        <f t="shared" si="180"/>
        <v>1.9847237142857144</v>
      </c>
      <c r="P1954" s="9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2">
        <f t="shared" si="184"/>
        <v>41526.35665509259</v>
      </c>
      <c r="T1954" s="12">
        <f t="shared" si="185"/>
        <v>41563.35665509259</v>
      </c>
    </row>
    <row r="1955" spans="1:20" ht="41.4" x14ac:dyDescent="0.3">
      <c r="A1955" s="2">
        <v>1953</v>
      </c>
      <c r="B1955" s="7" t="s">
        <v>1954</v>
      </c>
      <c r="C1955" s="7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8">
        <f t="shared" si="180"/>
        <v>2.2594666666666665</v>
      </c>
      <c r="P1955" s="9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2">
        <f t="shared" si="184"/>
        <v>40940.949826388889</v>
      </c>
      <c r="T1955" s="12">
        <f t="shared" si="185"/>
        <v>40969.875</v>
      </c>
    </row>
    <row r="1956" spans="1:20" ht="27.6" x14ac:dyDescent="0.3">
      <c r="A1956" s="2">
        <v>1954</v>
      </c>
      <c r="B1956" s="7" t="s">
        <v>1955</v>
      </c>
      <c r="C1956" s="7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8">
        <f t="shared" si="180"/>
        <v>6.9894800000000004</v>
      </c>
      <c r="P1956" s="9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2">
        <f t="shared" si="184"/>
        <v>42394.330740740741</v>
      </c>
      <c r="T1956" s="12">
        <f t="shared" si="185"/>
        <v>42440.958333333328</v>
      </c>
    </row>
    <row r="1957" spans="1:20" ht="41.4" x14ac:dyDescent="0.3">
      <c r="A1957" s="2">
        <v>1955</v>
      </c>
      <c r="B1957" s="7" t="s">
        <v>1956</v>
      </c>
      <c r="C1957" s="7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8">
        <f t="shared" si="180"/>
        <v>3.9859528571428569</v>
      </c>
      <c r="P1957" s="9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2">
        <f t="shared" si="184"/>
        <v>41020.021770833337</v>
      </c>
      <c r="T1957" s="12">
        <f t="shared" si="185"/>
        <v>41052.541666666664</v>
      </c>
    </row>
    <row r="1958" spans="1:20" ht="41.4" x14ac:dyDescent="0.3">
      <c r="A1958" s="2">
        <v>1956</v>
      </c>
      <c r="B1958" s="7" t="s">
        <v>1957</v>
      </c>
      <c r="C1958" s="7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8">
        <f t="shared" si="180"/>
        <v>2.9403333333333332</v>
      </c>
      <c r="P1958" s="9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2">
        <f t="shared" si="184"/>
        <v>42067.673668981486</v>
      </c>
      <c r="T1958" s="12">
        <f t="shared" si="185"/>
        <v>42112.632002314815</v>
      </c>
    </row>
    <row r="1959" spans="1:20" ht="27.6" x14ac:dyDescent="0.3">
      <c r="A1959" s="2">
        <v>1957</v>
      </c>
      <c r="B1959" s="7" t="s">
        <v>1958</v>
      </c>
      <c r="C1959" s="7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8">
        <f t="shared" si="180"/>
        <v>1.6750470000000002</v>
      </c>
      <c r="P1959" s="9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2">
        <f t="shared" si="184"/>
        <v>41178.848530092589</v>
      </c>
      <c r="T1959" s="12">
        <f t="shared" si="185"/>
        <v>41208.848530092589</v>
      </c>
    </row>
    <row r="1960" spans="1:20" ht="41.4" x14ac:dyDescent="0.3">
      <c r="A1960" s="2">
        <v>1958</v>
      </c>
      <c r="B1960" s="7" t="s">
        <v>1959</v>
      </c>
      <c r="C1960" s="7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8">
        <f t="shared" si="180"/>
        <v>14.355717142857143</v>
      </c>
      <c r="P1960" s="9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2">
        <f t="shared" si="184"/>
        <v>41326.737974537034</v>
      </c>
      <c r="T1960" s="12">
        <f t="shared" si="185"/>
        <v>41356.69630787037</v>
      </c>
    </row>
    <row r="1961" spans="1:20" ht="41.4" x14ac:dyDescent="0.3">
      <c r="A1961" s="2">
        <v>1959</v>
      </c>
      <c r="B1961" s="7" t="s">
        <v>1960</v>
      </c>
      <c r="C1961" s="7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8">
        <f t="shared" si="180"/>
        <v>1.5673440000000001</v>
      </c>
      <c r="P1961" s="9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2">
        <f t="shared" si="184"/>
        <v>41871.595601851855</v>
      </c>
      <c r="T1961" s="12">
        <f t="shared" si="185"/>
        <v>41912.75</v>
      </c>
    </row>
    <row r="1962" spans="1:20" ht="41.4" x14ac:dyDescent="0.3">
      <c r="A1962" s="2">
        <v>1960</v>
      </c>
      <c r="B1962" s="7" t="s">
        <v>1961</v>
      </c>
      <c r="C1962" s="7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8">
        <f t="shared" si="180"/>
        <v>1.1790285714285715</v>
      </c>
      <c r="P1962" s="9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2">
        <f t="shared" si="184"/>
        <v>41964.112743055557</v>
      </c>
      <c r="T1962" s="12">
        <f t="shared" si="185"/>
        <v>41994.112743055557</v>
      </c>
    </row>
    <row r="1963" spans="1:20" ht="41.4" x14ac:dyDescent="0.3">
      <c r="A1963" s="2">
        <v>1961</v>
      </c>
      <c r="B1963" s="7" t="s">
        <v>1962</v>
      </c>
      <c r="C1963" s="7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8">
        <f t="shared" si="180"/>
        <v>11.053811999999999</v>
      </c>
      <c r="P1963" s="9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2">
        <f t="shared" si="184"/>
        <v>41147.944641203707</v>
      </c>
      <c r="T1963" s="12">
        <f t="shared" si="185"/>
        <v>41187.915972222225</v>
      </c>
    </row>
    <row r="1964" spans="1:20" ht="41.4" x14ac:dyDescent="0.3">
      <c r="A1964" s="2">
        <v>1962</v>
      </c>
      <c r="B1964" s="7" t="s">
        <v>1963</v>
      </c>
      <c r="C1964" s="7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8">
        <f t="shared" si="180"/>
        <v>1.9292499999999999</v>
      </c>
      <c r="P1964" s="9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2">
        <f t="shared" si="184"/>
        <v>41742.530509259261</v>
      </c>
      <c r="T1964" s="12">
        <f t="shared" si="185"/>
        <v>41772.530509259261</v>
      </c>
    </row>
    <row r="1965" spans="1:20" ht="41.4" x14ac:dyDescent="0.3">
      <c r="A1965" s="2">
        <v>1963</v>
      </c>
      <c r="B1965" s="7" t="s">
        <v>1964</v>
      </c>
      <c r="C1965" s="7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8">
        <f t="shared" si="180"/>
        <v>1.268842105263158</v>
      </c>
      <c r="P1965" s="9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2">
        <f t="shared" si="184"/>
        <v>41863.179791666669</v>
      </c>
      <c r="T1965" s="12">
        <f t="shared" si="185"/>
        <v>41898.179791666669</v>
      </c>
    </row>
    <row r="1966" spans="1:20" ht="41.4" x14ac:dyDescent="0.3">
      <c r="A1966" s="2">
        <v>1964</v>
      </c>
      <c r="B1966" s="7" t="s">
        <v>1965</v>
      </c>
      <c r="C1966" s="7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8">
        <f t="shared" si="180"/>
        <v>2.5957748878923765</v>
      </c>
      <c r="P1966" s="9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2">
        <f t="shared" si="184"/>
        <v>42452.022824074069</v>
      </c>
      <c r="T1966" s="12">
        <f t="shared" si="185"/>
        <v>42482.022824074069</v>
      </c>
    </row>
    <row r="1967" spans="1:20" ht="41.4" x14ac:dyDescent="0.3">
      <c r="A1967" s="2">
        <v>1965</v>
      </c>
      <c r="B1967" s="7" t="s">
        <v>1966</v>
      </c>
      <c r="C1967" s="7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8">
        <f t="shared" si="180"/>
        <v>2.6227999999999998</v>
      </c>
      <c r="P1967" s="9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2">
        <f t="shared" si="184"/>
        <v>40897.839236111111</v>
      </c>
      <c r="T1967" s="12">
        <f t="shared" si="185"/>
        <v>40919.791666666664</v>
      </c>
    </row>
    <row r="1968" spans="1:20" ht="41.4" x14ac:dyDescent="0.3">
      <c r="A1968" s="2">
        <v>1966</v>
      </c>
      <c r="B1968" s="7" t="s">
        <v>1967</v>
      </c>
      <c r="C1968" s="7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8">
        <f t="shared" si="180"/>
        <v>2.0674309000000002</v>
      </c>
      <c r="P1968" s="9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2">
        <f t="shared" si="184"/>
        <v>41835.290486111109</v>
      </c>
      <c r="T1968" s="12">
        <f t="shared" si="185"/>
        <v>41865.290486111109</v>
      </c>
    </row>
    <row r="1969" spans="1:20" ht="41.4" x14ac:dyDescent="0.3">
      <c r="A1969" s="2">
        <v>1967</v>
      </c>
      <c r="B1969" s="7" t="s">
        <v>1968</v>
      </c>
      <c r="C1969" s="7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8">
        <f t="shared" si="180"/>
        <v>3.7012999999999998</v>
      </c>
      <c r="P1969" s="9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2">
        <f t="shared" si="184"/>
        <v>41730.413530092592</v>
      </c>
      <c r="T1969" s="12">
        <f t="shared" si="185"/>
        <v>41760.413530092592</v>
      </c>
    </row>
    <row r="1970" spans="1:20" ht="27.6" x14ac:dyDescent="0.3">
      <c r="A1970" s="2">
        <v>1968</v>
      </c>
      <c r="B1970" s="7" t="s">
        <v>1969</v>
      </c>
      <c r="C1970" s="7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8">
        <f t="shared" si="180"/>
        <v>2.8496600000000001</v>
      </c>
      <c r="P1970" s="9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2">
        <f t="shared" si="184"/>
        <v>42676.336979166663</v>
      </c>
      <c r="T1970" s="12">
        <f t="shared" si="185"/>
        <v>42707.378645833334</v>
      </c>
    </row>
    <row r="1971" spans="1:20" ht="41.4" x14ac:dyDescent="0.3">
      <c r="A1971" s="2">
        <v>1969</v>
      </c>
      <c r="B1971" s="7" t="s">
        <v>1970</v>
      </c>
      <c r="C1971" s="7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8">
        <f t="shared" si="180"/>
        <v>5.7907999999999999</v>
      </c>
      <c r="P1971" s="9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2">
        <f t="shared" si="184"/>
        <v>42557.542453703703</v>
      </c>
      <c r="T1971" s="12">
        <f t="shared" si="185"/>
        <v>42587.542453703703</v>
      </c>
    </row>
    <row r="1972" spans="1:20" ht="41.4" x14ac:dyDescent="0.3">
      <c r="A1972" s="2">
        <v>1970</v>
      </c>
      <c r="B1972" s="7" t="s">
        <v>1971</v>
      </c>
      <c r="C1972" s="7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8">
        <f t="shared" si="180"/>
        <v>11.318</v>
      </c>
      <c r="P1972" s="9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2">
        <f t="shared" si="184"/>
        <v>41323.943298611113</v>
      </c>
      <c r="T1972" s="12">
        <f t="shared" si="185"/>
        <v>41383.901631944449</v>
      </c>
    </row>
    <row r="1973" spans="1:20" ht="41.4" x14ac:dyDescent="0.3">
      <c r="A1973" s="2">
        <v>1971</v>
      </c>
      <c r="B1973" s="7" t="s">
        <v>1972</v>
      </c>
      <c r="C1973" s="7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8">
        <f t="shared" si="180"/>
        <v>2.6302771750000002</v>
      </c>
      <c r="P1973" s="9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2">
        <f t="shared" si="184"/>
        <v>41561.250706018516</v>
      </c>
      <c r="T1973" s="12">
        <f t="shared" si="185"/>
        <v>41592.916666666664</v>
      </c>
    </row>
    <row r="1974" spans="1:20" ht="41.4" x14ac:dyDescent="0.3">
      <c r="A1974" s="2">
        <v>1972</v>
      </c>
      <c r="B1974" s="7" t="s">
        <v>1973</v>
      </c>
      <c r="C1974" s="7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8">
        <f t="shared" si="180"/>
        <v>6.7447999999999997</v>
      </c>
      <c r="P1974" s="9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2">
        <f t="shared" si="184"/>
        <v>41200.762083333335</v>
      </c>
      <c r="T1974" s="12">
        <f t="shared" si="185"/>
        <v>41230.803749999999</v>
      </c>
    </row>
    <row r="1975" spans="1:20" ht="41.4" x14ac:dyDescent="0.3">
      <c r="A1975" s="2">
        <v>1973</v>
      </c>
      <c r="B1975" s="7" t="s">
        <v>1974</v>
      </c>
      <c r="C1975" s="7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8">
        <f t="shared" si="180"/>
        <v>2.5683081313131315</v>
      </c>
      <c r="P1975" s="9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2">
        <f t="shared" si="184"/>
        <v>42549.472962962958</v>
      </c>
      <c r="T1975" s="12">
        <f t="shared" si="185"/>
        <v>42588.041666666672</v>
      </c>
    </row>
    <row r="1976" spans="1:20" ht="41.4" x14ac:dyDescent="0.3">
      <c r="A1976" s="2">
        <v>1974</v>
      </c>
      <c r="B1976" s="7" t="s">
        <v>1975</v>
      </c>
      <c r="C1976" s="7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8">
        <f t="shared" si="180"/>
        <v>3.7549600000000001</v>
      </c>
      <c r="P1976" s="9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2">
        <f t="shared" si="184"/>
        <v>41445.084131944444</v>
      </c>
      <c r="T1976" s="12">
        <f t="shared" si="185"/>
        <v>41505.084131944444</v>
      </c>
    </row>
    <row r="1977" spans="1:20" ht="27.6" x14ac:dyDescent="0.3">
      <c r="A1977" s="2">
        <v>1975</v>
      </c>
      <c r="B1977" s="7" t="s">
        <v>1976</v>
      </c>
      <c r="C1977" s="7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8">
        <f t="shared" si="180"/>
        <v>2.0870837499999997</v>
      </c>
      <c r="P1977" s="9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2">
        <f t="shared" si="184"/>
        <v>41313.505219907405</v>
      </c>
      <c r="T1977" s="12">
        <f t="shared" si="185"/>
        <v>41343.505219907405</v>
      </c>
    </row>
    <row r="1978" spans="1:20" ht="27.6" x14ac:dyDescent="0.3">
      <c r="A1978" s="2">
        <v>1976</v>
      </c>
      <c r="B1978" s="7" t="s">
        <v>1977</v>
      </c>
      <c r="C1978" s="7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8">
        <f t="shared" si="180"/>
        <v>3.4660000000000002</v>
      </c>
      <c r="P1978" s="9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2">
        <f t="shared" si="184"/>
        <v>41438.649594907409</v>
      </c>
      <c r="T1978" s="12">
        <f t="shared" si="185"/>
        <v>41468.649594907409</v>
      </c>
    </row>
    <row r="1979" spans="1:20" ht="41.4" x14ac:dyDescent="0.3">
      <c r="A1979" s="2">
        <v>1977</v>
      </c>
      <c r="B1979" s="7" t="s">
        <v>1978</v>
      </c>
      <c r="C1979" s="7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8">
        <f t="shared" si="180"/>
        <v>4.0232999999999999</v>
      </c>
      <c r="P1979" s="9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2">
        <f t="shared" si="184"/>
        <v>42310.966898148152</v>
      </c>
      <c r="T1979" s="12">
        <f t="shared" si="185"/>
        <v>42357.082638888889</v>
      </c>
    </row>
    <row r="1980" spans="1:20" ht="41.4" x14ac:dyDescent="0.3">
      <c r="A1980" s="2">
        <v>1978</v>
      </c>
      <c r="B1980" s="7" t="s">
        <v>1979</v>
      </c>
      <c r="C1980" s="7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8">
        <f t="shared" si="180"/>
        <v>10.2684514</v>
      </c>
      <c r="P1980" s="9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2">
        <f t="shared" si="184"/>
        <v>41038.975601851853</v>
      </c>
      <c r="T1980" s="12">
        <f t="shared" si="185"/>
        <v>41072.041666666664</v>
      </c>
    </row>
    <row r="1981" spans="1:20" ht="41.4" x14ac:dyDescent="0.3">
      <c r="A1981" s="2">
        <v>1979</v>
      </c>
      <c r="B1981" s="7" t="s">
        <v>1980</v>
      </c>
      <c r="C1981" s="7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8">
        <f t="shared" si="180"/>
        <v>1.14901155</v>
      </c>
      <c r="P1981" s="9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2">
        <f t="shared" si="184"/>
        <v>42290.210023148145</v>
      </c>
      <c r="T1981" s="12">
        <f t="shared" si="185"/>
        <v>42326.957638888889</v>
      </c>
    </row>
    <row r="1982" spans="1:20" ht="27.6" x14ac:dyDescent="0.3">
      <c r="A1982" s="2">
        <v>1980</v>
      </c>
      <c r="B1982" s="7" t="s">
        <v>1981</v>
      </c>
      <c r="C1982" s="7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8">
        <f t="shared" si="180"/>
        <v>3.5482402000000004</v>
      </c>
      <c r="P1982" s="9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2">
        <f t="shared" si="184"/>
        <v>42423.292384259257</v>
      </c>
      <c r="T1982" s="12">
        <f t="shared" si="185"/>
        <v>42463.250717592593</v>
      </c>
    </row>
    <row r="1983" spans="1:20" ht="41.4" x14ac:dyDescent="0.3">
      <c r="A1983" s="2">
        <v>1981</v>
      </c>
      <c r="B1983" s="7" t="s">
        <v>1982</v>
      </c>
      <c r="C1983" s="7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8">
        <f t="shared" si="180"/>
        <v>5.0799999999999998E-2</v>
      </c>
      <c r="P1983" s="9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2">
        <f t="shared" si="184"/>
        <v>41799.475289351853</v>
      </c>
      <c r="T1983" s="12">
        <f t="shared" si="185"/>
        <v>41829.475289351853</v>
      </c>
    </row>
    <row r="1984" spans="1:20" ht="41.4" x14ac:dyDescent="0.3">
      <c r="A1984" s="2">
        <v>1982</v>
      </c>
      <c r="B1984" s="7" t="s">
        <v>1983</v>
      </c>
      <c r="C1984" s="7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8">
        <f t="shared" si="180"/>
        <v>0</v>
      </c>
      <c r="P1984" s="9">
        <f t="shared" si="181"/>
        <v>0</v>
      </c>
      <c r="Q1984" s="2" t="str">
        <f t="shared" si="182"/>
        <v>photography</v>
      </c>
      <c r="R1984" s="2" t="str">
        <f t="shared" si="183"/>
        <v>people</v>
      </c>
      <c r="S1984" s="12">
        <f t="shared" si="184"/>
        <v>42678.336655092593</v>
      </c>
      <c r="T1984" s="12">
        <f t="shared" si="185"/>
        <v>42708.378321759257</v>
      </c>
    </row>
    <row r="1985" spans="1:20" ht="41.4" x14ac:dyDescent="0.3">
      <c r="A1985" s="2">
        <v>1983</v>
      </c>
      <c r="B1985" s="7" t="s">
        <v>1984</v>
      </c>
      <c r="C1985" s="7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8">
        <f t="shared" si="180"/>
        <v>4.2999999999999997E-2</v>
      </c>
      <c r="P1985" s="9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2">
        <f t="shared" si="184"/>
        <v>42592.761782407411</v>
      </c>
      <c r="T1985" s="12">
        <f t="shared" si="185"/>
        <v>42615.041666666672</v>
      </c>
    </row>
    <row r="1986" spans="1:20" ht="55.2" x14ac:dyDescent="0.3">
      <c r="A1986" s="2">
        <v>1984</v>
      </c>
      <c r="B1986" s="7" t="s">
        <v>1985</v>
      </c>
      <c r="C1986" s="7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8">
        <f t="shared" si="180"/>
        <v>0.21146666666666666</v>
      </c>
      <c r="P1986" s="9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2">
        <f t="shared" si="184"/>
        <v>41913.540289351848</v>
      </c>
      <c r="T1986" s="12">
        <f t="shared" si="185"/>
        <v>41973.581956018519</v>
      </c>
    </row>
    <row r="1987" spans="1:20" ht="41.4" x14ac:dyDescent="0.3">
      <c r="A1987" s="2">
        <v>1985</v>
      </c>
      <c r="B1987" s="7" t="s">
        <v>1986</v>
      </c>
      <c r="C1987" s="7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8">
        <f t="shared" ref="O1987:O2050" si="186">E1987/D1987</f>
        <v>3.1875000000000001E-2</v>
      </c>
      <c r="P1987" s="9">
        <f t="shared" ref="P1987:P2050" si="187">IFERROR(E1987/L1987,0)</f>
        <v>12.75</v>
      </c>
      <c r="Q1987" s="2" t="str">
        <f t="shared" ref="Q1987:Q2050" si="188">LEFT(N1987,FIND("/",N1987,1)-1)</f>
        <v>photography</v>
      </c>
      <c r="R1987" s="2" t="str">
        <f t="shared" ref="R1987:R2050" si="189">RIGHT(N1987,LEN(N1987)-FIND("/",N1987))</f>
        <v>people</v>
      </c>
      <c r="S1987" s="12">
        <f t="shared" ref="S1987:S2050" si="190">(((J1987/60)/60)/24)+DATE(1970,1,1)+(-6/24)</f>
        <v>42555.448738425926</v>
      </c>
      <c r="T1987" s="12">
        <f t="shared" ref="T1987:T2050" si="191">(((I1987/60)/60)/24)+DATE(1970,1,1)+(-6/24)</f>
        <v>42584.708333333328</v>
      </c>
    </row>
    <row r="1988" spans="1:20" ht="41.4" x14ac:dyDescent="0.3">
      <c r="A1988" s="2">
        <v>1986</v>
      </c>
      <c r="B1988" s="7" t="s">
        <v>1987</v>
      </c>
      <c r="C1988" s="7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8">
        <f t="shared" si="186"/>
        <v>5.0000000000000001E-4</v>
      </c>
      <c r="P1988" s="9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2">
        <f t="shared" si="190"/>
        <v>42413.183831018512</v>
      </c>
      <c r="T1988" s="12">
        <f t="shared" si="191"/>
        <v>42443.142164351855</v>
      </c>
    </row>
    <row r="1989" spans="1:20" ht="27.6" x14ac:dyDescent="0.3">
      <c r="A1989" s="2">
        <v>1987</v>
      </c>
      <c r="B1989" s="7" t="s">
        <v>1988</v>
      </c>
      <c r="C1989" s="7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8">
        <f t="shared" si="186"/>
        <v>0.42472727272727273</v>
      </c>
      <c r="P1989" s="9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2">
        <f t="shared" si="190"/>
        <v>42034.389768518522</v>
      </c>
      <c r="T1989" s="12">
        <f t="shared" si="191"/>
        <v>42064.389768518522</v>
      </c>
    </row>
    <row r="1990" spans="1:20" x14ac:dyDescent="0.3">
      <c r="A1990" s="2">
        <v>1988</v>
      </c>
      <c r="B1990" s="7" t="s">
        <v>1989</v>
      </c>
      <c r="C1990" s="7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8">
        <f t="shared" si="186"/>
        <v>4.1666666666666666E-3</v>
      </c>
      <c r="P1990" s="9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2">
        <f t="shared" si="190"/>
        <v>42206.513217592597</v>
      </c>
      <c r="T1990" s="12">
        <f t="shared" si="191"/>
        <v>42236.513217592597</v>
      </c>
    </row>
    <row r="1991" spans="1:20" ht="41.4" x14ac:dyDescent="0.3">
      <c r="A1991" s="2">
        <v>1989</v>
      </c>
      <c r="B1991" s="7" t="s">
        <v>1990</v>
      </c>
      <c r="C1991" s="7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8">
        <f t="shared" si="186"/>
        <v>0.01</v>
      </c>
      <c r="P1991" s="9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2">
        <f t="shared" si="190"/>
        <v>42685.430648148147</v>
      </c>
      <c r="T1991" s="12">
        <f t="shared" si="191"/>
        <v>42715.430648148147</v>
      </c>
    </row>
    <row r="1992" spans="1:20" ht="41.4" x14ac:dyDescent="0.3">
      <c r="A1992" s="2">
        <v>1990</v>
      </c>
      <c r="B1992" s="7" t="s">
        <v>1991</v>
      </c>
      <c r="C1992" s="7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8">
        <f t="shared" si="186"/>
        <v>0.16966666666666666</v>
      </c>
      <c r="P1992" s="9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2">
        <f t="shared" si="190"/>
        <v>42397.945972222224</v>
      </c>
      <c r="T1992" s="12">
        <f t="shared" si="191"/>
        <v>42412.945972222224</v>
      </c>
    </row>
    <row r="1993" spans="1:20" ht="27.6" x14ac:dyDescent="0.3">
      <c r="A1993" s="2">
        <v>1991</v>
      </c>
      <c r="B1993" s="7" t="s">
        <v>1992</v>
      </c>
      <c r="C1993" s="7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8">
        <f t="shared" si="186"/>
        <v>7.0000000000000007E-2</v>
      </c>
      <c r="P1993" s="9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2">
        <f t="shared" si="190"/>
        <v>42167.64335648148</v>
      </c>
      <c r="T1993" s="12">
        <f t="shared" si="191"/>
        <v>42188.64335648148</v>
      </c>
    </row>
    <row r="1994" spans="1:20" ht="27.6" x14ac:dyDescent="0.3">
      <c r="A1994" s="2">
        <v>1992</v>
      </c>
      <c r="B1994" s="7" t="s">
        <v>1993</v>
      </c>
      <c r="C1994" s="7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8">
        <f t="shared" si="186"/>
        <v>1.3333333333333333E-3</v>
      </c>
      <c r="P1994" s="9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2">
        <f t="shared" si="190"/>
        <v>42022.893414351856</v>
      </c>
      <c r="T1994" s="12">
        <f t="shared" si="191"/>
        <v>42052.893414351856</v>
      </c>
    </row>
    <row r="1995" spans="1:20" ht="41.4" x14ac:dyDescent="0.3">
      <c r="A1995" s="2">
        <v>1993</v>
      </c>
      <c r="B1995" s="7" t="s">
        <v>1994</v>
      </c>
      <c r="C1995" s="7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8">
        <f t="shared" si="186"/>
        <v>0</v>
      </c>
      <c r="P1995" s="9">
        <f t="shared" si="187"/>
        <v>0</v>
      </c>
      <c r="Q1995" s="2" t="str">
        <f t="shared" si="188"/>
        <v>photography</v>
      </c>
      <c r="R1995" s="2" t="str">
        <f t="shared" si="189"/>
        <v>people</v>
      </c>
      <c r="S1995" s="12">
        <f t="shared" si="190"/>
        <v>42329.33839120371</v>
      </c>
      <c r="T1995" s="12">
        <f t="shared" si="191"/>
        <v>42359.33839120371</v>
      </c>
    </row>
    <row r="1996" spans="1:20" ht="55.2" x14ac:dyDescent="0.3">
      <c r="A1996" s="2">
        <v>1994</v>
      </c>
      <c r="B1996" s="7" t="s">
        <v>1995</v>
      </c>
      <c r="C1996" s="7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8">
        <f t="shared" si="186"/>
        <v>0</v>
      </c>
      <c r="P1996" s="9">
        <f t="shared" si="187"/>
        <v>0</v>
      </c>
      <c r="Q1996" s="2" t="str">
        <f t="shared" si="188"/>
        <v>photography</v>
      </c>
      <c r="R1996" s="2" t="str">
        <f t="shared" si="189"/>
        <v>people</v>
      </c>
      <c r="S1996" s="12">
        <f t="shared" si="190"/>
        <v>42650.756273148145</v>
      </c>
      <c r="T1996" s="12">
        <f t="shared" si="191"/>
        <v>42710.797939814816</v>
      </c>
    </row>
    <row r="1997" spans="1:20" ht="41.4" x14ac:dyDescent="0.3">
      <c r="A1997" s="2">
        <v>1995</v>
      </c>
      <c r="B1997" s="7" t="s">
        <v>1996</v>
      </c>
      <c r="C1997" s="7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8">
        <f t="shared" si="186"/>
        <v>7.8E-2</v>
      </c>
      <c r="P1997" s="9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2">
        <f t="shared" si="190"/>
        <v>42181.652037037042</v>
      </c>
      <c r="T1997" s="12">
        <f t="shared" si="191"/>
        <v>42201.652037037042</v>
      </c>
    </row>
    <row r="1998" spans="1:20" ht="41.4" x14ac:dyDescent="0.3">
      <c r="A1998" s="2">
        <v>1996</v>
      </c>
      <c r="B1998" s="7" t="s">
        <v>1997</v>
      </c>
      <c r="C1998" s="7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8">
        <f t="shared" si="186"/>
        <v>0</v>
      </c>
      <c r="P1998" s="9">
        <f t="shared" si="187"/>
        <v>0</v>
      </c>
      <c r="Q1998" s="2" t="str">
        <f t="shared" si="188"/>
        <v>photography</v>
      </c>
      <c r="R1998" s="2" t="str">
        <f t="shared" si="189"/>
        <v>people</v>
      </c>
      <c r="S1998" s="12">
        <f t="shared" si="190"/>
        <v>41800.569571759261</v>
      </c>
      <c r="T1998" s="12">
        <f t="shared" si="191"/>
        <v>41830.569571759261</v>
      </c>
    </row>
    <row r="1999" spans="1:20" ht="41.4" x14ac:dyDescent="0.3">
      <c r="A1999" s="2">
        <v>1997</v>
      </c>
      <c r="B1999" s="7" t="s">
        <v>1998</v>
      </c>
      <c r="C1999" s="7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8">
        <f t="shared" si="186"/>
        <v>0</v>
      </c>
      <c r="P1999" s="9">
        <f t="shared" si="187"/>
        <v>0</v>
      </c>
      <c r="Q1999" s="2" t="str">
        <f t="shared" si="188"/>
        <v>photography</v>
      </c>
      <c r="R1999" s="2" t="str">
        <f t="shared" si="189"/>
        <v>people</v>
      </c>
      <c r="S1999" s="12">
        <f t="shared" si="190"/>
        <v>41847.680694444447</v>
      </c>
      <c r="T1999" s="12">
        <f t="shared" si="191"/>
        <v>41877.680694444447</v>
      </c>
    </row>
    <row r="2000" spans="1:20" ht="41.4" x14ac:dyDescent="0.3">
      <c r="A2000" s="2">
        <v>1998</v>
      </c>
      <c r="B2000" s="7" t="s">
        <v>1999</v>
      </c>
      <c r="C2000" s="7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8">
        <f t="shared" si="186"/>
        <v>0.26200000000000001</v>
      </c>
      <c r="P2000" s="9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2">
        <f t="shared" si="190"/>
        <v>41806.868495370371</v>
      </c>
      <c r="T2000" s="12">
        <f t="shared" si="191"/>
        <v>41851.868495370371</v>
      </c>
    </row>
    <row r="2001" spans="1:20" ht="41.4" x14ac:dyDescent="0.3">
      <c r="A2001" s="2">
        <v>1999</v>
      </c>
      <c r="B2001" s="7" t="s">
        <v>2000</v>
      </c>
      <c r="C2001" s="7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8">
        <f t="shared" si="186"/>
        <v>7.6129032258064515E-3</v>
      </c>
      <c r="P2001" s="9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2">
        <f t="shared" si="190"/>
        <v>41926.232731481483</v>
      </c>
      <c r="T2001" s="12">
        <f t="shared" si="191"/>
        <v>41956.274398148147</v>
      </c>
    </row>
    <row r="2002" spans="1:20" ht="41.4" x14ac:dyDescent="0.3">
      <c r="A2002" s="2">
        <v>2000</v>
      </c>
      <c r="B2002" s="7" t="s">
        <v>2001</v>
      </c>
      <c r="C2002" s="7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8">
        <f t="shared" si="186"/>
        <v>0.125</v>
      </c>
      <c r="P2002" s="9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2">
        <f t="shared" si="190"/>
        <v>42345.701539351852</v>
      </c>
      <c r="T2002" s="12">
        <f t="shared" si="191"/>
        <v>42375.701539351852</v>
      </c>
    </row>
    <row r="2003" spans="1:20" ht="41.4" x14ac:dyDescent="0.3">
      <c r="A2003" s="2">
        <v>2001</v>
      </c>
      <c r="B2003" s="7" t="s">
        <v>2002</v>
      </c>
      <c r="C2003" s="7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8">
        <f t="shared" si="186"/>
        <v>3.8212909090909091</v>
      </c>
      <c r="P2003" s="9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2">
        <f t="shared" si="190"/>
        <v>42135.959675925929</v>
      </c>
      <c r="T2003" s="12">
        <f t="shared" si="191"/>
        <v>42167.583333333328</v>
      </c>
    </row>
    <row r="2004" spans="1:20" ht="41.4" x14ac:dyDescent="0.3">
      <c r="A2004" s="2">
        <v>2002</v>
      </c>
      <c r="B2004" s="7" t="s">
        <v>2003</v>
      </c>
      <c r="C2004" s="7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8">
        <f t="shared" si="186"/>
        <v>2.1679422000000002</v>
      </c>
      <c r="P2004" s="9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2">
        <f t="shared" si="190"/>
        <v>42728.46230324074</v>
      </c>
      <c r="T2004" s="12">
        <f t="shared" si="191"/>
        <v>42758.46230324074</v>
      </c>
    </row>
    <row r="2005" spans="1:20" ht="55.2" x14ac:dyDescent="0.3">
      <c r="A2005" s="2">
        <v>2003</v>
      </c>
      <c r="B2005" s="7" t="s">
        <v>2004</v>
      </c>
      <c r="C2005" s="7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8">
        <f t="shared" si="186"/>
        <v>3.12</v>
      </c>
      <c r="P2005" s="9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2">
        <f t="shared" si="190"/>
        <v>40346.875601851854</v>
      </c>
      <c r="T2005" s="12">
        <f t="shared" si="191"/>
        <v>40361.708333333336</v>
      </c>
    </row>
    <row r="2006" spans="1:20" ht="41.4" x14ac:dyDescent="0.3">
      <c r="A2006" s="2">
        <v>2004</v>
      </c>
      <c r="B2006" s="7" t="s">
        <v>2005</v>
      </c>
      <c r="C2006" s="7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8">
        <f t="shared" si="186"/>
        <v>2.3442048</v>
      </c>
      <c r="P2006" s="9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2">
        <f t="shared" si="190"/>
        <v>41800.354895833334</v>
      </c>
      <c r="T2006" s="12">
        <f t="shared" si="191"/>
        <v>41830.354895833334</v>
      </c>
    </row>
    <row r="2007" spans="1:20" ht="41.4" x14ac:dyDescent="0.3">
      <c r="A2007" s="2">
        <v>2005</v>
      </c>
      <c r="B2007" s="7" t="s">
        <v>2006</v>
      </c>
      <c r="C2007" s="7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8">
        <f t="shared" si="186"/>
        <v>1.236801</v>
      </c>
      <c r="P2007" s="9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2">
        <f t="shared" si="190"/>
        <v>41535.562708333331</v>
      </c>
      <c r="T2007" s="12">
        <f t="shared" si="191"/>
        <v>41562.915972222225</v>
      </c>
    </row>
    <row r="2008" spans="1:20" ht="55.2" x14ac:dyDescent="0.3">
      <c r="A2008" s="2">
        <v>2006</v>
      </c>
      <c r="B2008" s="7" t="s">
        <v>2007</v>
      </c>
      <c r="C2008" s="7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8">
        <f t="shared" si="186"/>
        <v>2.4784000000000002</v>
      </c>
      <c r="P2008" s="9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2">
        <f t="shared" si="190"/>
        <v>41941.250520833331</v>
      </c>
      <c r="T2008" s="12">
        <f t="shared" si="191"/>
        <v>41976.292187500003</v>
      </c>
    </row>
    <row r="2009" spans="1:20" ht="55.2" x14ac:dyDescent="0.3">
      <c r="A2009" s="2">
        <v>2007</v>
      </c>
      <c r="B2009" s="7" t="s">
        <v>2008</v>
      </c>
      <c r="C2009" s="7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8">
        <f t="shared" si="186"/>
        <v>1.157092</v>
      </c>
      <c r="P2009" s="9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2">
        <f t="shared" si="190"/>
        <v>40347.587800925925</v>
      </c>
      <c r="T2009" s="12">
        <f t="shared" si="191"/>
        <v>40413.916666666664</v>
      </c>
    </row>
    <row r="2010" spans="1:20" ht="41.4" x14ac:dyDescent="0.3">
      <c r="A2010" s="2">
        <v>2008</v>
      </c>
      <c r="B2010" s="7" t="s">
        <v>2009</v>
      </c>
      <c r="C2010" s="7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8">
        <f t="shared" si="186"/>
        <v>1.1707484768810599</v>
      </c>
      <c r="P2010" s="9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2">
        <f t="shared" si="190"/>
        <v>40761.354421296295</v>
      </c>
      <c r="T2010" s="12">
        <f t="shared" si="191"/>
        <v>40805.354421296295</v>
      </c>
    </row>
    <row r="2011" spans="1:20" ht="41.4" x14ac:dyDescent="0.3">
      <c r="A2011" s="2">
        <v>2009</v>
      </c>
      <c r="B2011" s="7" t="s">
        <v>2010</v>
      </c>
      <c r="C2011" s="7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8">
        <f t="shared" si="186"/>
        <v>3.05158</v>
      </c>
      <c r="P2011" s="9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2">
        <f t="shared" si="190"/>
        <v>42661.073414351849</v>
      </c>
      <c r="T2011" s="12">
        <f t="shared" si="191"/>
        <v>42697.115081018521</v>
      </c>
    </row>
    <row r="2012" spans="1:20" ht="27.6" x14ac:dyDescent="0.3">
      <c r="A2012" s="2">
        <v>2010</v>
      </c>
      <c r="B2012" s="7" t="s">
        <v>2011</v>
      </c>
      <c r="C2012" s="7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8">
        <f t="shared" si="186"/>
        <v>3.2005299999999997</v>
      </c>
      <c r="P2012" s="9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2">
        <f t="shared" si="190"/>
        <v>42570.746423611112</v>
      </c>
      <c r="T2012" s="12">
        <f t="shared" si="191"/>
        <v>42600.746423611112</v>
      </c>
    </row>
    <row r="2013" spans="1:20" ht="41.4" x14ac:dyDescent="0.3">
      <c r="A2013" s="2">
        <v>2011</v>
      </c>
      <c r="B2013" s="7" t="s">
        <v>2012</v>
      </c>
      <c r="C2013" s="7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8">
        <f t="shared" si="186"/>
        <v>8.1956399999999991</v>
      </c>
      <c r="P2013" s="9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2">
        <f t="shared" si="190"/>
        <v>42347.108483796299</v>
      </c>
      <c r="T2013" s="12">
        <f t="shared" si="191"/>
        <v>42380.708333333328</v>
      </c>
    </row>
    <row r="2014" spans="1:20" ht="41.4" x14ac:dyDescent="0.3">
      <c r="A2014" s="2">
        <v>2012</v>
      </c>
      <c r="B2014" s="7" t="s">
        <v>2013</v>
      </c>
      <c r="C2014" s="7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8">
        <f t="shared" si="186"/>
        <v>2.3490000000000002</v>
      </c>
      <c r="P2014" s="9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2">
        <f t="shared" si="190"/>
        <v>42010.572233796294</v>
      </c>
      <c r="T2014" s="12">
        <f t="shared" si="191"/>
        <v>42040.572233796294</v>
      </c>
    </row>
    <row r="2015" spans="1:20" ht="41.4" x14ac:dyDescent="0.3">
      <c r="A2015" s="2">
        <v>2013</v>
      </c>
      <c r="B2015" s="7" t="s">
        <v>2014</v>
      </c>
      <c r="C2015" s="7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8">
        <f t="shared" si="186"/>
        <v>4.9491375</v>
      </c>
      <c r="P2015" s="9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2">
        <f t="shared" si="190"/>
        <v>42499.710810185185</v>
      </c>
      <c r="T2015" s="12">
        <f t="shared" si="191"/>
        <v>42559.710810185185</v>
      </c>
    </row>
    <row r="2016" spans="1:20" ht="41.4" x14ac:dyDescent="0.3">
      <c r="A2016" s="2">
        <v>2014</v>
      </c>
      <c r="B2016" s="7" t="s">
        <v>2015</v>
      </c>
      <c r="C2016" s="7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8">
        <f t="shared" si="186"/>
        <v>78.137822333333332</v>
      </c>
      <c r="P2016" s="9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2">
        <f t="shared" si="190"/>
        <v>41323.964571759258</v>
      </c>
      <c r="T2016" s="12">
        <f t="shared" si="191"/>
        <v>41357.922905092593</v>
      </c>
    </row>
    <row r="2017" spans="1:20" ht="41.4" x14ac:dyDescent="0.3">
      <c r="A2017" s="2">
        <v>2015</v>
      </c>
      <c r="B2017" s="7" t="s">
        <v>2016</v>
      </c>
      <c r="C2017" s="7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8">
        <f t="shared" si="186"/>
        <v>1.1300013888888889</v>
      </c>
      <c r="P2017" s="9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2">
        <f t="shared" si="190"/>
        <v>40765.626886574071</v>
      </c>
      <c r="T2017" s="12">
        <f t="shared" si="191"/>
        <v>40795.626886574071</v>
      </c>
    </row>
    <row r="2018" spans="1:20" ht="27.6" x14ac:dyDescent="0.3">
      <c r="A2018" s="2">
        <v>2016</v>
      </c>
      <c r="B2018" s="7" t="s">
        <v>2017</v>
      </c>
      <c r="C2018" s="7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8">
        <f t="shared" si="186"/>
        <v>9.2154220000000002</v>
      </c>
      <c r="P2018" s="9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2">
        <f t="shared" si="190"/>
        <v>41312.63077546296</v>
      </c>
      <c r="T2018" s="12">
        <f t="shared" si="191"/>
        <v>41342.63077546296</v>
      </c>
    </row>
    <row r="2019" spans="1:20" ht="41.4" x14ac:dyDescent="0.3">
      <c r="A2019" s="2">
        <v>2017</v>
      </c>
      <c r="B2019" s="7" t="s">
        <v>2018</v>
      </c>
      <c r="C2019" s="7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8">
        <f t="shared" si="186"/>
        <v>1.2510239999999999</v>
      </c>
      <c r="P2019" s="9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2">
        <f t="shared" si="190"/>
        <v>40960.807349537034</v>
      </c>
      <c r="T2019" s="12">
        <f t="shared" si="191"/>
        <v>40991.916666666664</v>
      </c>
    </row>
    <row r="2020" spans="1:20" ht="41.4" x14ac:dyDescent="0.3">
      <c r="A2020" s="2">
        <v>2018</v>
      </c>
      <c r="B2020" s="7" t="s">
        <v>2019</v>
      </c>
      <c r="C2020" s="7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8">
        <f t="shared" si="186"/>
        <v>1.0224343076923077</v>
      </c>
      <c r="P2020" s="9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2">
        <f t="shared" si="190"/>
        <v>42199.115844907406</v>
      </c>
      <c r="T2020" s="12">
        <f t="shared" si="191"/>
        <v>42229.115844907406</v>
      </c>
    </row>
    <row r="2021" spans="1:20" ht="55.2" x14ac:dyDescent="0.3">
      <c r="A2021" s="2">
        <v>2019</v>
      </c>
      <c r="B2021" s="7" t="s">
        <v>2020</v>
      </c>
      <c r="C2021" s="7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8">
        <f t="shared" si="186"/>
        <v>4.8490975000000001</v>
      </c>
      <c r="P2021" s="9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2">
        <f t="shared" si="190"/>
        <v>42605.45857638889</v>
      </c>
      <c r="T2021" s="12">
        <f t="shared" si="191"/>
        <v>42635.45857638889</v>
      </c>
    </row>
    <row r="2022" spans="1:20" ht="41.4" x14ac:dyDescent="0.3">
      <c r="A2022" s="2">
        <v>2020</v>
      </c>
      <c r="B2022" s="7" t="s">
        <v>2021</v>
      </c>
      <c r="C2022" s="7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8">
        <f t="shared" si="186"/>
        <v>1.9233333333333333</v>
      </c>
      <c r="P2022" s="9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2">
        <f t="shared" si="190"/>
        <v>41736.847499999996</v>
      </c>
      <c r="T2022" s="12">
        <f t="shared" si="191"/>
        <v>41773.711111111108</v>
      </c>
    </row>
    <row r="2023" spans="1:20" ht="41.4" x14ac:dyDescent="0.3">
      <c r="A2023" s="2">
        <v>2021</v>
      </c>
      <c r="B2023" s="7" t="s">
        <v>2022</v>
      </c>
      <c r="C2023" s="7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8">
        <f t="shared" si="186"/>
        <v>2.8109999999999999</v>
      </c>
      <c r="P2023" s="9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2">
        <f t="shared" si="190"/>
        <v>41860.820567129631</v>
      </c>
      <c r="T2023" s="12">
        <f t="shared" si="191"/>
        <v>41905.820567129631</v>
      </c>
    </row>
    <row r="2024" spans="1:20" ht="41.4" x14ac:dyDescent="0.3">
      <c r="A2024" s="2">
        <v>2022</v>
      </c>
      <c r="B2024" s="7" t="s">
        <v>2023</v>
      </c>
      <c r="C2024" s="7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8">
        <f t="shared" si="186"/>
        <v>1.2513700000000001</v>
      </c>
      <c r="P2024" s="9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2">
        <f t="shared" si="190"/>
        <v>42502.319120370375</v>
      </c>
      <c r="T2024" s="12">
        <f t="shared" si="191"/>
        <v>42532.319120370375</v>
      </c>
    </row>
    <row r="2025" spans="1:20" ht="41.4" x14ac:dyDescent="0.3">
      <c r="A2025" s="2">
        <v>2023</v>
      </c>
      <c r="B2025" s="7" t="s">
        <v>2024</v>
      </c>
      <c r="C2025" s="7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8">
        <f t="shared" si="186"/>
        <v>1.61459</v>
      </c>
      <c r="P2025" s="9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2">
        <f t="shared" si="190"/>
        <v>42136.170752314814</v>
      </c>
      <c r="T2025" s="12">
        <f t="shared" si="191"/>
        <v>42166.170752314814</v>
      </c>
    </row>
    <row r="2026" spans="1:20" ht="41.4" x14ac:dyDescent="0.3">
      <c r="A2026" s="2">
        <v>2024</v>
      </c>
      <c r="B2026" s="7" t="s">
        <v>2025</v>
      </c>
      <c r="C2026" s="7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8">
        <f t="shared" si="186"/>
        <v>5.8535000000000004</v>
      </c>
      <c r="P2026" s="9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2">
        <f t="shared" si="190"/>
        <v>41099.716944444444</v>
      </c>
      <c r="T2026" s="12">
        <f t="shared" si="191"/>
        <v>41133.875</v>
      </c>
    </row>
    <row r="2027" spans="1:20" ht="41.4" x14ac:dyDescent="0.3">
      <c r="A2027" s="2">
        <v>2025</v>
      </c>
      <c r="B2027" s="7" t="s">
        <v>2026</v>
      </c>
      <c r="C2027" s="7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8">
        <f t="shared" si="186"/>
        <v>2.0114999999999998</v>
      </c>
      <c r="P2027" s="9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2">
        <f t="shared" si="190"/>
        <v>42135.934560185182</v>
      </c>
      <c r="T2027" s="12">
        <f t="shared" si="191"/>
        <v>42165.934560185182</v>
      </c>
    </row>
    <row r="2028" spans="1:20" ht="27.6" x14ac:dyDescent="0.3">
      <c r="A2028" s="2">
        <v>2026</v>
      </c>
      <c r="B2028" s="7" t="s">
        <v>2027</v>
      </c>
      <c r="C2028" s="7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8">
        <f t="shared" si="186"/>
        <v>1.3348307999999998</v>
      </c>
      <c r="P2028" s="9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2">
        <f t="shared" si="190"/>
        <v>41704.485937500001</v>
      </c>
      <c r="T2028" s="12">
        <f t="shared" si="191"/>
        <v>41749.915972222225</v>
      </c>
    </row>
    <row r="2029" spans="1:20" ht="41.4" x14ac:dyDescent="0.3">
      <c r="A2029" s="2">
        <v>2027</v>
      </c>
      <c r="B2029" s="7" t="s">
        <v>2028</v>
      </c>
      <c r="C2029" s="7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8">
        <f t="shared" si="186"/>
        <v>1.2024900000000001</v>
      </c>
      <c r="P2029" s="9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2">
        <f t="shared" si="190"/>
        <v>42048.563877314817</v>
      </c>
      <c r="T2029" s="12">
        <f t="shared" si="191"/>
        <v>42093.522210648152</v>
      </c>
    </row>
    <row r="2030" spans="1:20" ht="27.6" x14ac:dyDescent="0.3">
      <c r="A2030" s="2">
        <v>2028</v>
      </c>
      <c r="B2030" s="7" t="s">
        <v>2029</v>
      </c>
      <c r="C2030" s="7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8">
        <f t="shared" si="186"/>
        <v>1.2616666666666667</v>
      </c>
      <c r="P2030" s="9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2">
        <f t="shared" si="190"/>
        <v>40215.669050925928</v>
      </c>
      <c r="T2030" s="12">
        <f t="shared" si="191"/>
        <v>40252.663194444445</v>
      </c>
    </row>
    <row r="2031" spans="1:20" ht="41.4" x14ac:dyDescent="0.3">
      <c r="A2031" s="2">
        <v>2029</v>
      </c>
      <c r="B2031" s="7" t="s">
        <v>2030</v>
      </c>
      <c r="C2031" s="7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8">
        <f t="shared" si="186"/>
        <v>3.6120000000000001</v>
      </c>
      <c r="P2031" s="9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2">
        <f t="shared" si="190"/>
        <v>41847.771770833337</v>
      </c>
      <c r="T2031" s="12">
        <f t="shared" si="191"/>
        <v>41877.771770833337</v>
      </c>
    </row>
    <row r="2032" spans="1:20" ht="41.4" x14ac:dyDescent="0.3">
      <c r="A2032" s="2">
        <v>2030</v>
      </c>
      <c r="B2032" s="7" t="s">
        <v>2031</v>
      </c>
      <c r="C2032" s="7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8">
        <f t="shared" si="186"/>
        <v>2.26239013671875</v>
      </c>
      <c r="P2032" s="9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2">
        <f t="shared" si="190"/>
        <v>41212.746481481481</v>
      </c>
      <c r="T2032" s="12">
        <f t="shared" si="191"/>
        <v>41242.746481481481</v>
      </c>
    </row>
    <row r="2033" spans="1:20" ht="27.6" x14ac:dyDescent="0.3">
      <c r="A2033" s="2">
        <v>2031</v>
      </c>
      <c r="B2033" s="7" t="s">
        <v>2032</v>
      </c>
      <c r="C2033" s="7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8">
        <f t="shared" si="186"/>
        <v>1.2035</v>
      </c>
      <c r="P2033" s="9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2">
        <f t="shared" si="190"/>
        <v>41975.079317129625</v>
      </c>
      <c r="T2033" s="12">
        <f t="shared" si="191"/>
        <v>42012.791666666672</v>
      </c>
    </row>
    <row r="2034" spans="1:20" ht="41.4" x14ac:dyDescent="0.3">
      <c r="A2034" s="2">
        <v>2032</v>
      </c>
      <c r="B2034" s="7" t="s">
        <v>2033</v>
      </c>
      <c r="C2034" s="7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8">
        <f t="shared" si="186"/>
        <v>3.0418799999999999</v>
      </c>
      <c r="P2034" s="9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2">
        <f t="shared" si="190"/>
        <v>42689.315671296295</v>
      </c>
      <c r="T2034" s="12">
        <f t="shared" si="191"/>
        <v>42718.958333333328</v>
      </c>
    </row>
    <row r="2035" spans="1:20" ht="41.4" x14ac:dyDescent="0.3">
      <c r="A2035" s="2">
        <v>2033</v>
      </c>
      <c r="B2035" s="7" t="s">
        <v>2034</v>
      </c>
      <c r="C2035" s="7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8">
        <f t="shared" si="186"/>
        <v>1.7867599999999999</v>
      </c>
      <c r="P2035" s="9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2">
        <f t="shared" si="190"/>
        <v>41724.832384259258</v>
      </c>
      <c r="T2035" s="12">
        <f t="shared" si="191"/>
        <v>41754.832384259258</v>
      </c>
    </row>
    <row r="2036" spans="1:20" ht="55.2" x14ac:dyDescent="0.3">
      <c r="A2036" s="2">
        <v>2034</v>
      </c>
      <c r="B2036" s="7" t="s">
        <v>2035</v>
      </c>
      <c r="C2036" s="7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8">
        <f t="shared" si="186"/>
        <v>3.868199871794872</v>
      </c>
      <c r="P2036" s="9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2">
        <f t="shared" si="190"/>
        <v>42075.880011574074</v>
      </c>
      <c r="T2036" s="12">
        <f t="shared" si="191"/>
        <v>42131.040277777778</v>
      </c>
    </row>
    <row r="2037" spans="1:20" ht="41.4" x14ac:dyDescent="0.3">
      <c r="A2037" s="2">
        <v>2035</v>
      </c>
      <c r="B2037" s="7" t="s">
        <v>2036</v>
      </c>
      <c r="C2037" s="7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8">
        <f t="shared" si="186"/>
        <v>2.1103642500000004</v>
      </c>
      <c r="P2037" s="9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2">
        <f t="shared" si="190"/>
        <v>42311.375081018516</v>
      </c>
      <c r="T2037" s="12">
        <f t="shared" si="191"/>
        <v>42356.791666666672</v>
      </c>
    </row>
    <row r="2038" spans="1:20" ht="41.4" x14ac:dyDescent="0.3">
      <c r="A2038" s="2">
        <v>2036</v>
      </c>
      <c r="B2038" s="7" t="s">
        <v>2037</v>
      </c>
      <c r="C2038" s="7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8">
        <f t="shared" si="186"/>
        <v>1.3166833333333334</v>
      </c>
      <c r="P2038" s="9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2">
        <f t="shared" si="190"/>
        <v>41738.614803240744</v>
      </c>
      <c r="T2038" s="12">
        <f t="shared" si="191"/>
        <v>41768.614803240744</v>
      </c>
    </row>
    <row r="2039" spans="1:20" ht="41.4" x14ac:dyDescent="0.3">
      <c r="A2039" s="2">
        <v>2037</v>
      </c>
      <c r="B2039" s="7" t="s">
        <v>2038</v>
      </c>
      <c r="C2039" s="7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8">
        <f t="shared" si="186"/>
        <v>3.0047639999999998</v>
      </c>
      <c r="P2039" s="9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2">
        <f t="shared" si="190"/>
        <v>41577.960104166668</v>
      </c>
      <c r="T2039" s="12">
        <f t="shared" si="191"/>
        <v>41638.001770833333</v>
      </c>
    </row>
    <row r="2040" spans="1:20" ht="41.4" x14ac:dyDescent="0.3">
      <c r="A2040" s="2">
        <v>2038</v>
      </c>
      <c r="B2040" s="7" t="s">
        <v>2039</v>
      </c>
      <c r="C2040" s="7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8">
        <f t="shared" si="186"/>
        <v>4.2051249999999998</v>
      </c>
      <c r="P2040" s="9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2">
        <f t="shared" si="190"/>
        <v>41424.02107638889</v>
      </c>
      <c r="T2040" s="12">
        <f t="shared" si="191"/>
        <v>41456.5</v>
      </c>
    </row>
    <row r="2041" spans="1:20" ht="27.6" x14ac:dyDescent="0.3">
      <c r="A2041" s="2">
        <v>2039</v>
      </c>
      <c r="B2041" s="7" t="s">
        <v>2040</v>
      </c>
      <c r="C2041" s="7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8">
        <f t="shared" si="186"/>
        <v>1.362168</v>
      </c>
      <c r="P2041" s="9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2">
        <f t="shared" si="190"/>
        <v>42675.188946759255</v>
      </c>
      <c r="T2041" s="12">
        <f t="shared" si="191"/>
        <v>42704.957638888889</v>
      </c>
    </row>
    <row r="2042" spans="1:20" ht="27.6" x14ac:dyDescent="0.3">
      <c r="A2042" s="2">
        <v>2040</v>
      </c>
      <c r="B2042" s="7" t="s">
        <v>2041</v>
      </c>
      <c r="C2042" s="7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8">
        <f t="shared" si="186"/>
        <v>2.4817133333333334</v>
      </c>
      <c r="P2042" s="9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2">
        <f t="shared" si="190"/>
        <v>41578.677118055559</v>
      </c>
      <c r="T2042" s="12">
        <f t="shared" si="191"/>
        <v>41593.718784722223</v>
      </c>
    </row>
    <row r="2043" spans="1:20" ht="41.4" x14ac:dyDescent="0.3">
      <c r="A2043" s="2">
        <v>2041</v>
      </c>
      <c r="B2043" s="7" t="s">
        <v>2042</v>
      </c>
      <c r="C2043" s="7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8">
        <f t="shared" si="186"/>
        <v>1.8186315789473684</v>
      </c>
      <c r="P2043" s="9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2">
        <f t="shared" si="190"/>
        <v>42654.275775462964</v>
      </c>
      <c r="T2043" s="12">
        <f t="shared" si="191"/>
        <v>42684.317442129628</v>
      </c>
    </row>
    <row r="2044" spans="1:20" ht="41.4" x14ac:dyDescent="0.3">
      <c r="A2044" s="2">
        <v>2042</v>
      </c>
      <c r="B2044" s="7" t="s">
        <v>2043</v>
      </c>
      <c r="C2044" s="7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8">
        <f t="shared" si="186"/>
        <v>1.2353000000000001</v>
      </c>
      <c r="P2044" s="9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2">
        <f t="shared" si="190"/>
        <v>42331.458032407405</v>
      </c>
      <c r="T2044" s="12">
        <f t="shared" si="191"/>
        <v>42391.458032407405</v>
      </c>
    </row>
    <row r="2045" spans="1:20" ht="41.4" x14ac:dyDescent="0.3">
      <c r="A2045" s="2">
        <v>2043</v>
      </c>
      <c r="B2045" s="7" t="s">
        <v>2044</v>
      </c>
      <c r="C2045" s="7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8">
        <f t="shared" si="186"/>
        <v>5.0620938628158845</v>
      </c>
      <c r="P2045" s="9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2">
        <f t="shared" si="190"/>
        <v>42660.926817129628</v>
      </c>
      <c r="T2045" s="12">
        <f t="shared" si="191"/>
        <v>42714.957638888889</v>
      </c>
    </row>
    <row r="2046" spans="1:20" ht="41.4" x14ac:dyDescent="0.3">
      <c r="A2046" s="2">
        <v>2044</v>
      </c>
      <c r="B2046" s="7" t="s">
        <v>2045</v>
      </c>
      <c r="C2046" s="7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8">
        <f t="shared" si="186"/>
        <v>1.0821333333333334</v>
      </c>
      <c r="P2046" s="9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2">
        <f t="shared" si="190"/>
        <v>42138.434189814812</v>
      </c>
      <c r="T2046" s="12">
        <f t="shared" si="191"/>
        <v>42168.434189814812</v>
      </c>
    </row>
    <row r="2047" spans="1:20" ht="41.4" x14ac:dyDescent="0.3">
      <c r="A2047" s="2">
        <v>2045</v>
      </c>
      <c r="B2047" s="7" t="s">
        <v>2046</v>
      </c>
      <c r="C2047" s="7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8">
        <f t="shared" si="186"/>
        <v>8.1918387755102042</v>
      </c>
      <c r="P2047" s="9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2">
        <f t="shared" si="190"/>
        <v>41068.838506944441</v>
      </c>
      <c r="T2047" s="12">
        <f t="shared" si="191"/>
        <v>41098.838506944441</v>
      </c>
    </row>
    <row r="2048" spans="1:20" ht="41.4" x14ac:dyDescent="0.3">
      <c r="A2048" s="2">
        <v>2046</v>
      </c>
      <c r="B2048" s="7" t="s">
        <v>2047</v>
      </c>
      <c r="C2048" s="7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8">
        <f t="shared" si="186"/>
        <v>1.2110000000000001</v>
      </c>
      <c r="P2048" s="9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2">
        <f t="shared" si="190"/>
        <v>41386.921805555554</v>
      </c>
      <c r="T2048" s="12">
        <f t="shared" si="191"/>
        <v>41416.921805555554</v>
      </c>
    </row>
    <row r="2049" spans="1:20" ht="41.4" x14ac:dyDescent="0.3">
      <c r="A2049" s="2">
        <v>2047</v>
      </c>
      <c r="B2049" s="7" t="s">
        <v>2048</v>
      </c>
      <c r="C2049" s="7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8">
        <f t="shared" si="186"/>
        <v>1.0299897959183673</v>
      </c>
      <c r="P2049" s="9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2">
        <f t="shared" si="190"/>
        <v>42081.653587962966</v>
      </c>
      <c r="T2049" s="12">
        <f t="shared" si="191"/>
        <v>42110.75</v>
      </c>
    </row>
    <row r="2050" spans="1:20" ht="41.4" x14ac:dyDescent="0.3">
      <c r="A2050" s="2">
        <v>2048</v>
      </c>
      <c r="B2050" s="7" t="s">
        <v>2049</v>
      </c>
      <c r="C2050" s="7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8">
        <f t="shared" si="186"/>
        <v>1.4833229411764706</v>
      </c>
      <c r="P2050" s="9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2">
        <f t="shared" si="190"/>
        <v>41387.401516203703</v>
      </c>
      <c r="T2050" s="12">
        <f t="shared" si="191"/>
        <v>41417.401516203703</v>
      </c>
    </row>
    <row r="2051" spans="1:20" x14ac:dyDescent="0.3">
      <c r="A2051" s="2">
        <v>2049</v>
      </c>
      <c r="B2051" s="7" t="s">
        <v>2050</v>
      </c>
      <c r="C2051" s="7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8">
        <f t="shared" ref="O2051:O2114" si="192">E2051/D2051</f>
        <v>1.2019070000000001</v>
      </c>
      <c r="P2051" s="9">
        <f t="shared" ref="P2051:P2114" si="193">IFERROR(E2051/L2051,0)</f>
        <v>80.991037735849048</v>
      </c>
      <c r="Q2051" s="2" t="str">
        <f t="shared" ref="Q2051:Q2114" si="194">LEFT(N2051,FIND("/",N2051,1)-1)</f>
        <v>technology</v>
      </c>
      <c r="R2051" s="2" t="str">
        <f t="shared" ref="R2051:R2114" si="195">RIGHT(N2051,LEN(N2051)-FIND("/",N2051))</f>
        <v>hardware</v>
      </c>
      <c r="S2051" s="12">
        <f t="shared" ref="S2051:S2114" si="196">(((J2051/60)/60)/24)+DATE(1970,1,1)+(-6/24)</f>
        <v>41575.277349537035</v>
      </c>
      <c r="T2051" s="12">
        <f t="shared" ref="T2051:T2114" si="197">(((I2051/60)/60)/24)+DATE(1970,1,1)+(-6/24)</f>
        <v>41610.707638888889</v>
      </c>
    </row>
    <row r="2052" spans="1:20" ht="41.4" x14ac:dyDescent="0.3">
      <c r="A2052" s="2">
        <v>2050</v>
      </c>
      <c r="B2052" s="7" t="s">
        <v>2051</v>
      </c>
      <c r="C2052" s="7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8">
        <f t="shared" si="192"/>
        <v>4.7327000000000004</v>
      </c>
      <c r="P2052" s="9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2">
        <f t="shared" si="196"/>
        <v>42114.821504629625</v>
      </c>
      <c r="T2052" s="12">
        <f t="shared" si="197"/>
        <v>42154.821504629625</v>
      </c>
    </row>
    <row r="2053" spans="1:20" ht="41.4" x14ac:dyDescent="0.3">
      <c r="A2053" s="2">
        <v>2051</v>
      </c>
      <c r="B2053" s="7" t="s">
        <v>2052</v>
      </c>
      <c r="C2053" s="7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8">
        <f t="shared" si="192"/>
        <v>1.303625</v>
      </c>
      <c r="P2053" s="9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2">
        <f t="shared" si="196"/>
        <v>41603.772418981483</v>
      </c>
      <c r="T2053" s="12">
        <f t="shared" si="197"/>
        <v>41633.772418981483</v>
      </c>
    </row>
    <row r="2054" spans="1:20" ht="41.4" x14ac:dyDescent="0.3">
      <c r="A2054" s="2">
        <v>2052</v>
      </c>
      <c r="B2054" s="7" t="s">
        <v>2053</v>
      </c>
      <c r="C2054" s="7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8">
        <f t="shared" si="192"/>
        <v>3.5304799999999998</v>
      </c>
      <c r="P2054" s="9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2">
        <f t="shared" si="196"/>
        <v>42374.83394675926</v>
      </c>
      <c r="T2054" s="12">
        <f t="shared" si="197"/>
        <v>42419.83394675926</v>
      </c>
    </row>
    <row r="2055" spans="1:20" ht="41.4" x14ac:dyDescent="0.3">
      <c r="A2055" s="2">
        <v>2053</v>
      </c>
      <c r="B2055" s="7" t="s">
        <v>2054</v>
      </c>
      <c r="C2055" s="7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8">
        <f t="shared" si="192"/>
        <v>1.0102</v>
      </c>
      <c r="P2055" s="9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2">
        <f t="shared" si="196"/>
        <v>42303.367488425924</v>
      </c>
      <c r="T2055" s="12">
        <f t="shared" si="197"/>
        <v>42333.409155092595</v>
      </c>
    </row>
    <row r="2056" spans="1:20" ht="41.4" x14ac:dyDescent="0.3">
      <c r="A2056" s="2">
        <v>2054</v>
      </c>
      <c r="B2056" s="7" t="s">
        <v>2055</v>
      </c>
      <c r="C2056" s="7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8">
        <f t="shared" si="192"/>
        <v>1.1359142857142857</v>
      </c>
      <c r="P2056" s="9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2">
        <f t="shared" si="196"/>
        <v>41731.270949074074</v>
      </c>
      <c r="T2056" s="12">
        <f t="shared" si="197"/>
        <v>41761.270949074074</v>
      </c>
    </row>
    <row r="2057" spans="1:20" ht="41.4" x14ac:dyDescent="0.3">
      <c r="A2057" s="2">
        <v>2055</v>
      </c>
      <c r="B2057" s="7" t="s">
        <v>2056</v>
      </c>
      <c r="C2057" s="7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8">
        <f t="shared" si="192"/>
        <v>1.6741666666666666</v>
      </c>
      <c r="P2057" s="9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2">
        <f t="shared" si="196"/>
        <v>41946.424108796295</v>
      </c>
      <c r="T2057" s="12">
        <f t="shared" si="197"/>
        <v>41975.916666666672</v>
      </c>
    </row>
    <row r="2058" spans="1:20" ht="41.4" x14ac:dyDescent="0.3">
      <c r="A2058" s="2">
        <v>2056</v>
      </c>
      <c r="B2058" s="7" t="s">
        <v>2057</v>
      </c>
      <c r="C2058" s="7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8">
        <f t="shared" si="192"/>
        <v>1.5345200000000001</v>
      </c>
      <c r="P2058" s="9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2">
        <f t="shared" si="196"/>
        <v>41351.51090277778</v>
      </c>
      <c r="T2058" s="12">
        <f t="shared" si="197"/>
        <v>41381.51090277778</v>
      </c>
    </row>
    <row r="2059" spans="1:20" ht="41.4" x14ac:dyDescent="0.3">
      <c r="A2059" s="2">
        <v>2057</v>
      </c>
      <c r="B2059" s="7" t="s">
        <v>2058</v>
      </c>
      <c r="C2059" s="7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8">
        <f t="shared" si="192"/>
        <v>2.022322</v>
      </c>
      <c r="P2059" s="9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2">
        <f t="shared" si="196"/>
        <v>42396.244583333333</v>
      </c>
      <c r="T2059" s="12">
        <f t="shared" si="197"/>
        <v>42426.244583333333</v>
      </c>
    </row>
    <row r="2060" spans="1:20" ht="27.6" x14ac:dyDescent="0.3">
      <c r="A2060" s="2">
        <v>2058</v>
      </c>
      <c r="B2060" s="7" t="s">
        <v>2059</v>
      </c>
      <c r="C2060" s="7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8">
        <f t="shared" si="192"/>
        <v>1.6828125</v>
      </c>
      <c r="P2060" s="9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2">
        <f t="shared" si="196"/>
        <v>42026.120717592596</v>
      </c>
      <c r="T2060" s="12">
        <f t="shared" si="197"/>
        <v>42065.583333333328</v>
      </c>
    </row>
    <row r="2061" spans="1:20" ht="41.4" x14ac:dyDescent="0.3">
      <c r="A2061" s="2">
        <v>2059</v>
      </c>
      <c r="B2061" s="7" t="s">
        <v>2060</v>
      </c>
      <c r="C2061" s="7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8">
        <f t="shared" si="192"/>
        <v>1.4345666666666668</v>
      </c>
      <c r="P2061" s="9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2">
        <f t="shared" si="196"/>
        <v>42361.352476851855</v>
      </c>
      <c r="T2061" s="12">
        <f t="shared" si="197"/>
        <v>42400.665972222225</v>
      </c>
    </row>
    <row r="2062" spans="1:20" ht="41.4" x14ac:dyDescent="0.3">
      <c r="A2062" s="2">
        <v>2060</v>
      </c>
      <c r="B2062" s="7" t="s">
        <v>2061</v>
      </c>
      <c r="C2062" s="7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8">
        <f t="shared" si="192"/>
        <v>1.964</v>
      </c>
      <c r="P2062" s="9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2">
        <f t="shared" si="196"/>
        <v>41783.392939814818</v>
      </c>
      <c r="T2062" s="12">
        <f t="shared" si="197"/>
        <v>41843.392939814818</v>
      </c>
    </row>
    <row r="2063" spans="1:20" ht="41.4" x14ac:dyDescent="0.3">
      <c r="A2063" s="2">
        <v>2061</v>
      </c>
      <c r="B2063" s="7" t="s">
        <v>2062</v>
      </c>
      <c r="C2063" s="7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8">
        <f t="shared" si="192"/>
        <v>1.0791999999999999</v>
      </c>
      <c r="P2063" s="9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2">
        <f t="shared" si="196"/>
        <v>42705.514513888891</v>
      </c>
      <c r="T2063" s="12">
        <f t="shared" si="197"/>
        <v>42735.514513888891</v>
      </c>
    </row>
    <row r="2064" spans="1:20" ht="41.4" x14ac:dyDescent="0.3">
      <c r="A2064" s="2">
        <v>2062</v>
      </c>
      <c r="B2064" s="7" t="s">
        <v>2063</v>
      </c>
      <c r="C2064" s="7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8">
        <f t="shared" si="192"/>
        <v>1.14977</v>
      </c>
      <c r="P2064" s="9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2">
        <f t="shared" si="196"/>
        <v>42423.1330787037</v>
      </c>
      <c r="T2064" s="12">
        <f t="shared" si="197"/>
        <v>42453.091412037036</v>
      </c>
    </row>
    <row r="2065" spans="1:20" ht="27.6" x14ac:dyDescent="0.3">
      <c r="A2065" s="2">
        <v>2063</v>
      </c>
      <c r="B2065" s="7" t="s">
        <v>2064</v>
      </c>
      <c r="C2065" s="7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8">
        <f t="shared" si="192"/>
        <v>1.4804999999999999</v>
      </c>
      <c r="P2065" s="9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2">
        <f t="shared" si="196"/>
        <v>42472.48265046296</v>
      </c>
      <c r="T2065" s="12">
        <f t="shared" si="197"/>
        <v>42505.48265046296</v>
      </c>
    </row>
    <row r="2066" spans="1:20" ht="41.4" x14ac:dyDescent="0.3">
      <c r="A2066" s="2">
        <v>2064</v>
      </c>
      <c r="B2066" s="7" t="s">
        <v>2065</v>
      </c>
      <c r="C2066" s="7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8">
        <f t="shared" si="192"/>
        <v>1.9116676082790633</v>
      </c>
      <c r="P2066" s="9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2">
        <f t="shared" si="196"/>
        <v>41389.114849537036</v>
      </c>
      <c r="T2066" s="12">
        <f t="shared" si="197"/>
        <v>41425.25</v>
      </c>
    </row>
    <row r="2067" spans="1:20" ht="41.4" x14ac:dyDescent="0.3">
      <c r="A2067" s="2">
        <v>2065</v>
      </c>
      <c r="B2067" s="7" t="s">
        <v>2066</v>
      </c>
      <c r="C2067" s="7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8">
        <f t="shared" si="192"/>
        <v>1.99215125</v>
      </c>
      <c r="P2067" s="9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2">
        <f t="shared" si="196"/>
        <v>41603.083668981482</v>
      </c>
      <c r="T2067" s="12">
        <f t="shared" si="197"/>
        <v>41633.083668981482</v>
      </c>
    </row>
    <row r="2068" spans="1:20" ht="41.4" x14ac:dyDescent="0.3">
      <c r="A2068" s="2">
        <v>2066</v>
      </c>
      <c r="B2068" s="7" t="s">
        <v>2067</v>
      </c>
      <c r="C2068" s="7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8">
        <f t="shared" si="192"/>
        <v>2.1859999999999999</v>
      </c>
      <c r="P2068" s="9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2">
        <f t="shared" si="196"/>
        <v>41844.521793981483</v>
      </c>
      <c r="T2068" s="12">
        <f t="shared" si="197"/>
        <v>41874.521793981483</v>
      </c>
    </row>
    <row r="2069" spans="1:20" ht="41.4" x14ac:dyDescent="0.3">
      <c r="A2069" s="2">
        <v>2067</v>
      </c>
      <c r="B2069" s="7" t="s">
        <v>2068</v>
      </c>
      <c r="C2069" s="7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8">
        <f t="shared" si="192"/>
        <v>1.2686868686868686</v>
      </c>
      <c r="P2069" s="9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2">
        <f t="shared" si="196"/>
        <v>42115.603888888887</v>
      </c>
      <c r="T2069" s="12">
        <f t="shared" si="197"/>
        <v>42148.603888888887</v>
      </c>
    </row>
    <row r="2070" spans="1:20" ht="41.4" x14ac:dyDescent="0.3">
      <c r="A2070" s="2">
        <v>2068</v>
      </c>
      <c r="B2070" s="7" t="s">
        <v>2069</v>
      </c>
      <c r="C2070" s="7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8">
        <f t="shared" si="192"/>
        <v>1.0522388</v>
      </c>
      <c r="P2070" s="9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2">
        <f t="shared" si="196"/>
        <v>42633.591608796298</v>
      </c>
      <c r="T2070" s="12">
        <f t="shared" si="197"/>
        <v>42663.591608796298</v>
      </c>
    </row>
    <row r="2071" spans="1:20" ht="41.4" x14ac:dyDescent="0.3">
      <c r="A2071" s="2">
        <v>2069</v>
      </c>
      <c r="B2071" s="7" t="s">
        <v>2070</v>
      </c>
      <c r="C2071" s="7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8">
        <f t="shared" si="192"/>
        <v>1.2840666000000001</v>
      </c>
      <c r="P2071" s="9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2">
        <f t="shared" si="196"/>
        <v>42340.722118055557</v>
      </c>
      <c r="T2071" s="12">
        <f t="shared" si="197"/>
        <v>42371.722118055557</v>
      </c>
    </row>
    <row r="2072" spans="1:20" ht="41.4" x14ac:dyDescent="0.3">
      <c r="A2072" s="2">
        <v>2070</v>
      </c>
      <c r="B2072" s="7" t="s">
        <v>2071</v>
      </c>
      <c r="C2072" s="7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8">
        <f t="shared" si="192"/>
        <v>3.1732719999999999</v>
      </c>
      <c r="P2072" s="9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2">
        <f t="shared" si="196"/>
        <v>42519.4065162037</v>
      </c>
      <c r="T2072" s="12">
        <f t="shared" si="197"/>
        <v>42549.4065162037</v>
      </c>
    </row>
    <row r="2073" spans="1:20" ht="41.4" x14ac:dyDescent="0.3">
      <c r="A2073" s="2">
        <v>2071</v>
      </c>
      <c r="B2073" s="7" t="s">
        <v>2072</v>
      </c>
      <c r="C2073" s="7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8">
        <f t="shared" si="192"/>
        <v>2.8073000000000001</v>
      </c>
      <c r="P2073" s="9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2">
        <f t="shared" si="196"/>
        <v>42600.028749999998</v>
      </c>
      <c r="T2073" s="12">
        <f t="shared" si="197"/>
        <v>42645.028749999998</v>
      </c>
    </row>
    <row r="2074" spans="1:20" ht="41.4" x14ac:dyDescent="0.3">
      <c r="A2074" s="2">
        <v>2072</v>
      </c>
      <c r="B2074" s="7" t="s">
        <v>2073</v>
      </c>
      <c r="C2074" s="7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8">
        <f t="shared" si="192"/>
        <v>1.1073146853146854</v>
      </c>
      <c r="P2074" s="9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2">
        <f t="shared" si="196"/>
        <v>42467.331388888888</v>
      </c>
      <c r="T2074" s="12">
        <f t="shared" si="197"/>
        <v>42497.331388888888</v>
      </c>
    </row>
    <row r="2075" spans="1:20" ht="41.4" x14ac:dyDescent="0.3">
      <c r="A2075" s="2">
        <v>2073</v>
      </c>
      <c r="B2075" s="7" t="s">
        <v>2074</v>
      </c>
      <c r="C2075" s="7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8">
        <f t="shared" si="192"/>
        <v>1.5260429999999998</v>
      </c>
      <c r="P2075" s="9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2">
        <f t="shared" si="196"/>
        <v>42087.418032407411</v>
      </c>
      <c r="T2075" s="12">
        <f t="shared" si="197"/>
        <v>42132.418032407411</v>
      </c>
    </row>
    <row r="2076" spans="1:20" ht="27.6" x14ac:dyDescent="0.3">
      <c r="A2076" s="2">
        <v>2074</v>
      </c>
      <c r="B2076" s="7" t="s">
        <v>2075</v>
      </c>
      <c r="C2076" s="7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8">
        <f t="shared" si="192"/>
        <v>1.0249999999999999</v>
      </c>
      <c r="P2076" s="9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2">
        <f t="shared" si="196"/>
        <v>42466.576180555552</v>
      </c>
      <c r="T2076" s="12">
        <f t="shared" si="197"/>
        <v>42496.576180555552</v>
      </c>
    </row>
    <row r="2077" spans="1:20" ht="41.4" x14ac:dyDescent="0.3">
      <c r="A2077" s="2">
        <v>2075</v>
      </c>
      <c r="B2077" s="7" t="s">
        <v>2076</v>
      </c>
      <c r="C2077" s="7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8">
        <f t="shared" si="192"/>
        <v>16.783738373837384</v>
      </c>
      <c r="P2077" s="9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2">
        <f t="shared" si="196"/>
        <v>41450.431574074071</v>
      </c>
      <c r="T2077" s="12">
        <f t="shared" si="197"/>
        <v>41480.431574074071</v>
      </c>
    </row>
    <row r="2078" spans="1:20" ht="27.6" x14ac:dyDescent="0.3">
      <c r="A2078" s="2">
        <v>2076</v>
      </c>
      <c r="B2078" s="7" t="s">
        <v>2077</v>
      </c>
      <c r="C2078" s="7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8">
        <f t="shared" si="192"/>
        <v>5.4334915642458101</v>
      </c>
      <c r="P2078" s="9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2">
        <f t="shared" si="196"/>
        <v>41803.630659722221</v>
      </c>
      <c r="T2078" s="12">
        <f t="shared" si="197"/>
        <v>41843.630659722221</v>
      </c>
    </row>
    <row r="2079" spans="1:20" ht="41.4" x14ac:dyDescent="0.3">
      <c r="A2079" s="2">
        <v>2077</v>
      </c>
      <c r="B2079" s="7" t="s">
        <v>2078</v>
      </c>
      <c r="C2079" s="7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8">
        <f t="shared" si="192"/>
        <v>1.1550800000000001</v>
      </c>
      <c r="P2079" s="9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2">
        <f t="shared" si="196"/>
        <v>42102.792546296296</v>
      </c>
      <c r="T2079" s="12">
        <f t="shared" si="197"/>
        <v>42160.625</v>
      </c>
    </row>
    <row r="2080" spans="1:20" ht="41.4" x14ac:dyDescent="0.3">
      <c r="A2080" s="2">
        <v>2078</v>
      </c>
      <c r="B2080" s="7" t="s">
        <v>2079</v>
      </c>
      <c r="C2080" s="7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8">
        <f t="shared" si="192"/>
        <v>1.3120499999999999</v>
      </c>
      <c r="P2080" s="9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2">
        <f t="shared" si="196"/>
        <v>42692.521493055552</v>
      </c>
      <c r="T2080" s="12">
        <f t="shared" si="197"/>
        <v>42722.521493055552</v>
      </c>
    </row>
    <row r="2081" spans="1:20" ht="41.4" x14ac:dyDescent="0.3">
      <c r="A2081" s="2">
        <v>2079</v>
      </c>
      <c r="B2081" s="7" t="s">
        <v>2080</v>
      </c>
      <c r="C2081" s="7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8">
        <f t="shared" si="192"/>
        <v>2.8816999999999999</v>
      </c>
      <c r="P2081" s="9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2">
        <f t="shared" si="196"/>
        <v>42150.46056712963</v>
      </c>
      <c r="T2081" s="12">
        <f t="shared" si="197"/>
        <v>42180.541666666672</v>
      </c>
    </row>
    <row r="2082" spans="1:20" ht="41.4" x14ac:dyDescent="0.3">
      <c r="A2082" s="2">
        <v>2080</v>
      </c>
      <c r="B2082" s="7" t="s">
        <v>2081</v>
      </c>
      <c r="C2082" s="7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8">
        <f t="shared" si="192"/>
        <v>5.0780000000000003</v>
      </c>
      <c r="P2082" s="9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2">
        <f t="shared" si="196"/>
        <v>42289.707175925927</v>
      </c>
      <c r="T2082" s="12">
        <f t="shared" si="197"/>
        <v>42319.748842592591</v>
      </c>
    </row>
    <row r="2083" spans="1:20" ht="41.4" x14ac:dyDescent="0.3">
      <c r="A2083" s="2">
        <v>2081</v>
      </c>
      <c r="B2083" s="7" t="s">
        <v>2082</v>
      </c>
      <c r="C2083" s="7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8">
        <f t="shared" si="192"/>
        <v>1.1457142857142857</v>
      </c>
      <c r="P2083" s="9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2">
        <f t="shared" si="196"/>
        <v>41003.906886574077</v>
      </c>
      <c r="T2083" s="12">
        <f t="shared" si="197"/>
        <v>41044.957638888889</v>
      </c>
    </row>
    <row r="2084" spans="1:20" ht="41.4" x14ac:dyDescent="0.3">
      <c r="A2084" s="2">
        <v>2082</v>
      </c>
      <c r="B2084" s="7" t="s">
        <v>2083</v>
      </c>
      <c r="C2084" s="7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8">
        <f t="shared" si="192"/>
        <v>1.1073333333333333</v>
      </c>
      <c r="P2084" s="9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2">
        <f t="shared" si="196"/>
        <v>40810.870324074072</v>
      </c>
      <c r="T2084" s="12">
        <f t="shared" si="197"/>
        <v>40870.911990740737</v>
      </c>
    </row>
    <row r="2085" spans="1:20" ht="41.4" x14ac:dyDescent="0.3">
      <c r="A2085" s="2">
        <v>2083</v>
      </c>
      <c r="B2085" s="7" t="s">
        <v>2084</v>
      </c>
      <c r="C2085" s="7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8">
        <f t="shared" si="192"/>
        <v>1.1333333333333333</v>
      </c>
      <c r="P2085" s="9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2">
        <f t="shared" si="196"/>
        <v>41034.47216435185</v>
      </c>
      <c r="T2085" s="12">
        <f t="shared" si="197"/>
        <v>41064.47216435185</v>
      </c>
    </row>
    <row r="2086" spans="1:20" ht="41.4" x14ac:dyDescent="0.3">
      <c r="A2086" s="2">
        <v>2084</v>
      </c>
      <c r="B2086" s="7" t="s">
        <v>2085</v>
      </c>
      <c r="C2086" s="7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8">
        <f t="shared" si="192"/>
        <v>1.0833333333333333</v>
      </c>
      <c r="P2086" s="9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2">
        <f t="shared" si="196"/>
        <v>41731.583124999997</v>
      </c>
      <c r="T2086" s="12">
        <f t="shared" si="197"/>
        <v>41763.040972222225</v>
      </c>
    </row>
    <row r="2087" spans="1:20" ht="41.4" x14ac:dyDescent="0.3">
      <c r="A2087" s="2">
        <v>2085</v>
      </c>
      <c r="B2087" s="7" t="s">
        <v>2086</v>
      </c>
      <c r="C2087" s="7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8">
        <f t="shared" si="192"/>
        <v>1.2353333333333334</v>
      </c>
      <c r="P2087" s="9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2">
        <f t="shared" si="196"/>
        <v>41075.585497685184</v>
      </c>
      <c r="T2087" s="12">
        <f t="shared" si="197"/>
        <v>41105.585497685184</v>
      </c>
    </row>
    <row r="2088" spans="1:20" ht="41.4" x14ac:dyDescent="0.3">
      <c r="A2088" s="2">
        <v>2086</v>
      </c>
      <c r="B2088" s="7" t="s">
        <v>2087</v>
      </c>
      <c r="C2088" s="7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8">
        <f t="shared" si="192"/>
        <v>1.0069999999999999</v>
      </c>
      <c r="P2088" s="9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2">
        <f t="shared" si="196"/>
        <v>40860.42050925926</v>
      </c>
      <c r="T2088" s="12">
        <f t="shared" si="197"/>
        <v>40890.957638888889</v>
      </c>
    </row>
    <row r="2089" spans="1:20" ht="55.2" x14ac:dyDescent="0.3">
      <c r="A2089" s="2">
        <v>2087</v>
      </c>
      <c r="B2089" s="7" t="s">
        <v>2088</v>
      </c>
      <c r="C2089" s="7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8">
        <f t="shared" si="192"/>
        <v>1.0353333333333334</v>
      </c>
      <c r="P2089" s="9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2">
        <f t="shared" si="196"/>
        <v>40763.954375000001</v>
      </c>
      <c r="T2089" s="12">
        <f t="shared" si="197"/>
        <v>40793.954375000001</v>
      </c>
    </row>
    <row r="2090" spans="1:20" ht="41.4" x14ac:dyDescent="0.3">
      <c r="A2090" s="2">
        <v>2088</v>
      </c>
      <c r="B2090" s="7" t="s">
        <v>2089</v>
      </c>
      <c r="C2090" s="7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8">
        <f t="shared" si="192"/>
        <v>1.1551066666666667</v>
      </c>
      <c r="P2090" s="9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2">
        <f t="shared" si="196"/>
        <v>40395.464722222219</v>
      </c>
      <c r="T2090" s="12">
        <f t="shared" si="197"/>
        <v>40431.915972222225</v>
      </c>
    </row>
    <row r="2091" spans="1:20" ht="27.6" x14ac:dyDescent="0.3">
      <c r="A2091" s="2">
        <v>2089</v>
      </c>
      <c r="B2091" s="7" t="s">
        <v>2090</v>
      </c>
      <c r="C2091" s="7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8">
        <f t="shared" si="192"/>
        <v>1.2040040000000001</v>
      </c>
      <c r="P2091" s="9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2">
        <f t="shared" si="196"/>
        <v>41452.826319444444</v>
      </c>
      <c r="T2091" s="12">
        <f t="shared" si="197"/>
        <v>41487.826319444444</v>
      </c>
    </row>
    <row r="2092" spans="1:20" ht="41.4" x14ac:dyDescent="0.3">
      <c r="A2092" s="2">
        <v>2090</v>
      </c>
      <c r="B2092" s="7" t="s">
        <v>2091</v>
      </c>
      <c r="C2092" s="7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8">
        <f t="shared" si="192"/>
        <v>1.1504037499999999</v>
      </c>
      <c r="P2092" s="9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2">
        <f t="shared" si="196"/>
        <v>41299.131423611114</v>
      </c>
      <c r="T2092" s="12">
        <f t="shared" si="197"/>
        <v>41329.131423611114</v>
      </c>
    </row>
    <row r="2093" spans="1:20" ht="41.4" x14ac:dyDescent="0.3">
      <c r="A2093" s="2">
        <v>2091</v>
      </c>
      <c r="B2093" s="7" t="s">
        <v>2092</v>
      </c>
      <c r="C2093" s="7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8">
        <f t="shared" si="192"/>
        <v>1.2046777777777777</v>
      </c>
      <c r="P2093" s="9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2">
        <f t="shared" si="196"/>
        <v>40555.072662037033</v>
      </c>
      <c r="T2093" s="12">
        <f t="shared" si="197"/>
        <v>40603.583333333336</v>
      </c>
    </row>
    <row r="2094" spans="1:20" ht="41.4" x14ac:dyDescent="0.3">
      <c r="A2094" s="2">
        <v>2092</v>
      </c>
      <c r="B2094" s="7" t="s">
        <v>2093</v>
      </c>
      <c r="C2094" s="7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8">
        <f t="shared" si="192"/>
        <v>1.0128333333333333</v>
      </c>
      <c r="P2094" s="9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2">
        <f t="shared" si="196"/>
        <v>40763.457546296297</v>
      </c>
      <c r="T2094" s="12">
        <f t="shared" si="197"/>
        <v>40823.457546296297</v>
      </c>
    </row>
    <row r="2095" spans="1:20" ht="41.4" x14ac:dyDescent="0.3">
      <c r="A2095" s="2">
        <v>2093</v>
      </c>
      <c r="B2095" s="7" t="s">
        <v>2094</v>
      </c>
      <c r="C2095" s="7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8">
        <f t="shared" si="192"/>
        <v>1.0246666666666666</v>
      </c>
      <c r="P2095" s="9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2">
        <f t="shared" si="196"/>
        <v>41205.604537037041</v>
      </c>
      <c r="T2095" s="12">
        <f t="shared" si="197"/>
        <v>41265.646203703705</v>
      </c>
    </row>
    <row r="2096" spans="1:20" ht="41.4" x14ac:dyDescent="0.3">
      <c r="A2096" s="2">
        <v>2094</v>
      </c>
      <c r="B2096" s="7" t="s">
        <v>2095</v>
      </c>
      <c r="C2096" s="7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8">
        <f t="shared" si="192"/>
        <v>1.2054285714285715</v>
      </c>
      <c r="P2096" s="9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2">
        <f t="shared" si="196"/>
        <v>40938.77002314815</v>
      </c>
      <c r="T2096" s="12">
        <f t="shared" si="197"/>
        <v>40972.875</v>
      </c>
    </row>
    <row r="2097" spans="1:20" ht="41.4" x14ac:dyDescent="0.3">
      <c r="A2097" s="2">
        <v>2095</v>
      </c>
      <c r="B2097" s="7" t="s">
        <v>2096</v>
      </c>
      <c r="C2097" s="7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8">
        <f t="shared" si="192"/>
        <v>1</v>
      </c>
      <c r="P2097" s="9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2">
        <f t="shared" si="196"/>
        <v>40758.483483796292</v>
      </c>
      <c r="T2097" s="12">
        <f t="shared" si="197"/>
        <v>40818.483483796292</v>
      </c>
    </row>
    <row r="2098" spans="1:20" ht="41.4" x14ac:dyDescent="0.3">
      <c r="A2098" s="2">
        <v>2096</v>
      </c>
      <c r="B2098" s="7" t="s">
        <v>2097</v>
      </c>
      <c r="C2098" s="7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8">
        <f t="shared" si="192"/>
        <v>1.0166666666666666</v>
      </c>
      <c r="P2098" s="9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2">
        <f t="shared" si="196"/>
        <v>41192.508506944447</v>
      </c>
      <c r="T2098" s="12">
        <f t="shared" si="197"/>
        <v>41207.915972222225</v>
      </c>
    </row>
    <row r="2099" spans="1:20" ht="41.4" x14ac:dyDescent="0.3">
      <c r="A2099" s="2">
        <v>2097</v>
      </c>
      <c r="B2099" s="7" t="s">
        <v>2098</v>
      </c>
      <c r="C2099" s="7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8">
        <f t="shared" si="192"/>
        <v>1</v>
      </c>
      <c r="P2099" s="9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2">
        <f t="shared" si="196"/>
        <v>40818.33489583333</v>
      </c>
      <c r="T2099" s="12">
        <f t="shared" si="197"/>
        <v>40878.376562500001</v>
      </c>
    </row>
    <row r="2100" spans="1:20" ht="41.4" x14ac:dyDescent="0.3">
      <c r="A2100" s="2">
        <v>2098</v>
      </c>
      <c r="B2100" s="7" t="s">
        <v>2099</v>
      </c>
      <c r="C2100" s="7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8">
        <f t="shared" si="192"/>
        <v>1.0033333333333334</v>
      </c>
      <c r="P2100" s="9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2">
        <f t="shared" si="196"/>
        <v>40945.86383101852</v>
      </c>
      <c r="T2100" s="12">
        <f t="shared" si="197"/>
        <v>40975.86383101852</v>
      </c>
    </row>
    <row r="2101" spans="1:20" x14ac:dyDescent="0.3">
      <c r="A2101" s="2">
        <v>2099</v>
      </c>
      <c r="B2101" s="7" t="s">
        <v>2100</v>
      </c>
      <c r="C2101" s="7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8">
        <f t="shared" si="192"/>
        <v>1.3236666666666668</v>
      </c>
      <c r="P2101" s="9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2">
        <f t="shared" si="196"/>
        <v>42173.496342592596</v>
      </c>
      <c r="T2101" s="12">
        <f t="shared" si="197"/>
        <v>42186.902777777781</v>
      </c>
    </row>
    <row r="2102" spans="1:20" ht="41.4" x14ac:dyDescent="0.3">
      <c r="A2102" s="2">
        <v>2100</v>
      </c>
      <c r="B2102" s="7" t="s">
        <v>2101</v>
      </c>
      <c r="C2102" s="7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8">
        <f t="shared" si="192"/>
        <v>1.3666666666666667</v>
      </c>
      <c r="P2102" s="9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2">
        <f t="shared" si="196"/>
        <v>41074.584965277776</v>
      </c>
      <c r="T2102" s="12">
        <f t="shared" si="197"/>
        <v>41089.915972222225</v>
      </c>
    </row>
    <row r="2103" spans="1:20" ht="41.4" x14ac:dyDescent="0.3">
      <c r="A2103" s="2">
        <v>2101</v>
      </c>
      <c r="B2103" s="7" t="s">
        <v>2102</v>
      </c>
      <c r="C2103" s="7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8">
        <f t="shared" si="192"/>
        <v>1.1325000000000001</v>
      </c>
      <c r="P2103" s="9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2">
        <f t="shared" si="196"/>
        <v>40891.899467592593</v>
      </c>
      <c r="T2103" s="12">
        <f t="shared" si="197"/>
        <v>40951.899467592593</v>
      </c>
    </row>
    <row r="2104" spans="1:20" ht="41.4" x14ac:dyDescent="0.3">
      <c r="A2104" s="2">
        <v>2102</v>
      </c>
      <c r="B2104" s="7" t="s">
        <v>2103</v>
      </c>
      <c r="C2104" s="7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8">
        <f t="shared" si="192"/>
        <v>1.36</v>
      </c>
      <c r="P2104" s="9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2">
        <f t="shared" si="196"/>
        <v>40638.618611111109</v>
      </c>
      <c r="T2104" s="12">
        <f t="shared" si="197"/>
        <v>40668.618611111109</v>
      </c>
    </row>
    <row r="2105" spans="1:20" ht="27.6" x14ac:dyDescent="0.3">
      <c r="A2105" s="2">
        <v>2103</v>
      </c>
      <c r="B2105" s="7" t="s">
        <v>2104</v>
      </c>
      <c r="C2105" s="7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8">
        <f t="shared" si="192"/>
        <v>1.4612318374694613</v>
      </c>
      <c r="P2105" s="9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2">
        <f t="shared" si="196"/>
        <v>41192.504942129628</v>
      </c>
      <c r="T2105" s="12">
        <f t="shared" si="197"/>
        <v>41222.5466087963</v>
      </c>
    </row>
    <row r="2106" spans="1:20" ht="41.4" x14ac:dyDescent="0.3">
      <c r="A2106" s="2">
        <v>2104</v>
      </c>
      <c r="B2106" s="7" t="s">
        <v>2105</v>
      </c>
      <c r="C2106" s="7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8">
        <f t="shared" si="192"/>
        <v>1.2949999999999999</v>
      </c>
      <c r="P2106" s="9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2">
        <f t="shared" si="196"/>
        <v>41393.824467592596</v>
      </c>
      <c r="T2106" s="12">
        <f t="shared" si="197"/>
        <v>41424.75</v>
      </c>
    </row>
    <row r="2107" spans="1:20" ht="27.6" x14ac:dyDescent="0.3">
      <c r="A2107" s="2">
        <v>2105</v>
      </c>
      <c r="B2107" s="7" t="s">
        <v>2106</v>
      </c>
      <c r="C2107" s="7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8">
        <f t="shared" si="192"/>
        <v>2.54</v>
      </c>
      <c r="P2107" s="9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2">
        <f t="shared" si="196"/>
        <v>41951.538807870369</v>
      </c>
      <c r="T2107" s="12">
        <f t="shared" si="197"/>
        <v>41963.916666666672</v>
      </c>
    </row>
    <row r="2108" spans="1:20" ht="41.4" x14ac:dyDescent="0.3">
      <c r="A2108" s="2">
        <v>2106</v>
      </c>
      <c r="B2108" s="7" t="s">
        <v>2107</v>
      </c>
      <c r="C2108" s="7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8">
        <f t="shared" si="192"/>
        <v>1.0704545454545455</v>
      </c>
      <c r="P2108" s="9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2">
        <f t="shared" si="196"/>
        <v>41269.96497685185</v>
      </c>
      <c r="T2108" s="12">
        <f t="shared" si="197"/>
        <v>41299.96497685185</v>
      </c>
    </row>
    <row r="2109" spans="1:20" ht="41.4" x14ac:dyDescent="0.3">
      <c r="A2109" s="2">
        <v>2107</v>
      </c>
      <c r="B2109" s="7" t="s">
        <v>2108</v>
      </c>
      <c r="C2109" s="7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8">
        <f t="shared" si="192"/>
        <v>1.0773299999999999</v>
      </c>
      <c r="P2109" s="9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2">
        <f t="shared" si="196"/>
        <v>41934.46056712963</v>
      </c>
      <c r="T2109" s="12">
        <f t="shared" si="197"/>
        <v>41955.502233796295</v>
      </c>
    </row>
    <row r="2110" spans="1:20" ht="41.4" x14ac:dyDescent="0.3">
      <c r="A2110" s="2">
        <v>2108</v>
      </c>
      <c r="B2110" s="7" t="s">
        <v>2109</v>
      </c>
      <c r="C2110" s="7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8">
        <f t="shared" si="192"/>
        <v>1.0731250000000001</v>
      </c>
      <c r="P2110" s="9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2">
        <f t="shared" si="196"/>
        <v>41134.925694444442</v>
      </c>
      <c r="T2110" s="12">
        <f t="shared" si="197"/>
        <v>41161.913194444445</v>
      </c>
    </row>
    <row r="2111" spans="1:20" ht="27.6" x14ac:dyDescent="0.3">
      <c r="A2111" s="2">
        <v>2109</v>
      </c>
      <c r="B2111" s="7" t="s">
        <v>2110</v>
      </c>
      <c r="C2111" s="7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8">
        <f t="shared" si="192"/>
        <v>1.06525</v>
      </c>
      <c r="P2111" s="9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2">
        <f t="shared" si="196"/>
        <v>42160.458530092597</v>
      </c>
      <c r="T2111" s="12">
        <f t="shared" si="197"/>
        <v>42190.458530092597</v>
      </c>
    </row>
    <row r="2112" spans="1:20" ht="27.6" x14ac:dyDescent="0.3">
      <c r="A2112" s="2">
        <v>2110</v>
      </c>
      <c r="B2112" s="7" t="s">
        <v>2111</v>
      </c>
      <c r="C2112" s="7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8">
        <f t="shared" si="192"/>
        <v>1.0035000000000001</v>
      </c>
      <c r="P2112" s="9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2">
        <f t="shared" si="196"/>
        <v>41759.420937499999</v>
      </c>
      <c r="T2112" s="12">
        <f t="shared" si="197"/>
        <v>41786.957638888889</v>
      </c>
    </row>
    <row r="2113" spans="1:20" ht="41.4" x14ac:dyDescent="0.3">
      <c r="A2113" s="2">
        <v>2111</v>
      </c>
      <c r="B2113" s="7" t="s">
        <v>2112</v>
      </c>
      <c r="C2113" s="7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8">
        <f t="shared" si="192"/>
        <v>1.0649999999999999</v>
      </c>
      <c r="P2113" s="9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2">
        <f t="shared" si="196"/>
        <v>40702.947048611109</v>
      </c>
      <c r="T2113" s="12">
        <f t="shared" si="197"/>
        <v>40769.791666666664</v>
      </c>
    </row>
    <row r="2114" spans="1:20" ht="41.4" x14ac:dyDescent="0.3">
      <c r="A2114" s="2">
        <v>2112</v>
      </c>
      <c r="B2114" s="7" t="s">
        <v>2113</v>
      </c>
      <c r="C2114" s="7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8">
        <f t="shared" si="192"/>
        <v>1</v>
      </c>
      <c r="P2114" s="9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2">
        <f t="shared" si="196"/>
        <v>41365.678159722222</v>
      </c>
      <c r="T2114" s="12">
        <f t="shared" si="197"/>
        <v>41379.678159722222</v>
      </c>
    </row>
    <row r="2115" spans="1:20" ht="27.6" x14ac:dyDescent="0.3">
      <c r="A2115" s="2">
        <v>2113</v>
      </c>
      <c r="B2115" s="7" t="s">
        <v>2114</v>
      </c>
      <c r="C2115" s="7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8">
        <f t="shared" ref="O2115:O2178" si="198">E2115/D2115</f>
        <v>1.0485714285714285</v>
      </c>
      <c r="P2115" s="9">
        <f t="shared" ref="P2115:P2178" si="199">IFERROR(E2115/L2115,0)</f>
        <v>68.598130841121488</v>
      </c>
      <c r="Q2115" s="2" t="str">
        <f t="shared" ref="Q2115:Q2178" si="200">LEFT(N2115,FIND("/",N2115,1)-1)</f>
        <v>music</v>
      </c>
      <c r="R2115" s="2" t="str">
        <f t="shared" ref="R2115:R2178" si="201">RIGHT(N2115,LEN(N2115)-FIND("/",N2115))</f>
        <v>indie rock</v>
      </c>
      <c r="S2115" s="12">
        <f t="shared" ref="S2115:S2178" si="202">(((J2115/60)/60)/24)+DATE(1970,1,1)+(-6/24)</f>
        <v>41870.61546296296</v>
      </c>
      <c r="T2115" s="12">
        <f t="shared" ref="T2115:T2178" si="203">(((I2115/60)/60)/24)+DATE(1970,1,1)+(-6/24)</f>
        <v>41905.61546296296</v>
      </c>
    </row>
    <row r="2116" spans="1:20" ht="41.4" x14ac:dyDescent="0.3">
      <c r="A2116" s="2">
        <v>2114</v>
      </c>
      <c r="B2116" s="7" t="s">
        <v>2115</v>
      </c>
      <c r="C2116" s="7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8">
        <f t="shared" si="198"/>
        <v>1.0469999999999999</v>
      </c>
      <c r="P2116" s="9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2">
        <f t="shared" si="202"/>
        <v>40458.565625000003</v>
      </c>
      <c r="T2116" s="12">
        <f t="shared" si="203"/>
        <v>40520.957638888889</v>
      </c>
    </row>
    <row r="2117" spans="1:20" ht="41.4" x14ac:dyDescent="0.3">
      <c r="A2117" s="2">
        <v>2115</v>
      </c>
      <c r="B2117" s="7" t="s">
        <v>2116</v>
      </c>
      <c r="C2117" s="7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8">
        <f t="shared" si="198"/>
        <v>2.2566666666666668</v>
      </c>
      <c r="P2117" s="9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2">
        <f t="shared" si="202"/>
        <v>40563.831030092595</v>
      </c>
      <c r="T2117" s="12">
        <f t="shared" si="203"/>
        <v>40593.831030092595</v>
      </c>
    </row>
    <row r="2118" spans="1:20" ht="41.4" x14ac:dyDescent="0.3">
      <c r="A2118" s="2">
        <v>2116</v>
      </c>
      <c r="B2118" s="7" t="s">
        <v>2117</v>
      </c>
      <c r="C2118" s="7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8">
        <f t="shared" si="198"/>
        <v>1.0090416666666666</v>
      </c>
      <c r="P2118" s="9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2">
        <f t="shared" si="202"/>
        <v>41136.527812500004</v>
      </c>
      <c r="T2118" s="12">
        <f t="shared" si="203"/>
        <v>41184.527812500004</v>
      </c>
    </row>
    <row r="2119" spans="1:20" ht="41.4" x14ac:dyDescent="0.3">
      <c r="A2119" s="2">
        <v>2117</v>
      </c>
      <c r="B2119" s="7" t="s">
        <v>2118</v>
      </c>
      <c r="C2119" s="7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8">
        <f t="shared" si="198"/>
        <v>1.4775</v>
      </c>
      <c r="P2119" s="9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2">
        <f t="shared" si="202"/>
        <v>42289.809594907405</v>
      </c>
      <c r="T2119" s="12">
        <f t="shared" si="203"/>
        <v>42303.957638888889</v>
      </c>
    </row>
    <row r="2120" spans="1:20" ht="27.6" x14ac:dyDescent="0.3">
      <c r="A2120" s="2">
        <v>2118</v>
      </c>
      <c r="B2120" s="7" t="s">
        <v>2119</v>
      </c>
      <c r="C2120" s="7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8">
        <f t="shared" si="198"/>
        <v>1.3461099999999999</v>
      </c>
      <c r="P2120" s="9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2">
        <f t="shared" si="202"/>
        <v>40718.589537037034</v>
      </c>
      <c r="T2120" s="12">
        <f t="shared" si="203"/>
        <v>40748.589537037034</v>
      </c>
    </row>
    <row r="2121" spans="1:20" ht="41.4" x14ac:dyDescent="0.3">
      <c r="A2121" s="2">
        <v>2119</v>
      </c>
      <c r="B2121" s="7" t="s">
        <v>2120</v>
      </c>
      <c r="C2121" s="7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8">
        <f t="shared" si="198"/>
        <v>1.0075000000000001</v>
      </c>
      <c r="P2121" s="9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2">
        <f t="shared" si="202"/>
        <v>41106.880150462966</v>
      </c>
      <c r="T2121" s="12">
        <f t="shared" si="203"/>
        <v>41136.880150462966</v>
      </c>
    </row>
    <row r="2122" spans="1:20" ht="41.4" x14ac:dyDescent="0.3">
      <c r="A2122" s="2">
        <v>2120</v>
      </c>
      <c r="B2122" s="7" t="s">
        <v>2121</v>
      </c>
      <c r="C2122" s="7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8">
        <f t="shared" si="198"/>
        <v>1.00880375</v>
      </c>
      <c r="P2122" s="9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2">
        <f t="shared" si="202"/>
        <v>41591.714537037034</v>
      </c>
      <c r="T2122" s="12">
        <f t="shared" si="203"/>
        <v>41640.714537037034</v>
      </c>
    </row>
    <row r="2123" spans="1:20" ht="27.6" x14ac:dyDescent="0.3">
      <c r="A2123" s="2">
        <v>2121</v>
      </c>
      <c r="B2123" s="7" t="s">
        <v>2122</v>
      </c>
      <c r="C2123" s="7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8">
        <f t="shared" si="198"/>
        <v>5.6800000000000002E-3</v>
      </c>
      <c r="P2123" s="9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2">
        <f t="shared" si="202"/>
        <v>42716.4924537037</v>
      </c>
      <c r="T2123" s="12">
        <f t="shared" si="203"/>
        <v>42746.4924537037</v>
      </c>
    </row>
    <row r="2124" spans="1:20" ht="41.4" x14ac:dyDescent="0.3">
      <c r="A2124" s="2">
        <v>2122</v>
      </c>
      <c r="B2124" s="7" t="s">
        <v>2123</v>
      </c>
      <c r="C2124" s="7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8">
        <f t="shared" si="198"/>
        <v>3.875E-3</v>
      </c>
      <c r="P2124" s="9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2">
        <f t="shared" si="202"/>
        <v>42712.050567129627</v>
      </c>
      <c r="T2124" s="12">
        <f t="shared" si="203"/>
        <v>42742.050567129627</v>
      </c>
    </row>
    <row r="2125" spans="1:20" ht="55.2" x14ac:dyDescent="0.3">
      <c r="A2125" s="2">
        <v>2123</v>
      </c>
      <c r="B2125" s="7" t="s">
        <v>2124</v>
      </c>
      <c r="C2125" s="7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8">
        <f t="shared" si="198"/>
        <v>0.1</v>
      </c>
      <c r="P2125" s="9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2">
        <f t="shared" si="202"/>
        <v>40198.174849537041</v>
      </c>
      <c r="T2125" s="12">
        <f t="shared" si="203"/>
        <v>40252.040972222225</v>
      </c>
    </row>
    <row r="2126" spans="1:20" ht="41.4" x14ac:dyDescent="0.3">
      <c r="A2126" s="2">
        <v>2124</v>
      </c>
      <c r="B2126" s="7" t="s">
        <v>2125</v>
      </c>
      <c r="C2126" s="7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8">
        <f t="shared" si="198"/>
        <v>0.10454545454545454</v>
      </c>
      <c r="P2126" s="9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2">
        <f t="shared" si="202"/>
        <v>40463.778182870366</v>
      </c>
      <c r="T2126" s="12">
        <f t="shared" si="203"/>
        <v>40511.958333333336</v>
      </c>
    </row>
    <row r="2127" spans="1:20" ht="41.4" x14ac:dyDescent="0.3">
      <c r="A2127" s="2">
        <v>2125</v>
      </c>
      <c r="B2127" s="7" t="s">
        <v>2126</v>
      </c>
      <c r="C2127" s="7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8">
        <f t="shared" si="198"/>
        <v>1.4200000000000001E-2</v>
      </c>
      <c r="P2127" s="9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2">
        <f t="shared" si="202"/>
        <v>42190.773530092592</v>
      </c>
      <c r="T2127" s="12">
        <f t="shared" si="203"/>
        <v>42220.773530092592</v>
      </c>
    </row>
    <row r="2128" spans="1:20" ht="41.4" x14ac:dyDescent="0.3">
      <c r="A2128" s="2">
        <v>2126</v>
      </c>
      <c r="B2128" s="7" t="s">
        <v>2127</v>
      </c>
      <c r="C2128" s="7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8">
        <f t="shared" si="198"/>
        <v>5.0000000000000001E-4</v>
      </c>
      <c r="P2128" s="9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2">
        <f t="shared" si="202"/>
        <v>41951.723229166666</v>
      </c>
      <c r="T2128" s="12">
        <f t="shared" si="203"/>
        <v>41981.723229166666</v>
      </c>
    </row>
    <row r="2129" spans="1:20" ht="27.6" x14ac:dyDescent="0.3">
      <c r="A2129" s="2">
        <v>2127</v>
      </c>
      <c r="B2129" s="7" t="s">
        <v>2128</v>
      </c>
      <c r="C2129" s="7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8">
        <f t="shared" si="198"/>
        <v>0.28842857142857142</v>
      </c>
      <c r="P2129" s="9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2">
        <f t="shared" si="202"/>
        <v>42045.25535879629</v>
      </c>
      <c r="T2129" s="12">
        <f t="shared" si="203"/>
        <v>42075.213692129633</v>
      </c>
    </row>
    <row r="2130" spans="1:20" ht="41.4" x14ac:dyDescent="0.3">
      <c r="A2130" s="2">
        <v>2128</v>
      </c>
      <c r="B2130" s="7" t="s">
        <v>2129</v>
      </c>
      <c r="C2130" s="7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8">
        <f t="shared" si="198"/>
        <v>1.6666666666666668E-3</v>
      </c>
      <c r="P2130" s="9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2">
        <f t="shared" si="202"/>
        <v>41843.522789351853</v>
      </c>
      <c r="T2130" s="12">
        <f t="shared" si="203"/>
        <v>41903.522789351853</v>
      </c>
    </row>
    <row r="2131" spans="1:20" ht="41.4" x14ac:dyDescent="0.3">
      <c r="A2131" s="2">
        <v>2129</v>
      </c>
      <c r="B2131" s="7" t="s">
        <v>2130</v>
      </c>
      <c r="C2131" s="7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8">
        <f t="shared" si="198"/>
        <v>0.11799999999999999</v>
      </c>
      <c r="P2131" s="9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2">
        <f t="shared" si="202"/>
        <v>42408.774305555555</v>
      </c>
      <c r="T2131" s="12">
        <f t="shared" si="203"/>
        <v>42438.774305555555</v>
      </c>
    </row>
    <row r="2132" spans="1:20" ht="27.6" x14ac:dyDescent="0.3">
      <c r="A2132" s="2">
        <v>2130</v>
      </c>
      <c r="B2132" s="7" t="s">
        <v>2131</v>
      </c>
      <c r="C2132" s="7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8">
        <f t="shared" si="198"/>
        <v>2.0238095238095236E-3</v>
      </c>
      <c r="P2132" s="9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2">
        <f t="shared" si="202"/>
        <v>41831.836377314816</v>
      </c>
      <c r="T2132" s="12">
        <f t="shared" si="203"/>
        <v>41866.836377314816</v>
      </c>
    </row>
    <row r="2133" spans="1:20" ht="41.4" x14ac:dyDescent="0.3">
      <c r="A2133" s="2">
        <v>2131</v>
      </c>
      <c r="B2133" s="7" t="s">
        <v>2132</v>
      </c>
      <c r="C2133" s="7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8">
        <f t="shared" si="198"/>
        <v>0.05</v>
      </c>
      <c r="P2133" s="9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2">
        <f t="shared" si="202"/>
        <v>42166.957071759258</v>
      </c>
      <c r="T2133" s="12">
        <f t="shared" si="203"/>
        <v>42196.957071759258</v>
      </c>
    </row>
    <row r="2134" spans="1:20" ht="41.4" x14ac:dyDescent="0.3">
      <c r="A2134" s="2">
        <v>2132</v>
      </c>
      <c r="B2134" s="7" t="s">
        <v>2133</v>
      </c>
      <c r="C2134" s="7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8">
        <f t="shared" si="198"/>
        <v>2.1129899999999997E-2</v>
      </c>
      <c r="P2134" s="9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2">
        <f t="shared" si="202"/>
        <v>41643.237175925926</v>
      </c>
      <c r="T2134" s="12">
        <f t="shared" si="203"/>
        <v>41673.237175925926</v>
      </c>
    </row>
    <row r="2135" spans="1:20" ht="41.4" x14ac:dyDescent="0.3">
      <c r="A2135" s="2">
        <v>2133</v>
      </c>
      <c r="B2135" s="7" t="s">
        <v>2134</v>
      </c>
      <c r="C2135" s="7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8">
        <f t="shared" si="198"/>
        <v>1.6E-2</v>
      </c>
      <c r="P2135" s="9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2">
        <f t="shared" si="202"/>
        <v>40618.847210648149</v>
      </c>
      <c r="T2135" s="12">
        <f t="shared" si="203"/>
        <v>40657.040972222225</v>
      </c>
    </row>
    <row r="2136" spans="1:20" ht="41.4" x14ac:dyDescent="0.3">
      <c r="A2136" s="2">
        <v>2134</v>
      </c>
      <c r="B2136" s="7" t="s">
        <v>2135</v>
      </c>
      <c r="C2136" s="7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8">
        <f t="shared" si="198"/>
        <v>1.7333333333333333E-2</v>
      </c>
      <c r="P2136" s="9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2">
        <f t="shared" si="202"/>
        <v>41361.636469907404</v>
      </c>
      <c r="T2136" s="12">
        <f t="shared" si="203"/>
        <v>41391.636469907404</v>
      </c>
    </row>
    <row r="2137" spans="1:20" ht="41.4" x14ac:dyDescent="0.3">
      <c r="A2137" s="2">
        <v>2135</v>
      </c>
      <c r="B2137" s="7" t="s">
        <v>2136</v>
      </c>
      <c r="C2137" s="7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8">
        <f t="shared" si="198"/>
        <v>9.5600000000000004E-2</v>
      </c>
      <c r="P2137" s="9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2">
        <f t="shared" si="202"/>
        <v>41156.713344907403</v>
      </c>
      <c r="T2137" s="12">
        <f t="shared" si="203"/>
        <v>41186.713344907403</v>
      </c>
    </row>
    <row r="2138" spans="1:20" ht="41.4" x14ac:dyDescent="0.3">
      <c r="A2138" s="2">
        <v>2136</v>
      </c>
      <c r="B2138" s="7" t="s">
        <v>2137</v>
      </c>
      <c r="C2138" s="7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8">
        <f t="shared" si="198"/>
        <v>5.9612499999999998E-4</v>
      </c>
      <c r="P2138" s="9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2">
        <f t="shared" si="202"/>
        <v>41536.259097222224</v>
      </c>
      <c r="T2138" s="12">
        <f t="shared" si="203"/>
        <v>41566.259097222224</v>
      </c>
    </row>
    <row r="2139" spans="1:20" ht="41.4" x14ac:dyDescent="0.3">
      <c r="A2139" s="2">
        <v>2137</v>
      </c>
      <c r="B2139" s="7" t="s">
        <v>2138</v>
      </c>
      <c r="C2139" s="7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8">
        <f t="shared" si="198"/>
        <v>0.28405999999999998</v>
      </c>
      <c r="P2139" s="9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2">
        <f t="shared" si="202"/>
        <v>41948.521168981482</v>
      </c>
      <c r="T2139" s="12">
        <f t="shared" si="203"/>
        <v>41978.521168981482</v>
      </c>
    </row>
    <row r="2140" spans="1:20" ht="27.6" x14ac:dyDescent="0.3">
      <c r="A2140" s="2">
        <v>2138</v>
      </c>
      <c r="B2140" s="7" t="s">
        <v>2139</v>
      </c>
      <c r="C2140" s="7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8">
        <f t="shared" si="198"/>
        <v>0.128</v>
      </c>
      <c r="P2140" s="9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2">
        <f t="shared" si="202"/>
        <v>41556.763182870374</v>
      </c>
      <c r="T2140" s="12">
        <f t="shared" si="203"/>
        <v>41586.804849537039</v>
      </c>
    </row>
    <row r="2141" spans="1:20" ht="41.4" x14ac:dyDescent="0.3">
      <c r="A2141" s="2">
        <v>2139</v>
      </c>
      <c r="B2141" s="7" t="s">
        <v>2140</v>
      </c>
      <c r="C2141" s="7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8">
        <f t="shared" si="198"/>
        <v>5.4199999999999998E-2</v>
      </c>
      <c r="P2141" s="9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2">
        <f t="shared" si="202"/>
        <v>42647.500092592592</v>
      </c>
      <c r="T2141" s="12">
        <f t="shared" si="203"/>
        <v>42677.500092592592</v>
      </c>
    </row>
    <row r="2142" spans="1:20" ht="41.4" x14ac:dyDescent="0.3">
      <c r="A2142" s="2">
        <v>2140</v>
      </c>
      <c r="B2142" s="7" t="s">
        <v>2141</v>
      </c>
      <c r="C2142" s="7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8">
        <f t="shared" si="198"/>
        <v>1.1199999999999999E-3</v>
      </c>
      <c r="P2142" s="9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2">
        <f t="shared" si="202"/>
        <v>41255.583611111113</v>
      </c>
      <c r="T2142" s="12">
        <f t="shared" si="203"/>
        <v>41285.583611111113</v>
      </c>
    </row>
    <row r="2143" spans="1:20" ht="41.4" x14ac:dyDescent="0.3">
      <c r="A2143" s="2">
        <v>2141</v>
      </c>
      <c r="B2143" s="7" t="s">
        <v>2142</v>
      </c>
      <c r="C2143" s="7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8">
        <f t="shared" si="198"/>
        <v>0</v>
      </c>
      <c r="P2143" s="9">
        <f t="shared" si="199"/>
        <v>0</v>
      </c>
      <c r="Q2143" s="2" t="str">
        <f t="shared" si="200"/>
        <v>games</v>
      </c>
      <c r="R2143" s="2" t="str">
        <f t="shared" si="201"/>
        <v>video games</v>
      </c>
      <c r="S2143" s="12">
        <f t="shared" si="202"/>
        <v>41926.985636574071</v>
      </c>
      <c r="T2143" s="12">
        <f t="shared" si="203"/>
        <v>41957.027303240742</v>
      </c>
    </row>
    <row r="2144" spans="1:20" ht="41.4" x14ac:dyDescent="0.3">
      <c r="A2144" s="2">
        <v>2142</v>
      </c>
      <c r="B2144" s="7" t="s">
        <v>2143</v>
      </c>
      <c r="C2144" s="7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8">
        <f t="shared" si="198"/>
        <v>5.7238095238095241E-2</v>
      </c>
      <c r="P2144" s="9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2">
        <f t="shared" si="202"/>
        <v>42340.451504629629</v>
      </c>
      <c r="T2144" s="12">
        <f t="shared" si="203"/>
        <v>42368.451504629629</v>
      </c>
    </row>
    <row r="2145" spans="1:20" ht="41.4" x14ac:dyDescent="0.3">
      <c r="A2145" s="2">
        <v>2143</v>
      </c>
      <c r="B2145" s="7" t="s">
        <v>2144</v>
      </c>
      <c r="C2145" s="7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8">
        <f t="shared" si="198"/>
        <v>0.1125</v>
      </c>
      <c r="P2145" s="9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2">
        <f t="shared" si="202"/>
        <v>40332.636712962965</v>
      </c>
      <c r="T2145" s="12">
        <f t="shared" si="203"/>
        <v>40380.541666666664</v>
      </c>
    </row>
    <row r="2146" spans="1:20" ht="41.4" x14ac:dyDescent="0.3">
      <c r="A2146" s="2">
        <v>2144</v>
      </c>
      <c r="B2146" s="7" t="s">
        <v>2145</v>
      </c>
      <c r="C2146" s="7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8">
        <f t="shared" si="198"/>
        <v>1.7098591549295775E-2</v>
      </c>
      <c r="P2146" s="9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2">
        <f t="shared" si="202"/>
        <v>41499.296759259261</v>
      </c>
      <c r="T2146" s="12">
        <f t="shared" si="203"/>
        <v>41531.296759259261</v>
      </c>
    </row>
    <row r="2147" spans="1:20" ht="41.4" x14ac:dyDescent="0.3">
      <c r="A2147" s="2">
        <v>2145</v>
      </c>
      <c r="B2147" s="7" t="s">
        <v>2146</v>
      </c>
      <c r="C2147" s="7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8">
        <f t="shared" si="198"/>
        <v>0.30433333333333334</v>
      </c>
      <c r="P2147" s="9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2">
        <f t="shared" si="202"/>
        <v>41574.987430555557</v>
      </c>
      <c r="T2147" s="12">
        <f t="shared" si="203"/>
        <v>41605.029097222221</v>
      </c>
    </row>
    <row r="2148" spans="1:20" ht="41.4" x14ac:dyDescent="0.3">
      <c r="A2148" s="2">
        <v>2146</v>
      </c>
      <c r="B2148" s="7" t="s">
        <v>2147</v>
      </c>
      <c r="C2148" s="7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8">
        <f t="shared" si="198"/>
        <v>2.0000000000000001E-4</v>
      </c>
      <c r="P2148" s="9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2">
        <f t="shared" si="202"/>
        <v>42397.429513888885</v>
      </c>
      <c r="T2148" s="12">
        <f t="shared" si="203"/>
        <v>42411.429513888885</v>
      </c>
    </row>
    <row r="2149" spans="1:20" x14ac:dyDescent="0.3">
      <c r="A2149" s="2">
        <v>2147</v>
      </c>
      <c r="B2149" s="7" t="s">
        <v>2148</v>
      </c>
      <c r="C2149" s="7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8">
        <f t="shared" si="198"/>
        <v>6.9641025641025639E-3</v>
      </c>
      <c r="P2149" s="9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2">
        <f t="shared" si="202"/>
        <v>41927.045694444445</v>
      </c>
      <c r="T2149" s="12">
        <f t="shared" si="203"/>
        <v>41959.087361111116</v>
      </c>
    </row>
    <row r="2150" spans="1:20" ht="41.4" x14ac:dyDescent="0.3">
      <c r="A2150" s="2">
        <v>2148</v>
      </c>
      <c r="B2150" s="7" t="s">
        <v>2149</v>
      </c>
      <c r="C2150" s="7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8">
        <f t="shared" si="198"/>
        <v>0.02</v>
      </c>
      <c r="P2150" s="9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2">
        <f t="shared" si="202"/>
        <v>42066.483587962968</v>
      </c>
      <c r="T2150" s="12">
        <f t="shared" si="203"/>
        <v>42096.441921296297</v>
      </c>
    </row>
    <row r="2151" spans="1:20" ht="55.2" x14ac:dyDescent="0.3">
      <c r="A2151" s="2">
        <v>2149</v>
      </c>
      <c r="B2151" s="7" t="s">
        <v>2150</v>
      </c>
      <c r="C2151" s="7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8">
        <f t="shared" si="198"/>
        <v>0</v>
      </c>
      <c r="P2151" s="9">
        <f t="shared" si="199"/>
        <v>0</v>
      </c>
      <c r="Q2151" s="2" t="str">
        <f t="shared" si="200"/>
        <v>games</v>
      </c>
      <c r="R2151" s="2" t="str">
        <f t="shared" si="201"/>
        <v>video games</v>
      </c>
      <c r="S2151" s="12">
        <f t="shared" si="202"/>
        <v>40354.774953703702</v>
      </c>
      <c r="T2151" s="12">
        <f t="shared" si="203"/>
        <v>40389.75</v>
      </c>
    </row>
    <row r="2152" spans="1:20" x14ac:dyDescent="0.3">
      <c r="A2152" s="2">
        <v>2150</v>
      </c>
      <c r="B2152" s="7" t="s">
        <v>2151</v>
      </c>
      <c r="C2152" s="7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8">
        <f t="shared" si="198"/>
        <v>8.0999999999999996E-3</v>
      </c>
      <c r="P2152" s="9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2">
        <f t="shared" si="202"/>
        <v>42534.034710648149</v>
      </c>
      <c r="T2152" s="12">
        <f t="shared" si="203"/>
        <v>42564.034710648149</v>
      </c>
    </row>
    <row r="2153" spans="1:20" ht="41.4" x14ac:dyDescent="0.3">
      <c r="A2153" s="2">
        <v>2151</v>
      </c>
      <c r="B2153" s="7" t="s">
        <v>2152</v>
      </c>
      <c r="C2153" s="7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8">
        <f t="shared" si="198"/>
        <v>2.6222222222222224E-3</v>
      </c>
      <c r="P2153" s="9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2">
        <f t="shared" si="202"/>
        <v>42520.597384259265</v>
      </c>
      <c r="T2153" s="12">
        <f t="shared" si="203"/>
        <v>42550.597384259265</v>
      </c>
    </row>
    <row r="2154" spans="1:20" ht="41.4" x14ac:dyDescent="0.3">
      <c r="A2154" s="2">
        <v>2152</v>
      </c>
      <c r="B2154" s="7" t="s">
        <v>2153</v>
      </c>
      <c r="C2154" s="7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8">
        <f t="shared" si="198"/>
        <v>1.6666666666666668E-3</v>
      </c>
      <c r="P2154" s="9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2">
        <f t="shared" si="202"/>
        <v>41683.582280092596</v>
      </c>
      <c r="T2154" s="12">
        <f t="shared" si="203"/>
        <v>41713.540613425925</v>
      </c>
    </row>
    <row r="2155" spans="1:20" ht="41.4" x14ac:dyDescent="0.3">
      <c r="A2155" s="2">
        <v>2153</v>
      </c>
      <c r="B2155" s="7" t="s">
        <v>2154</v>
      </c>
      <c r="C2155" s="7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8">
        <f t="shared" si="198"/>
        <v>9.1244548809124457E-5</v>
      </c>
      <c r="P2155" s="9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2">
        <f t="shared" si="202"/>
        <v>41974.661087962959</v>
      </c>
      <c r="T2155" s="12">
        <f t="shared" si="203"/>
        <v>42014.082638888889</v>
      </c>
    </row>
    <row r="2156" spans="1:20" ht="27.6" x14ac:dyDescent="0.3">
      <c r="A2156" s="2">
        <v>2154</v>
      </c>
      <c r="B2156" s="7" t="s">
        <v>2155</v>
      </c>
      <c r="C2156" s="7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8">
        <f t="shared" si="198"/>
        <v>8.0000000000000002E-3</v>
      </c>
      <c r="P2156" s="9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2">
        <f t="shared" si="202"/>
        <v>41647.382256944446</v>
      </c>
      <c r="T2156" s="12">
        <f t="shared" si="203"/>
        <v>41667.382256944446</v>
      </c>
    </row>
    <row r="2157" spans="1:20" ht="41.4" x14ac:dyDescent="0.3">
      <c r="A2157" s="2">
        <v>2155</v>
      </c>
      <c r="B2157" s="7" t="s">
        <v>2156</v>
      </c>
      <c r="C2157" s="7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8">
        <f t="shared" si="198"/>
        <v>2.3E-2</v>
      </c>
      <c r="P2157" s="9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2">
        <f t="shared" si="202"/>
        <v>42430.497511574074</v>
      </c>
      <c r="T2157" s="12">
        <f t="shared" si="203"/>
        <v>42460.45584490741</v>
      </c>
    </row>
    <row r="2158" spans="1:20" ht="41.4" x14ac:dyDescent="0.3">
      <c r="A2158" s="2">
        <v>2156</v>
      </c>
      <c r="B2158" s="7" t="s">
        <v>2157</v>
      </c>
      <c r="C2158" s="7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8">
        <f t="shared" si="198"/>
        <v>2.6660714285714284E-2</v>
      </c>
      <c r="P2158" s="9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2">
        <f t="shared" si="202"/>
        <v>41488.60423611111</v>
      </c>
      <c r="T2158" s="12">
        <f t="shared" si="203"/>
        <v>41533.60423611111</v>
      </c>
    </row>
    <row r="2159" spans="1:20" ht="27.6" x14ac:dyDescent="0.3">
      <c r="A2159" s="2">
        <v>2157</v>
      </c>
      <c r="B2159" s="7" t="s">
        <v>2158</v>
      </c>
      <c r="C2159" s="7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8">
        <f t="shared" si="198"/>
        <v>0.28192</v>
      </c>
      <c r="P2159" s="9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2">
        <f t="shared" si="202"/>
        <v>42694.73128472222</v>
      </c>
      <c r="T2159" s="12">
        <f t="shared" si="203"/>
        <v>42727.082638888889</v>
      </c>
    </row>
    <row r="2160" spans="1:20" ht="41.4" x14ac:dyDescent="0.3">
      <c r="A2160" s="2">
        <v>2158</v>
      </c>
      <c r="B2160" s="7" t="s">
        <v>2159</v>
      </c>
      <c r="C2160" s="7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8">
        <f t="shared" si="198"/>
        <v>6.5900366666666668E-2</v>
      </c>
      <c r="P2160" s="9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2">
        <f t="shared" si="202"/>
        <v>41264.603865740741</v>
      </c>
      <c r="T2160" s="12">
        <f t="shared" si="203"/>
        <v>41309.603865740741</v>
      </c>
    </row>
    <row r="2161" spans="1:20" ht="55.2" x14ac:dyDescent="0.3">
      <c r="A2161" s="2">
        <v>2159</v>
      </c>
      <c r="B2161" s="7" t="s">
        <v>2160</v>
      </c>
      <c r="C2161" s="7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8">
        <f t="shared" si="198"/>
        <v>7.2222222222222219E-3</v>
      </c>
      <c r="P2161" s="9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2">
        <f t="shared" si="202"/>
        <v>40710.481180555551</v>
      </c>
      <c r="T2161" s="12">
        <f t="shared" si="203"/>
        <v>40740.481180555551</v>
      </c>
    </row>
    <row r="2162" spans="1:20" ht="41.4" x14ac:dyDescent="0.3">
      <c r="A2162" s="2">
        <v>2160</v>
      </c>
      <c r="B2162" s="7" t="s">
        <v>2161</v>
      </c>
      <c r="C2162" s="7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8">
        <f t="shared" si="198"/>
        <v>8.5000000000000006E-3</v>
      </c>
      <c r="P2162" s="9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2">
        <f t="shared" si="202"/>
        <v>41018.461863425924</v>
      </c>
      <c r="T2162" s="12">
        <f t="shared" si="203"/>
        <v>41048.461863425924</v>
      </c>
    </row>
    <row r="2163" spans="1:20" ht="27.6" x14ac:dyDescent="0.3">
      <c r="A2163" s="2">
        <v>2161</v>
      </c>
      <c r="B2163" s="7" t="s">
        <v>2162</v>
      </c>
      <c r="C2163" s="7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8">
        <f t="shared" si="198"/>
        <v>1.1575</v>
      </c>
      <c r="P2163" s="9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2">
        <f t="shared" si="202"/>
        <v>42240.602534722217</v>
      </c>
      <c r="T2163" s="12">
        <f t="shared" si="203"/>
        <v>42270.602534722217</v>
      </c>
    </row>
    <row r="2164" spans="1:20" ht="41.4" x14ac:dyDescent="0.3">
      <c r="A2164" s="2">
        <v>2162</v>
      </c>
      <c r="B2164" s="7" t="s">
        <v>2163</v>
      </c>
      <c r="C2164" s="7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8">
        <f t="shared" si="198"/>
        <v>1.1226666666666667</v>
      </c>
      <c r="P2164" s="9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2">
        <f t="shared" si="202"/>
        <v>41813.516099537039</v>
      </c>
      <c r="T2164" s="12">
        <f t="shared" si="203"/>
        <v>41844.516099537039</v>
      </c>
    </row>
    <row r="2165" spans="1:20" ht="41.4" x14ac:dyDescent="0.3">
      <c r="A2165" s="2">
        <v>2163</v>
      </c>
      <c r="B2165" s="7" t="s">
        <v>2164</v>
      </c>
      <c r="C2165" s="7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8">
        <f t="shared" si="198"/>
        <v>1.3220000000000001</v>
      </c>
      <c r="P2165" s="9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2">
        <f t="shared" si="202"/>
        <v>42111.649537037039</v>
      </c>
      <c r="T2165" s="12">
        <f t="shared" si="203"/>
        <v>42162.909722222219</v>
      </c>
    </row>
    <row r="2166" spans="1:20" ht="27.6" x14ac:dyDescent="0.3">
      <c r="A2166" s="2">
        <v>2164</v>
      </c>
      <c r="B2166" s="7" t="s">
        <v>2165</v>
      </c>
      <c r="C2166" s="7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8">
        <f t="shared" si="198"/>
        <v>1.0263636363636364</v>
      </c>
      <c r="P2166" s="9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2">
        <f t="shared" si="202"/>
        <v>42515.46775462963</v>
      </c>
      <c r="T2166" s="12">
        <f t="shared" si="203"/>
        <v>42545.915972222225</v>
      </c>
    </row>
    <row r="2167" spans="1:20" ht="41.4" x14ac:dyDescent="0.3">
      <c r="A2167" s="2">
        <v>2165</v>
      </c>
      <c r="B2167" s="7" t="s">
        <v>2166</v>
      </c>
      <c r="C2167" s="7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8">
        <f t="shared" si="198"/>
        <v>1.3864000000000001</v>
      </c>
      <c r="P2167" s="9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2">
        <f t="shared" si="202"/>
        <v>42438.417071759264</v>
      </c>
      <c r="T2167" s="12">
        <f t="shared" si="203"/>
        <v>42468.375405092593</v>
      </c>
    </row>
    <row r="2168" spans="1:20" ht="55.2" x14ac:dyDescent="0.3">
      <c r="A2168" s="2">
        <v>2166</v>
      </c>
      <c r="B2168" s="7" t="s">
        <v>2167</v>
      </c>
      <c r="C2168" s="7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8">
        <f t="shared" si="198"/>
        <v>1.466</v>
      </c>
      <c r="P2168" s="9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2">
        <f t="shared" si="202"/>
        <v>41933.588171296295</v>
      </c>
      <c r="T2168" s="12">
        <f t="shared" si="203"/>
        <v>41978.629837962959</v>
      </c>
    </row>
    <row r="2169" spans="1:20" ht="27.6" x14ac:dyDescent="0.3">
      <c r="A2169" s="2">
        <v>2167</v>
      </c>
      <c r="B2169" s="7" t="s">
        <v>2168</v>
      </c>
      <c r="C2169" s="7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8">
        <f t="shared" si="198"/>
        <v>1.2</v>
      </c>
      <c r="P2169" s="9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2">
        <f t="shared" si="202"/>
        <v>41152.816400462965</v>
      </c>
      <c r="T2169" s="12">
        <f t="shared" si="203"/>
        <v>41166.816400462965</v>
      </c>
    </row>
    <row r="2170" spans="1:20" ht="27.6" x14ac:dyDescent="0.3">
      <c r="A2170" s="2">
        <v>2168</v>
      </c>
      <c r="B2170" s="7" t="s">
        <v>2169</v>
      </c>
      <c r="C2170" s="7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8">
        <f t="shared" si="198"/>
        <v>1.215816111111111</v>
      </c>
      <c r="P2170" s="9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2">
        <f t="shared" si="202"/>
        <v>42745.350243055553</v>
      </c>
      <c r="T2170" s="12">
        <f t="shared" si="203"/>
        <v>42775.958333333328</v>
      </c>
    </row>
    <row r="2171" spans="1:20" ht="41.4" x14ac:dyDescent="0.3">
      <c r="A2171" s="2">
        <v>2169</v>
      </c>
      <c r="B2171" s="7" t="s">
        <v>2170</v>
      </c>
      <c r="C2171" s="7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8">
        <f t="shared" si="198"/>
        <v>1</v>
      </c>
      <c r="P2171" s="9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2">
        <f t="shared" si="202"/>
        <v>42793.450821759259</v>
      </c>
      <c r="T2171" s="12">
        <f t="shared" si="203"/>
        <v>42796.450821759259</v>
      </c>
    </row>
    <row r="2172" spans="1:20" ht="41.4" x14ac:dyDescent="0.3">
      <c r="A2172" s="2">
        <v>2170</v>
      </c>
      <c r="B2172" s="7" t="s">
        <v>2171</v>
      </c>
      <c r="C2172" s="7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8">
        <f t="shared" si="198"/>
        <v>1.8085714285714285</v>
      </c>
      <c r="P2172" s="9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2">
        <f t="shared" si="202"/>
        <v>42198.500254629631</v>
      </c>
      <c r="T2172" s="12">
        <f t="shared" si="203"/>
        <v>42238.500254629631</v>
      </c>
    </row>
    <row r="2173" spans="1:20" ht="41.4" x14ac:dyDescent="0.3">
      <c r="A2173" s="2">
        <v>2171</v>
      </c>
      <c r="B2173" s="7" t="s">
        <v>2172</v>
      </c>
      <c r="C2173" s="7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8">
        <f t="shared" si="198"/>
        <v>1.0607500000000001</v>
      </c>
      <c r="P2173" s="9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2">
        <f t="shared" si="202"/>
        <v>42141.70711805555</v>
      </c>
      <c r="T2173" s="12">
        <f t="shared" si="203"/>
        <v>42176.958333333328</v>
      </c>
    </row>
    <row r="2174" spans="1:20" ht="41.4" x14ac:dyDescent="0.3">
      <c r="A2174" s="2">
        <v>2172</v>
      </c>
      <c r="B2174" s="7" t="s">
        <v>2173</v>
      </c>
      <c r="C2174" s="7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8">
        <f t="shared" si="198"/>
        <v>1</v>
      </c>
      <c r="P2174" s="9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2">
        <f t="shared" si="202"/>
        <v>42082.330092592587</v>
      </c>
      <c r="T2174" s="12">
        <f t="shared" si="203"/>
        <v>42112.330092592587</v>
      </c>
    </row>
    <row r="2175" spans="1:20" ht="41.4" x14ac:dyDescent="0.3">
      <c r="A2175" s="2">
        <v>2173</v>
      </c>
      <c r="B2175" s="7" t="s">
        <v>2174</v>
      </c>
      <c r="C2175" s="7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8">
        <f t="shared" si="198"/>
        <v>1.2692857142857144</v>
      </c>
      <c r="P2175" s="9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2">
        <f t="shared" si="202"/>
        <v>41495.442627314813</v>
      </c>
      <c r="T2175" s="12">
        <f t="shared" si="203"/>
        <v>41526.915972222225</v>
      </c>
    </row>
    <row r="2176" spans="1:20" ht="41.4" x14ac:dyDescent="0.3">
      <c r="A2176" s="2">
        <v>2174</v>
      </c>
      <c r="B2176" s="7" t="s">
        <v>2175</v>
      </c>
      <c r="C2176" s="7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8">
        <f t="shared" si="198"/>
        <v>1.0297499999999999</v>
      </c>
      <c r="P2176" s="9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2">
        <f t="shared" si="202"/>
        <v>42465.292905092589</v>
      </c>
      <c r="T2176" s="12">
        <f t="shared" si="203"/>
        <v>42495.292905092589</v>
      </c>
    </row>
    <row r="2177" spans="1:20" ht="41.4" x14ac:dyDescent="0.3">
      <c r="A2177" s="2">
        <v>2175</v>
      </c>
      <c r="B2177" s="7" t="s">
        <v>2176</v>
      </c>
      <c r="C2177" s="7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8">
        <f t="shared" si="198"/>
        <v>2.5</v>
      </c>
      <c r="P2177" s="9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2">
        <f t="shared" si="202"/>
        <v>42564.759097222224</v>
      </c>
      <c r="T2177" s="12">
        <f t="shared" si="203"/>
        <v>42571.759097222224</v>
      </c>
    </row>
    <row r="2178" spans="1:20" ht="41.4" x14ac:dyDescent="0.3">
      <c r="A2178" s="2">
        <v>2176</v>
      </c>
      <c r="B2178" s="7" t="s">
        <v>2177</v>
      </c>
      <c r="C2178" s="7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8">
        <f t="shared" si="198"/>
        <v>1.2602</v>
      </c>
      <c r="P2178" s="9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2">
        <f t="shared" si="202"/>
        <v>42096.383206018523</v>
      </c>
      <c r="T2178" s="12">
        <f t="shared" si="203"/>
        <v>42126.383206018523</v>
      </c>
    </row>
    <row r="2179" spans="1:20" ht="55.2" x14ac:dyDescent="0.3">
      <c r="A2179" s="2">
        <v>2177</v>
      </c>
      <c r="B2179" s="7" t="s">
        <v>2178</v>
      </c>
      <c r="C2179" s="7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8">
        <f t="shared" ref="O2179:O2242" si="204">E2179/D2179</f>
        <v>1.0012000000000001</v>
      </c>
      <c r="P2179" s="9">
        <f t="shared" ref="P2179:P2242" si="205">IFERROR(E2179/L2179,0)</f>
        <v>65.868421052631575</v>
      </c>
      <c r="Q2179" s="2" t="str">
        <f t="shared" ref="Q2179:Q2242" si="206">LEFT(N2179,FIND("/",N2179,1)-1)</f>
        <v>music</v>
      </c>
      <c r="R2179" s="2" t="str">
        <f t="shared" ref="R2179:R2242" si="207">RIGHT(N2179,LEN(N2179)-FIND("/",N2179))</f>
        <v>rock</v>
      </c>
      <c r="S2179" s="12">
        <f t="shared" ref="S2179:S2242" si="208">(((J2179/60)/60)/24)+DATE(1970,1,1)+(-6/24)</f>
        <v>42502.000775462962</v>
      </c>
      <c r="T2179" s="12">
        <f t="shared" ref="T2179:T2242" si="209">(((I2179/60)/60)/24)+DATE(1970,1,1)+(-6/24)</f>
        <v>42527.000775462962</v>
      </c>
    </row>
    <row r="2180" spans="1:20" ht="41.4" x14ac:dyDescent="0.3">
      <c r="A2180" s="2">
        <v>2178</v>
      </c>
      <c r="B2180" s="7" t="s">
        <v>2179</v>
      </c>
      <c r="C2180" s="7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8">
        <f t="shared" si="204"/>
        <v>1.3864000000000001</v>
      </c>
      <c r="P2180" s="9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2">
        <f t="shared" si="208"/>
        <v>42723.38653935185</v>
      </c>
      <c r="T2180" s="12">
        <f t="shared" si="209"/>
        <v>42753.38653935185</v>
      </c>
    </row>
    <row r="2181" spans="1:20" ht="41.4" x14ac:dyDescent="0.3">
      <c r="A2181" s="2">
        <v>2179</v>
      </c>
      <c r="B2181" s="7" t="s">
        <v>2180</v>
      </c>
      <c r="C2181" s="7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8">
        <f t="shared" si="204"/>
        <v>1.6140000000000001</v>
      </c>
      <c r="P2181" s="9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2">
        <f t="shared" si="208"/>
        <v>42074.921203703707</v>
      </c>
      <c r="T2181" s="12">
        <f t="shared" si="209"/>
        <v>42104.921203703707</v>
      </c>
    </row>
    <row r="2182" spans="1:20" ht="27.6" x14ac:dyDescent="0.3">
      <c r="A2182" s="2">
        <v>2180</v>
      </c>
      <c r="B2182" s="7" t="s">
        <v>2181</v>
      </c>
      <c r="C2182" s="7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8">
        <f t="shared" si="204"/>
        <v>1.071842</v>
      </c>
      <c r="P2182" s="9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2">
        <f t="shared" si="208"/>
        <v>42279.419768518521</v>
      </c>
      <c r="T2182" s="12">
        <f t="shared" si="209"/>
        <v>42321.461435185185</v>
      </c>
    </row>
    <row r="2183" spans="1:20" ht="41.4" x14ac:dyDescent="0.3">
      <c r="A2183" s="2">
        <v>2181</v>
      </c>
      <c r="B2183" s="7" t="s">
        <v>2182</v>
      </c>
      <c r="C2183" s="7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8">
        <f t="shared" si="204"/>
        <v>1.5309999999999999</v>
      </c>
      <c r="P2183" s="9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2">
        <f t="shared" si="208"/>
        <v>42772.755243055552</v>
      </c>
      <c r="T2183" s="12">
        <f t="shared" si="209"/>
        <v>42786.755243055552</v>
      </c>
    </row>
    <row r="2184" spans="1:20" ht="41.4" x14ac:dyDescent="0.3">
      <c r="A2184" s="2">
        <v>2182</v>
      </c>
      <c r="B2184" s="7" t="s">
        <v>2183</v>
      </c>
      <c r="C2184" s="7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8">
        <f t="shared" si="204"/>
        <v>5.2416666666666663</v>
      </c>
      <c r="P2184" s="9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2">
        <f t="shared" si="208"/>
        <v>41879.650752314818</v>
      </c>
      <c r="T2184" s="12">
        <f t="shared" si="209"/>
        <v>41914.650752314818</v>
      </c>
    </row>
    <row r="2185" spans="1:20" ht="41.4" x14ac:dyDescent="0.3">
      <c r="A2185" s="2">
        <v>2183</v>
      </c>
      <c r="B2185" s="7" t="s">
        <v>2184</v>
      </c>
      <c r="C2185" s="7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8">
        <f t="shared" si="204"/>
        <v>4.8927777777777779</v>
      </c>
      <c r="P2185" s="9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2">
        <f t="shared" si="208"/>
        <v>42745.115474537044</v>
      </c>
      <c r="T2185" s="12">
        <f t="shared" si="209"/>
        <v>42774.958333333328</v>
      </c>
    </row>
    <row r="2186" spans="1:20" ht="41.4" x14ac:dyDescent="0.3">
      <c r="A2186" s="2">
        <v>2184</v>
      </c>
      <c r="B2186" s="7" t="s">
        <v>2185</v>
      </c>
      <c r="C2186" s="7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8">
        <f t="shared" si="204"/>
        <v>2.8473999999999999</v>
      </c>
      <c r="P2186" s="9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2">
        <f t="shared" si="208"/>
        <v>42380.440289351856</v>
      </c>
      <c r="T2186" s="12">
        <f t="shared" si="209"/>
        <v>42394.416666666672</v>
      </c>
    </row>
    <row r="2187" spans="1:20" ht="41.4" x14ac:dyDescent="0.3">
      <c r="A2187" s="2">
        <v>2185</v>
      </c>
      <c r="B2187" s="7" t="s">
        <v>2186</v>
      </c>
      <c r="C2187" s="7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8">
        <f t="shared" si="204"/>
        <v>18.569700000000001</v>
      </c>
      <c r="P2187" s="9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2">
        <f t="shared" si="208"/>
        <v>41319.099988425929</v>
      </c>
      <c r="T2187" s="12">
        <f t="shared" si="209"/>
        <v>41359.099988425929</v>
      </c>
    </row>
    <row r="2188" spans="1:20" ht="41.4" x14ac:dyDescent="0.3">
      <c r="A2188" s="2">
        <v>2186</v>
      </c>
      <c r="B2188" s="7" t="s">
        <v>2187</v>
      </c>
      <c r="C2188" s="7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8">
        <f t="shared" si="204"/>
        <v>1.0967499999999999</v>
      </c>
      <c r="P2188" s="9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2">
        <f t="shared" si="208"/>
        <v>42583.365081018521</v>
      </c>
      <c r="T2188" s="12">
        <f t="shared" si="209"/>
        <v>42619.833333333328</v>
      </c>
    </row>
    <row r="2189" spans="1:20" ht="41.4" x14ac:dyDescent="0.3">
      <c r="A2189" s="2">
        <v>2187</v>
      </c>
      <c r="B2189" s="7" t="s">
        <v>2188</v>
      </c>
      <c r="C2189" s="7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8">
        <f t="shared" si="204"/>
        <v>10.146425000000001</v>
      </c>
      <c r="P2189" s="9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2">
        <f t="shared" si="208"/>
        <v>42067.959097222221</v>
      </c>
      <c r="T2189" s="12">
        <f t="shared" si="209"/>
        <v>42096.915972222225</v>
      </c>
    </row>
    <row r="2190" spans="1:20" ht="41.4" x14ac:dyDescent="0.3">
      <c r="A2190" s="2">
        <v>2188</v>
      </c>
      <c r="B2190" s="7" t="s">
        <v>2189</v>
      </c>
      <c r="C2190" s="7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8">
        <f t="shared" si="204"/>
        <v>4.1217692027666546</v>
      </c>
      <c r="P2190" s="9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2">
        <f t="shared" si="208"/>
        <v>42633.336122685185</v>
      </c>
      <c r="T2190" s="12">
        <f t="shared" si="209"/>
        <v>42668.458333333328</v>
      </c>
    </row>
    <row r="2191" spans="1:20" ht="41.4" x14ac:dyDescent="0.3">
      <c r="A2191" s="2">
        <v>2189</v>
      </c>
      <c r="B2191" s="7" t="s">
        <v>2190</v>
      </c>
      <c r="C2191" s="7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8">
        <f t="shared" si="204"/>
        <v>5.0324999999999998</v>
      </c>
      <c r="P2191" s="9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2">
        <f t="shared" si="208"/>
        <v>42467.538194444445</v>
      </c>
      <c r="T2191" s="12">
        <f t="shared" si="209"/>
        <v>42481.666666666672</v>
      </c>
    </row>
    <row r="2192" spans="1:20" ht="41.4" x14ac:dyDescent="0.3">
      <c r="A2192" s="2">
        <v>2190</v>
      </c>
      <c r="B2192" s="7" t="s">
        <v>2191</v>
      </c>
      <c r="C2192" s="7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8">
        <f t="shared" si="204"/>
        <v>1.8461052631578947</v>
      </c>
      <c r="P2192" s="9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2">
        <f t="shared" si="208"/>
        <v>42417.375046296293</v>
      </c>
      <c r="T2192" s="12">
        <f t="shared" si="209"/>
        <v>42452.040972222225</v>
      </c>
    </row>
    <row r="2193" spans="1:20" ht="41.4" x14ac:dyDescent="0.3">
      <c r="A2193" s="2">
        <v>2191</v>
      </c>
      <c r="B2193" s="7" t="s">
        <v>2192</v>
      </c>
      <c r="C2193" s="7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8">
        <f t="shared" si="204"/>
        <v>1.1973333333333334</v>
      </c>
      <c r="P2193" s="9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2">
        <f t="shared" si="208"/>
        <v>42768.583645833336</v>
      </c>
      <c r="T2193" s="12">
        <f t="shared" si="209"/>
        <v>42780.583645833336</v>
      </c>
    </row>
    <row r="2194" spans="1:20" ht="41.4" x14ac:dyDescent="0.3">
      <c r="A2194" s="2">
        <v>2192</v>
      </c>
      <c r="B2194" s="7" t="s">
        <v>2193</v>
      </c>
      <c r="C2194" s="7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8">
        <f t="shared" si="204"/>
        <v>10.812401666666668</v>
      </c>
      <c r="P2194" s="9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2">
        <f t="shared" si="208"/>
        <v>42691.6012037037</v>
      </c>
      <c r="T2194" s="12">
        <f t="shared" si="209"/>
        <v>42719.708333333328</v>
      </c>
    </row>
    <row r="2195" spans="1:20" ht="41.4" x14ac:dyDescent="0.3">
      <c r="A2195" s="2">
        <v>2193</v>
      </c>
      <c r="B2195" s="7" t="s">
        <v>2194</v>
      </c>
      <c r="C2195" s="7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8">
        <f t="shared" si="204"/>
        <v>4.5237333333333334</v>
      </c>
      <c r="P2195" s="9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2">
        <f t="shared" si="208"/>
        <v>42664.155925925923</v>
      </c>
      <c r="T2195" s="12">
        <f t="shared" si="209"/>
        <v>42694.957638888889</v>
      </c>
    </row>
    <row r="2196" spans="1:20" ht="41.4" x14ac:dyDescent="0.3">
      <c r="A2196" s="2">
        <v>2194</v>
      </c>
      <c r="B2196" s="7" t="s">
        <v>2195</v>
      </c>
      <c r="C2196" s="7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8">
        <f t="shared" si="204"/>
        <v>5.3737000000000004</v>
      </c>
      <c r="P2196" s="9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2">
        <f t="shared" si="208"/>
        <v>42425.507986111115</v>
      </c>
      <c r="T2196" s="12">
        <f t="shared" si="209"/>
        <v>42455.466319444444</v>
      </c>
    </row>
    <row r="2197" spans="1:20" ht="27.6" x14ac:dyDescent="0.3">
      <c r="A2197" s="2">
        <v>2195</v>
      </c>
      <c r="B2197" s="7" t="s">
        <v>2196</v>
      </c>
      <c r="C2197" s="7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8">
        <f t="shared" si="204"/>
        <v>1.2032608695652174</v>
      </c>
      <c r="P2197" s="9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2">
        <f t="shared" si="208"/>
        <v>42197.521990740745</v>
      </c>
      <c r="T2197" s="12">
        <f t="shared" si="209"/>
        <v>42227.521990740745</v>
      </c>
    </row>
    <row r="2198" spans="1:20" ht="27.6" x14ac:dyDescent="0.3">
      <c r="A2198" s="2">
        <v>2196</v>
      </c>
      <c r="B2198" s="7" t="s">
        <v>2197</v>
      </c>
      <c r="C2198" s="7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8">
        <f t="shared" si="204"/>
        <v>1.1383571428571428</v>
      </c>
      <c r="P2198" s="9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2">
        <f t="shared" si="208"/>
        <v>42675.237291666665</v>
      </c>
      <c r="T2198" s="12">
        <f t="shared" si="209"/>
        <v>42706.041666666672</v>
      </c>
    </row>
    <row r="2199" spans="1:20" ht="41.4" x14ac:dyDescent="0.3">
      <c r="A2199" s="2">
        <v>2197</v>
      </c>
      <c r="B2199" s="7" t="s">
        <v>2198</v>
      </c>
      <c r="C2199" s="7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8">
        <f t="shared" si="204"/>
        <v>9.5103109999999997</v>
      </c>
      <c r="P2199" s="9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2">
        <f t="shared" si="208"/>
        <v>42033.334016203706</v>
      </c>
      <c r="T2199" s="12">
        <f t="shared" si="209"/>
        <v>42063.334016203706</v>
      </c>
    </row>
    <row r="2200" spans="1:20" ht="41.4" x14ac:dyDescent="0.3">
      <c r="A2200" s="2">
        <v>2198</v>
      </c>
      <c r="B2200" s="7" t="s">
        <v>2199</v>
      </c>
      <c r="C2200" s="7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8">
        <f t="shared" si="204"/>
        <v>1.3289249999999999</v>
      </c>
      <c r="P2200" s="9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2">
        <f t="shared" si="208"/>
        <v>42292.263888888891</v>
      </c>
      <c r="T2200" s="12">
        <f t="shared" si="209"/>
        <v>42322.305555555555</v>
      </c>
    </row>
    <row r="2201" spans="1:20" ht="27.6" x14ac:dyDescent="0.3">
      <c r="A2201" s="2">
        <v>2199</v>
      </c>
      <c r="B2201" s="7" t="s">
        <v>2200</v>
      </c>
      <c r="C2201" s="7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8">
        <f t="shared" si="204"/>
        <v>1.4697777777777778</v>
      </c>
      <c r="P2201" s="9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2">
        <f t="shared" si="208"/>
        <v>42262.166643518518</v>
      </c>
      <c r="T2201" s="12">
        <f t="shared" si="209"/>
        <v>42292.166643518518</v>
      </c>
    </row>
    <row r="2202" spans="1:20" ht="41.4" x14ac:dyDescent="0.3">
      <c r="A2202" s="2">
        <v>2200</v>
      </c>
      <c r="B2202" s="7" t="s">
        <v>2201</v>
      </c>
      <c r="C2202" s="7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8">
        <f t="shared" si="204"/>
        <v>5.4215</v>
      </c>
      <c r="P2202" s="9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2">
        <f t="shared" si="208"/>
        <v>42163.375787037032</v>
      </c>
      <c r="T2202" s="12">
        <f t="shared" si="209"/>
        <v>42190.875</v>
      </c>
    </row>
    <row r="2203" spans="1:20" ht="41.4" x14ac:dyDescent="0.3">
      <c r="A2203" s="2">
        <v>2201</v>
      </c>
      <c r="B2203" s="7" t="s">
        <v>2202</v>
      </c>
      <c r="C2203" s="7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8">
        <f t="shared" si="204"/>
        <v>3.8271818181818182</v>
      </c>
      <c r="P2203" s="9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2">
        <f t="shared" si="208"/>
        <v>41276.596817129634</v>
      </c>
      <c r="T2203" s="12">
        <f t="shared" si="209"/>
        <v>41290.596817129634</v>
      </c>
    </row>
    <row r="2204" spans="1:20" ht="27.6" x14ac:dyDescent="0.3">
      <c r="A2204" s="2">
        <v>2202</v>
      </c>
      <c r="B2204" s="7" t="s">
        <v>2203</v>
      </c>
      <c r="C2204" s="7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8">
        <f t="shared" si="204"/>
        <v>7.0418124999999998</v>
      </c>
      <c r="P2204" s="9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2">
        <f t="shared" si="208"/>
        <v>41184.599166666667</v>
      </c>
      <c r="T2204" s="12">
        <f t="shared" si="209"/>
        <v>41214.599166666667</v>
      </c>
    </row>
    <row r="2205" spans="1:20" ht="41.4" x14ac:dyDescent="0.3">
      <c r="A2205" s="2">
        <v>2203</v>
      </c>
      <c r="B2205" s="7" t="s">
        <v>2204</v>
      </c>
      <c r="C2205" s="7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8">
        <f t="shared" si="204"/>
        <v>1.0954999999999999</v>
      </c>
      <c r="P2205" s="9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2">
        <f t="shared" si="208"/>
        <v>42241.60974537037</v>
      </c>
      <c r="T2205" s="12">
        <f t="shared" si="209"/>
        <v>42271.60974537037</v>
      </c>
    </row>
    <row r="2206" spans="1:20" ht="41.4" x14ac:dyDescent="0.3">
      <c r="A2206" s="2">
        <v>2204</v>
      </c>
      <c r="B2206" s="7" t="s">
        <v>2205</v>
      </c>
      <c r="C2206" s="7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8">
        <f t="shared" si="204"/>
        <v>1.3286666666666667</v>
      </c>
      <c r="P2206" s="9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2">
        <f t="shared" si="208"/>
        <v>41312.061562499999</v>
      </c>
      <c r="T2206" s="12">
        <f t="shared" si="209"/>
        <v>41342.061562499999</v>
      </c>
    </row>
    <row r="2207" spans="1:20" ht="41.4" x14ac:dyDescent="0.3">
      <c r="A2207" s="2">
        <v>2205</v>
      </c>
      <c r="B2207" s="7" t="s">
        <v>2206</v>
      </c>
      <c r="C2207" s="7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8">
        <f t="shared" si="204"/>
        <v>1.52</v>
      </c>
      <c r="P2207" s="9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2">
        <f t="shared" si="208"/>
        <v>41031.57163194444</v>
      </c>
      <c r="T2207" s="12">
        <f t="shared" si="209"/>
        <v>41061.57163194444</v>
      </c>
    </row>
    <row r="2208" spans="1:20" ht="41.4" x14ac:dyDescent="0.3">
      <c r="A2208" s="2">
        <v>2206</v>
      </c>
      <c r="B2208" s="7" t="s">
        <v>2207</v>
      </c>
      <c r="C2208" s="7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8">
        <f t="shared" si="204"/>
        <v>1.0272727272727273</v>
      </c>
      <c r="P2208" s="9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2">
        <f t="shared" si="208"/>
        <v>40997.007222222222</v>
      </c>
      <c r="T2208" s="12">
        <f t="shared" si="209"/>
        <v>41015.007222222222</v>
      </c>
    </row>
    <row r="2209" spans="1:20" ht="41.4" x14ac:dyDescent="0.3">
      <c r="A2209" s="2">
        <v>2207</v>
      </c>
      <c r="B2209" s="7" t="s">
        <v>2208</v>
      </c>
      <c r="C2209" s="7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8">
        <f t="shared" si="204"/>
        <v>1</v>
      </c>
      <c r="P2209" s="9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2">
        <f t="shared" si="208"/>
        <v>41563.944131944445</v>
      </c>
      <c r="T2209" s="12">
        <f t="shared" si="209"/>
        <v>41593.985798611109</v>
      </c>
    </row>
    <row r="2210" spans="1:20" ht="41.4" x14ac:dyDescent="0.3">
      <c r="A2210" s="2">
        <v>2208</v>
      </c>
      <c r="B2210" s="7" t="s">
        <v>2209</v>
      </c>
      <c r="C2210" s="7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8">
        <f t="shared" si="204"/>
        <v>1.016</v>
      </c>
      <c r="P2210" s="9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2">
        <f t="shared" si="208"/>
        <v>40946.632245370369</v>
      </c>
      <c r="T2210" s="12">
        <f t="shared" si="209"/>
        <v>41005.916666666664</v>
      </c>
    </row>
    <row r="2211" spans="1:20" ht="27.6" x14ac:dyDescent="0.3">
      <c r="A2211" s="2">
        <v>2209</v>
      </c>
      <c r="B2211" s="7" t="s">
        <v>2210</v>
      </c>
      <c r="C2211" s="7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8">
        <f t="shared" si="204"/>
        <v>1.508</v>
      </c>
      <c r="P2211" s="9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2">
        <f t="shared" si="208"/>
        <v>41732.229675925926</v>
      </c>
      <c r="T2211" s="12">
        <f t="shared" si="209"/>
        <v>41743.708333333336</v>
      </c>
    </row>
    <row r="2212" spans="1:20" ht="41.4" x14ac:dyDescent="0.3">
      <c r="A2212" s="2">
        <v>2210</v>
      </c>
      <c r="B2212" s="7" t="s">
        <v>2211</v>
      </c>
      <c r="C2212" s="7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8">
        <f t="shared" si="204"/>
        <v>1.11425</v>
      </c>
      <c r="P2212" s="9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2">
        <f t="shared" si="208"/>
        <v>40955.816087962965</v>
      </c>
      <c r="T2212" s="12">
        <f t="shared" si="209"/>
        <v>41013.48333333333</v>
      </c>
    </row>
    <row r="2213" spans="1:20" ht="41.4" x14ac:dyDescent="0.3">
      <c r="A2213" s="2">
        <v>2211</v>
      </c>
      <c r="B2213" s="7" t="s">
        <v>2212</v>
      </c>
      <c r="C2213" s="7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8">
        <f t="shared" si="204"/>
        <v>1.956</v>
      </c>
      <c r="P2213" s="9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2">
        <f t="shared" si="208"/>
        <v>41716.535011574073</v>
      </c>
      <c r="T2213" s="12">
        <f t="shared" si="209"/>
        <v>41739.040972222225</v>
      </c>
    </row>
    <row r="2214" spans="1:20" ht="41.4" x14ac:dyDescent="0.3">
      <c r="A2214" s="2">
        <v>2212</v>
      </c>
      <c r="B2214" s="7" t="s">
        <v>2213</v>
      </c>
      <c r="C2214" s="7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8">
        <f t="shared" si="204"/>
        <v>1.1438333333333333</v>
      </c>
      <c r="P2214" s="9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2">
        <f t="shared" si="208"/>
        <v>41548.497418981482</v>
      </c>
      <c r="T2214" s="12">
        <f t="shared" si="209"/>
        <v>41581.791666666664</v>
      </c>
    </row>
    <row r="2215" spans="1:20" ht="55.2" x14ac:dyDescent="0.3">
      <c r="A2215" s="2">
        <v>2213</v>
      </c>
      <c r="B2215" s="7" t="s">
        <v>2214</v>
      </c>
      <c r="C2215" s="7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8">
        <f t="shared" si="204"/>
        <v>2</v>
      </c>
      <c r="P2215" s="9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2">
        <f t="shared" si="208"/>
        <v>42109.576145833329</v>
      </c>
      <c r="T2215" s="12">
        <f t="shared" si="209"/>
        <v>42139.576145833329</v>
      </c>
    </row>
    <row r="2216" spans="1:20" ht="41.4" x14ac:dyDescent="0.3">
      <c r="A2216" s="2">
        <v>2214</v>
      </c>
      <c r="B2216" s="7" t="s">
        <v>2215</v>
      </c>
      <c r="C2216" s="7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8">
        <f t="shared" si="204"/>
        <v>2.9250166666666666</v>
      </c>
      <c r="P2216" s="9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2">
        <f t="shared" si="208"/>
        <v>41646.542222222226</v>
      </c>
      <c r="T2216" s="12">
        <f t="shared" si="209"/>
        <v>41676.542222222226</v>
      </c>
    </row>
    <row r="2217" spans="1:20" ht="27.6" x14ac:dyDescent="0.3">
      <c r="A2217" s="2">
        <v>2215</v>
      </c>
      <c r="B2217" s="7" t="s">
        <v>2216</v>
      </c>
      <c r="C2217" s="7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8">
        <f t="shared" si="204"/>
        <v>1.5636363636363637</v>
      </c>
      <c r="P2217" s="9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2">
        <f t="shared" si="208"/>
        <v>40958.467268518521</v>
      </c>
      <c r="T2217" s="12">
        <f t="shared" si="209"/>
        <v>40981.040972222225</v>
      </c>
    </row>
    <row r="2218" spans="1:20" ht="41.4" x14ac:dyDescent="0.3">
      <c r="A2218" s="2">
        <v>2216</v>
      </c>
      <c r="B2218" s="7" t="s">
        <v>2217</v>
      </c>
      <c r="C2218" s="7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8">
        <f t="shared" si="204"/>
        <v>1.0566666666666666</v>
      </c>
      <c r="P2218" s="9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2">
        <f t="shared" si="208"/>
        <v>42194.501678240747</v>
      </c>
      <c r="T2218" s="12">
        <f t="shared" si="209"/>
        <v>42208.501678240747</v>
      </c>
    </row>
    <row r="2219" spans="1:20" ht="41.4" x14ac:dyDescent="0.3">
      <c r="A2219" s="2">
        <v>2217</v>
      </c>
      <c r="B2219" s="7" t="s">
        <v>2218</v>
      </c>
      <c r="C2219" s="7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8">
        <f t="shared" si="204"/>
        <v>1.0119047619047619</v>
      </c>
      <c r="P2219" s="9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2">
        <f t="shared" si="208"/>
        <v>42299.526770833334</v>
      </c>
      <c r="T2219" s="12">
        <f t="shared" si="209"/>
        <v>42310.083333333328</v>
      </c>
    </row>
    <row r="2220" spans="1:20" ht="41.4" x14ac:dyDescent="0.3">
      <c r="A2220" s="2">
        <v>2218</v>
      </c>
      <c r="B2220" s="7" t="s">
        <v>2219</v>
      </c>
      <c r="C2220" s="7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8">
        <f t="shared" si="204"/>
        <v>1.2283299999999999</v>
      </c>
      <c r="P2220" s="9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2">
        <f t="shared" si="208"/>
        <v>41127.562303240738</v>
      </c>
      <c r="T2220" s="12">
        <f t="shared" si="209"/>
        <v>41149.75</v>
      </c>
    </row>
    <row r="2221" spans="1:20" ht="41.4" x14ac:dyDescent="0.3">
      <c r="A2221" s="2">
        <v>2219</v>
      </c>
      <c r="B2221" s="7" t="s">
        <v>2220</v>
      </c>
      <c r="C2221" s="7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8">
        <f t="shared" si="204"/>
        <v>1.0149999999999999</v>
      </c>
      <c r="P2221" s="9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2">
        <f t="shared" si="208"/>
        <v>42205.468888888892</v>
      </c>
      <c r="T2221" s="12">
        <f t="shared" si="209"/>
        <v>42235.468888888892</v>
      </c>
    </row>
    <row r="2222" spans="1:20" ht="41.4" x14ac:dyDescent="0.3">
      <c r="A2222" s="2">
        <v>2220</v>
      </c>
      <c r="B2222" s="7" t="s">
        <v>2221</v>
      </c>
      <c r="C2222" s="7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8">
        <f t="shared" si="204"/>
        <v>1.0114285714285713</v>
      </c>
      <c r="P2222" s="9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2">
        <f t="shared" si="208"/>
        <v>41451.810601851852</v>
      </c>
      <c r="T2222" s="12">
        <f t="shared" si="209"/>
        <v>41481.810601851852</v>
      </c>
    </row>
    <row r="2223" spans="1:20" ht="41.4" x14ac:dyDescent="0.3">
      <c r="A2223" s="2">
        <v>2221</v>
      </c>
      <c r="B2223" s="7" t="s">
        <v>2222</v>
      </c>
      <c r="C2223" s="7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8">
        <f t="shared" si="204"/>
        <v>1.0811999999999999</v>
      </c>
      <c r="P2223" s="9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2">
        <f t="shared" si="208"/>
        <v>42452.416770833333</v>
      </c>
      <c r="T2223" s="12">
        <f t="shared" si="209"/>
        <v>42482.75</v>
      </c>
    </row>
    <row r="2224" spans="1:20" ht="41.4" x14ac:dyDescent="0.3">
      <c r="A2224" s="2">
        <v>2222</v>
      </c>
      <c r="B2224" s="7" t="s">
        <v>2223</v>
      </c>
      <c r="C2224" s="7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8">
        <f t="shared" si="204"/>
        <v>1.6259999999999999</v>
      </c>
      <c r="P2224" s="9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2">
        <f t="shared" si="208"/>
        <v>40906.537581018521</v>
      </c>
      <c r="T2224" s="12">
        <f t="shared" si="209"/>
        <v>40936.537581018521</v>
      </c>
    </row>
    <row r="2225" spans="1:20" ht="41.4" x14ac:dyDescent="0.3">
      <c r="A2225" s="2">
        <v>2223</v>
      </c>
      <c r="B2225" s="7" t="s">
        <v>2224</v>
      </c>
      <c r="C2225" s="7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8">
        <f t="shared" si="204"/>
        <v>1.0580000000000001</v>
      </c>
      <c r="P2225" s="9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2">
        <f t="shared" si="208"/>
        <v>42152.390833333338</v>
      </c>
      <c r="T2225" s="12">
        <f t="shared" si="209"/>
        <v>42182.390833333338</v>
      </c>
    </row>
    <row r="2226" spans="1:20" ht="41.4" x14ac:dyDescent="0.3">
      <c r="A2226" s="2">
        <v>2224</v>
      </c>
      <c r="B2226" s="7" t="s">
        <v>2225</v>
      </c>
      <c r="C2226" s="7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8">
        <f t="shared" si="204"/>
        <v>2.4315000000000002</v>
      </c>
      <c r="P2226" s="9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2">
        <f t="shared" si="208"/>
        <v>42644.417534722219</v>
      </c>
      <c r="T2226" s="12">
        <f t="shared" si="209"/>
        <v>42672.541666666672</v>
      </c>
    </row>
    <row r="2227" spans="1:20" ht="41.4" x14ac:dyDescent="0.3">
      <c r="A2227" s="2">
        <v>2225</v>
      </c>
      <c r="B2227" s="7" t="s">
        <v>2226</v>
      </c>
      <c r="C2227" s="7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8">
        <f t="shared" si="204"/>
        <v>9.4483338095238096</v>
      </c>
      <c r="P2227" s="9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2">
        <f t="shared" si="208"/>
        <v>41873.54184027778</v>
      </c>
      <c r="T2227" s="12">
        <f t="shared" si="209"/>
        <v>41903.54184027778</v>
      </c>
    </row>
    <row r="2228" spans="1:20" ht="41.4" x14ac:dyDescent="0.3">
      <c r="A2228" s="2">
        <v>2226</v>
      </c>
      <c r="B2228" s="7" t="s">
        <v>2227</v>
      </c>
      <c r="C2228" s="7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8">
        <f t="shared" si="204"/>
        <v>1.0846283333333333</v>
      </c>
      <c r="P2228" s="9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2">
        <f t="shared" si="208"/>
        <v>42381.54886574074</v>
      </c>
      <c r="T2228" s="12">
        <f t="shared" si="209"/>
        <v>42411.957638888889</v>
      </c>
    </row>
    <row r="2229" spans="1:20" ht="41.4" x14ac:dyDescent="0.3">
      <c r="A2229" s="2">
        <v>2227</v>
      </c>
      <c r="B2229" s="7" t="s">
        <v>2228</v>
      </c>
      <c r="C2229" s="7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8">
        <f t="shared" si="204"/>
        <v>1.5737692307692308</v>
      </c>
      <c r="P2229" s="9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2">
        <f t="shared" si="208"/>
        <v>41561.557349537034</v>
      </c>
      <c r="T2229" s="12">
        <f t="shared" si="209"/>
        <v>41591.599016203705</v>
      </c>
    </row>
    <row r="2230" spans="1:20" ht="41.4" x14ac:dyDescent="0.3">
      <c r="A2230" s="2">
        <v>2228</v>
      </c>
      <c r="B2230" s="7" t="s">
        <v>2229</v>
      </c>
      <c r="C2230" s="7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8">
        <f t="shared" si="204"/>
        <v>11.744899999999999</v>
      </c>
      <c r="P2230" s="9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2">
        <f t="shared" si="208"/>
        <v>42202.028194444443</v>
      </c>
      <c r="T2230" s="12">
        <f t="shared" si="209"/>
        <v>42232.028194444443</v>
      </c>
    </row>
    <row r="2231" spans="1:20" ht="41.4" x14ac:dyDescent="0.3">
      <c r="A2231" s="2">
        <v>2229</v>
      </c>
      <c r="B2231" s="7" t="s">
        <v>2230</v>
      </c>
      <c r="C2231" s="7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8">
        <f t="shared" si="204"/>
        <v>1.7104755366949576</v>
      </c>
      <c r="P2231" s="9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2">
        <f t="shared" si="208"/>
        <v>41484.414247685185</v>
      </c>
      <c r="T2231" s="12">
        <f t="shared" si="209"/>
        <v>41519.916666666664</v>
      </c>
    </row>
    <row r="2232" spans="1:20" ht="41.4" x14ac:dyDescent="0.3">
      <c r="A2232" s="2">
        <v>2230</v>
      </c>
      <c r="B2232" s="7" t="s">
        <v>2231</v>
      </c>
      <c r="C2232" s="7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8">
        <f t="shared" si="204"/>
        <v>1.2595294117647058</v>
      </c>
      <c r="P2232" s="9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2">
        <f t="shared" si="208"/>
        <v>41724.631099537037</v>
      </c>
      <c r="T2232" s="12">
        <f t="shared" si="209"/>
        <v>41754.631099537037</v>
      </c>
    </row>
    <row r="2233" spans="1:20" ht="41.4" x14ac:dyDescent="0.3">
      <c r="A2233" s="2">
        <v>2231</v>
      </c>
      <c r="B2233" s="7" t="s">
        <v>2232</v>
      </c>
      <c r="C2233" s="7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8">
        <f t="shared" si="204"/>
        <v>12.121296000000001</v>
      </c>
      <c r="P2233" s="9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2">
        <f t="shared" si="208"/>
        <v>41423.660891203705</v>
      </c>
      <c r="T2233" s="12">
        <f t="shared" si="209"/>
        <v>41449.958333333336</v>
      </c>
    </row>
    <row r="2234" spans="1:20" ht="41.4" x14ac:dyDescent="0.3">
      <c r="A2234" s="2">
        <v>2232</v>
      </c>
      <c r="B2234" s="7" t="s">
        <v>2233</v>
      </c>
      <c r="C2234" s="7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8">
        <f t="shared" si="204"/>
        <v>4.9580000000000002</v>
      </c>
      <c r="P2234" s="9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2">
        <f t="shared" si="208"/>
        <v>41806.544074074074</v>
      </c>
      <c r="T2234" s="12">
        <f t="shared" si="209"/>
        <v>41838.875</v>
      </c>
    </row>
    <row r="2235" spans="1:20" ht="41.4" x14ac:dyDescent="0.3">
      <c r="A2235" s="2">
        <v>2233</v>
      </c>
      <c r="B2235" s="7" t="s">
        <v>2234</v>
      </c>
      <c r="C2235" s="7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8">
        <f t="shared" si="204"/>
        <v>3.3203999999999998</v>
      </c>
      <c r="P2235" s="9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2">
        <f t="shared" si="208"/>
        <v>42331.128923611104</v>
      </c>
      <c r="T2235" s="12">
        <f t="shared" si="209"/>
        <v>42351.75</v>
      </c>
    </row>
    <row r="2236" spans="1:20" ht="41.4" x14ac:dyDescent="0.3">
      <c r="A2236" s="2">
        <v>2234</v>
      </c>
      <c r="B2236" s="7" t="s">
        <v>2235</v>
      </c>
      <c r="C2236" s="7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8">
        <f t="shared" si="204"/>
        <v>11.65</v>
      </c>
      <c r="P2236" s="9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2">
        <f t="shared" si="208"/>
        <v>42710.574618055558</v>
      </c>
      <c r="T2236" s="12">
        <f t="shared" si="209"/>
        <v>42740.574618055558</v>
      </c>
    </row>
    <row r="2237" spans="1:20" ht="27.6" x14ac:dyDescent="0.3">
      <c r="A2237" s="2">
        <v>2235</v>
      </c>
      <c r="B2237" s="7" t="s">
        <v>2236</v>
      </c>
      <c r="C2237" s="7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8">
        <f t="shared" si="204"/>
        <v>1.5331538461538461</v>
      </c>
      <c r="P2237" s="9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2">
        <f t="shared" si="208"/>
        <v>42061.772118055553</v>
      </c>
      <c r="T2237" s="12">
        <f t="shared" si="209"/>
        <v>42091.730451388896</v>
      </c>
    </row>
    <row r="2238" spans="1:20" ht="41.4" x14ac:dyDescent="0.3">
      <c r="A2238" s="2">
        <v>2236</v>
      </c>
      <c r="B2238" s="7" t="s">
        <v>2237</v>
      </c>
      <c r="C2238" s="7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8">
        <f t="shared" si="204"/>
        <v>5.3710714285714287</v>
      </c>
      <c r="P2238" s="9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2">
        <f t="shared" si="208"/>
        <v>42371.367164351846</v>
      </c>
      <c r="T2238" s="12">
        <f t="shared" si="209"/>
        <v>42401.367164351846</v>
      </c>
    </row>
    <row r="2239" spans="1:20" ht="41.4" x14ac:dyDescent="0.3">
      <c r="A2239" s="2">
        <v>2237</v>
      </c>
      <c r="B2239" s="7" t="s">
        <v>2238</v>
      </c>
      <c r="C2239" s="7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8">
        <f t="shared" si="204"/>
        <v>3.5292777777777777</v>
      </c>
      <c r="P2239" s="9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2">
        <f t="shared" si="208"/>
        <v>41914.753275462965</v>
      </c>
      <c r="T2239" s="12">
        <f t="shared" si="209"/>
        <v>41955.082638888889</v>
      </c>
    </row>
    <row r="2240" spans="1:20" ht="27.6" x14ac:dyDescent="0.3">
      <c r="A2240" s="2">
        <v>2238</v>
      </c>
      <c r="B2240" s="7" t="s">
        <v>2239</v>
      </c>
      <c r="C2240" s="7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8">
        <f t="shared" si="204"/>
        <v>1.3740000000000001</v>
      </c>
      <c r="P2240" s="9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2">
        <f t="shared" si="208"/>
        <v>42774.371712962966</v>
      </c>
      <c r="T2240" s="12">
        <f t="shared" si="209"/>
        <v>42804.371712962966</v>
      </c>
    </row>
    <row r="2241" spans="1:20" ht="27.6" x14ac:dyDescent="0.3">
      <c r="A2241" s="2">
        <v>2239</v>
      </c>
      <c r="B2241" s="7" t="s">
        <v>2240</v>
      </c>
      <c r="C2241" s="7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8">
        <f t="shared" si="204"/>
        <v>1.2802667999999999</v>
      </c>
      <c r="P2241" s="9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2">
        <f t="shared" si="208"/>
        <v>41572.708495370374</v>
      </c>
      <c r="T2241" s="12">
        <f t="shared" si="209"/>
        <v>41608.918055555558</v>
      </c>
    </row>
    <row r="2242" spans="1:20" ht="41.4" x14ac:dyDescent="0.3">
      <c r="A2242" s="2">
        <v>2240</v>
      </c>
      <c r="B2242" s="7" t="s">
        <v>2241</v>
      </c>
      <c r="C2242" s="7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8">
        <f t="shared" si="204"/>
        <v>2.7067999999999999</v>
      </c>
      <c r="P2242" s="9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2">
        <f t="shared" si="208"/>
        <v>42452.575740740736</v>
      </c>
      <c r="T2242" s="12">
        <f t="shared" si="209"/>
        <v>42482.575740740736</v>
      </c>
    </row>
    <row r="2243" spans="1:20" ht="41.4" x14ac:dyDescent="0.3">
      <c r="A2243" s="2">
        <v>2241</v>
      </c>
      <c r="B2243" s="7" t="s">
        <v>2242</v>
      </c>
      <c r="C2243" s="7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8">
        <f t="shared" ref="O2243:O2306" si="210">E2243/D2243</f>
        <v>8.0640000000000001</v>
      </c>
      <c r="P2243" s="9">
        <f t="shared" ref="P2243:P2306" si="211">IFERROR(E2243/L2243,0)</f>
        <v>49.472392638036808</v>
      </c>
      <c r="Q2243" s="2" t="str">
        <f t="shared" ref="Q2243:Q2306" si="212">LEFT(N2243,FIND("/",N2243,1)-1)</f>
        <v>games</v>
      </c>
      <c r="R2243" s="2" t="str">
        <f t="shared" ref="R2243:R2306" si="213">RIGHT(N2243,LEN(N2243)-FIND("/",N2243))</f>
        <v>tabletop games</v>
      </c>
      <c r="S2243" s="12">
        <f t="shared" ref="S2243:S2306" si="214">(((J2243/60)/60)/24)+DATE(1970,1,1)+(-6/24)</f>
        <v>42766.577546296292</v>
      </c>
      <c r="T2243" s="12">
        <f t="shared" ref="T2243:T2306" si="215">(((I2243/60)/60)/24)+DATE(1970,1,1)+(-6/24)</f>
        <v>42796.577546296292</v>
      </c>
    </row>
    <row r="2244" spans="1:20" ht="27.6" x14ac:dyDescent="0.3">
      <c r="A2244" s="2">
        <v>2242</v>
      </c>
      <c r="B2244" s="7" t="s">
        <v>2243</v>
      </c>
      <c r="C2244" s="7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8">
        <f t="shared" si="210"/>
        <v>13.600976000000001</v>
      </c>
      <c r="P2244" s="9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2">
        <f t="shared" si="214"/>
        <v>41569.325613425928</v>
      </c>
      <c r="T2244" s="12">
        <f t="shared" si="215"/>
        <v>41604.876388888886</v>
      </c>
    </row>
    <row r="2245" spans="1:20" ht="41.4" x14ac:dyDescent="0.3">
      <c r="A2245" s="2">
        <v>2243</v>
      </c>
      <c r="B2245" s="7" t="s">
        <v>2244</v>
      </c>
      <c r="C2245" s="7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8">
        <f t="shared" si="210"/>
        <v>9302.5</v>
      </c>
      <c r="P2245" s="9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2">
        <f t="shared" si="214"/>
        <v>42800.501041666663</v>
      </c>
      <c r="T2245" s="12">
        <f t="shared" si="215"/>
        <v>42806.875</v>
      </c>
    </row>
    <row r="2246" spans="1:20" ht="41.4" x14ac:dyDescent="0.3">
      <c r="A2246" s="2">
        <v>2244</v>
      </c>
      <c r="B2246" s="7" t="s">
        <v>2245</v>
      </c>
      <c r="C2246" s="7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8">
        <f t="shared" si="210"/>
        <v>3.7702</v>
      </c>
      <c r="P2246" s="9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2">
        <f t="shared" si="214"/>
        <v>42647.568819444445</v>
      </c>
      <c r="T2246" s="12">
        <f t="shared" si="215"/>
        <v>42659.604166666672</v>
      </c>
    </row>
    <row r="2247" spans="1:20" ht="41.4" x14ac:dyDescent="0.3">
      <c r="A2247" s="2">
        <v>2245</v>
      </c>
      <c r="B2247" s="7" t="s">
        <v>2246</v>
      </c>
      <c r="C2247" s="7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8">
        <f t="shared" si="210"/>
        <v>26.47025</v>
      </c>
      <c r="P2247" s="9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2">
        <f t="shared" si="214"/>
        <v>41660.458530092597</v>
      </c>
      <c r="T2247" s="12">
        <f t="shared" si="215"/>
        <v>41691.5</v>
      </c>
    </row>
    <row r="2248" spans="1:20" ht="41.4" x14ac:dyDescent="0.3">
      <c r="A2248" s="2">
        <v>2246</v>
      </c>
      <c r="B2248" s="7" t="s">
        <v>2247</v>
      </c>
      <c r="C2248" s="7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8">
        <f t="shared" si="210"/>
        <v>1.0012000000000001</v>
      </c>
      <c r="P2248" s="9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2">
        <f t="shared" si="214"/>
        <v>42221.54178240741</v>
      </c>
      <c r="T2248" s="12">
        <f t="shared" si="215"/>
        <v>42251.54178240741</v>
      </c>
    </row>
    <row r="2249" spans="1:20" ht="27.6" x14ac:dyDescent="0.3">
      <c r="A2249" s="2">
        <v>2247</v>
      </c>
      <c r="B2249" s="7" t="s">
        <v>2248</v>
      </c>
      <c r="C2249" s="7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8">
        <f t="shared" si="210"/>
        <v>1.0445405405405406</v>
      </c>
      <c r="P2249" s="9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2">
        <f t="shared" si="214"/>
        <v>42200.416261574079</v>
      </c>
      <c r="T2249" s="12">
        <f t="shared" si="215"/>
        <v>42214.416261574079</v>
      </c>
    </row>
    <row r="2250" spans="1:20" ht="41.4" x14ac:dyDescent="0.3">
      <c r="A2250" s="2">
        <v>2248</v>
      </c>
      <c r="B2250" s="7" t="s">
        <v>2249</v>
      </c>
      <c r="C2250" s="7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8">
        <f t="shared" si="210"/>
        <v>1.0721428571428571</v>
      </c>
      <c r="P2250" s="9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2">
        <f t="shared" si="214"/>
        <v>42688.625902777778</v>
      </c>
      <c r="T2250" s="12">
        <f t="shared" si="215"/>
        <v>42718.625902777778</v>
      </c>
    </row>
    <row r="2251" spans="1:20" ht="41.4" x14ac:dyDescent="0.3">
      <c r="A2251" s="2">
        <v>2249</v>
      </c>
      <c r="B2251" s="7" t="s">
        <v>2250</v>
      </c>
      <c r="C2251" s="7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8">
        <f t="shared" si="210"/>
        <v>1.6877142857142857</v>
      </c>
      <c r="P2251" s="9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2">
        <f t="shared" si="214"/>
        <v>41336.453298611108</v>
      </c>
      <c r="T2251" s="12">
        <f t="shared" si="215"/>
        <v>41366.411631944444</v>
      </c>
    </row>
    <row r="2252" spans="1:20" ht="41.4" x14ac:dyDescent="0.3">
      <c r="A2252" s="2">
        <v>2250</v>
      </c>
      <c r="B2252" s="7" t="s">
        <v>2251</v>
      </c>
      <c r="C2252" s="7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8">
        <f t="shared" si="210"/>
        <v>9.7511200000000002</v>
      </c>
      <c r="P2252" s="9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2">
        <f t="shared" si="214"/>
        <v>42676.755474537036</v>
      </c>
      <c r="T2252" s="12">
        <f t="shared" si="215"/>
        <v>42706.7971412037</v>
      </c>
    </row>
    <row r="2253" spans="1:20" ht="41.4" x14ac:dyDescent="0.3">
      <c r="A2253" s="2">
        <v>2251</v>
      </c>
      <c r="B2253" s="7" t="s">
        <v>2252</v>
      </c>
      <c r="C2253" s="7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8">
        <f t="shared" si="210"/>
        <v>1.3444929411764706</v>
      </c>
      <c r="P2253" s="9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2">
        <f t="shared" si="214"/>
        <v>41846.09579861111</v>
      </c>
      <c r="T2253" s="12">
        <f t="shared" si="215"/>
        <v>41867.09579861111</v>
      </c>
    </row>
    <row r="2254" spans="1:20" ht="41.4" x14ac:dyDescent="0.3">
      <c r="A2254" s="2">
        <v>2252</v>
      </c>
      <c r="B2254" s="7" t="s">
        <v>2253</v>
      </c>
      <c r="C2254" s="7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8">
        <f t="shared" si="210"/>
        <v>2.722777777777778</v>
      </c>
      <c r="P2254" s="9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2">
        <f t="shared" si="214"/>
        <v>42573.077986111108</v>
      </c>
      <c r="T2254" s="12">
        <f t="shared" si="215"/>
        <v>42588.077986111108</v>
      </c>
    </row>
    <row r="2255" spans="1:20" ht="41.4" x14ac:dyDescent="0.3">
      <c r="A2255" s="2">
        <v>2253</v>
      </c>
      <c r="B2255" s="7" t="s">
        <v>2254</v>
      </c>
      <c r="C2255" s="7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8">
        <f t="shared" si="210"/>
        <v>1.1268750000000001</v>
      </c>
      <c r="P2255" s="9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2">
        <f t="shared" si="214"/>
        <v>42296.381331018521</v>
      </c>
      <c r="T2255" s="12">
        <f t="shared" si="215"/>
        <v>42326.422997685186</v>
      </c>
    </row>
    <row r="2256" spans="1:20" ht="27.6" x14ac:dyDescent="0.3">
      <c r="A2256" s="2">
        <v>2254</v>
      </c>
      <c r="B2256" s="7" t="s">
        <v>2255</v>
      </c>
      <c r="C2256" s="7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8">
        <f t="shared" si="210"/>
        <v>4.5979999999999999</v>
      </c>
      <c r="P2256" s="9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2">
        <f t="shared" si="214"/>
        <v>42752.397777777776</v>
      </c>
      <c r="T2256" s="12">
        <f t="shared" si="215"/>
        <v>42759.397777777776</v>
      </c>
    </row>
    <row r="2257" spans="1:20" ht="27.6" x14ac:dyDescent="0.3">
      <c r="A2257" s="2">
        <v>2255</v>
      </c>
      <c r="B2257" s="7" t="s">
        <v>2256</v>
      </c>
      <c r="C2257" s="7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8">
        <f t="shared" si="210"/>
        <v>2.8665822784810127</v>
      </c>
      <c r="P2257" s="9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2">
        <f t="shared" si="214"/>
        <v>42467.701979166668</v>
      </c>
      <c r="T2257" s="12">
        <f t="shared" si="215"/>
        <v>42497.701979166668</v>
      </c>
    </row>
    <row r="2258" spans="1:20" ht="41.4" x14ac:dyDescent="0.3">
      <c r="A2258" s="2">
        <v>2256</v>
      </c>
      <c r="B2258" s="7" t="s">
        <v>2257</v>
      </c>
      <c r="C2258" s="7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8">
        <f t="shared" si="210"/>
        <v>2.2270833333333333</v>
      </c>
      <c r="P2258" s="9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2">
        <f t="shared" si="214"/>
        <v>42682.201921296291</v>
      </c>
      <c r="T2258" s="12">
        <f t="shared" si="215"/>
        <v>42696.201921296291</v>
      </c>
    </row>
    <row r="2259" spans="1:20" ht="41.4" x14ac:dyDescent="0.3">
      <c r="A2259" s="2">
        <v>2257</v>
      </c>
      <c r="B2259" s="7" t="s">
        <v>2258</v>
      </c>
      <c r="C2259" s="7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8">
        <f t="shared" si="210"/>
        <v>6.3613999999999997</v>
      </c>
      <c r="P2259" s="9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2">
        <f t="shared" si="214"/>
        <v>42505.686678240745</v>
      </c>
      <c r="T2259" s="12">
        <f t="shared" si="215"/>
        <v>42540.708333333328</v>
      </c>
    </row>
    <row r="2260" spans="1:20" ht="27.6" x14ac:dyDescent="0.3">
      <c r="A2260" s="2">
        <v>2258</v>
      </c>
      <c r="B2260" s="7" t="s">
        <v>2259</v>
      </c>
      <c r="C2260" s="7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8">
        <f t="shared" si="210"/>
        <v>1.4650000000000001</v>
      </c>
      <c r="P2260" s="9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2">
        <f t="shared" si="214"/>
        <v>42136.50100694444</v>
      </c>
      <c r="T2260" s="12">
        <f t="shared" si="215"/>
        <v>42166.50100694444</v>
      </c>
    </row>
    <row r="2261" spans="1:20" ht="41.4" x14ac:dyDescent="0.3">
      <c r="A2261" s="2">
        <v>2259</v>
      </c>
      <c r="B2261" s="7" t="s">
        <v>2260</v>
      </c>
      <c r="C2261" s="7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8">
        <f t="shared" si="210"/>
        <v>18.670999999999999</v>
      </c>
      <c r="P2261" s="9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2">
        <f t="shared" si="214"/>
        <v>42702.554814814815</v>
      </c>
      <c r="T2261" s="12">
        <f t="shared" si="215"/>
        <v>42712.554814814815</v>
      </c>
    </row>
    <row r="2262" spans="1:20" ht="41.4" x14ac:dyDescent="0.3">
      <c r="A2262" s="2">
        <v>2260</v>
      </c>
      <c r="B2262" s="7" t="s">
        <v>2261</v>
      </c>
      <c r="C2262" s="7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8">
        <f t="shared" si="210"/>
        <v>3.2692000000000001</v>
      </c>
      <c r="P2262" s="9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2">
        <f t="shared" si="214"/>
        <v>41694.766782407409</v>
      </c>
      <c r="T2262" s="12">
        <f t="shared" si="215"/>
        <v>41724.725115740745</v>
      </c>
    </row>
    <row r="2263" spans="1:20" ht="41.4" x14ac:dyDescent="0.3">
      <c r="A2263" s="2">
        <v>2261</v>
      </c>
      <c r="B2263" s="7" t="s">
        <v>2262</v>
      </c>
      <c r="C2263" s="7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8">
        <f t="shared" si="210"/>
        <v>7.7949999999999999</v>
      </c>
      <c r="P2263" s="9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2">
        <f t="shared" si="214"/>
        <v>42759.474768518514</v>
      </c>
      <c r="T2263" s="12">
        <f t="shared" si="215"/>
        <v>42780.474768518514</v>
      </c>
    </row>
    <row r="2264" spans="1:20" ht="27.6" x14ac:dyDescent="0.3">
      <c r="A2264" s="2">
        <v>2262</v>
      </c>
      <c r="B2264" s="7" t="s">
        <v>2263</v>
      </c>
      <c r="C2264" s="7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8">
        <f t="shared" si="210"/>
        <v>1.5415151515151515</v>
      </c>
      <c r="P2264" s="9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2">
        <f t="shared" si="214"/>
        <v>41926.335162037038</v>
      </c>
      <c r="T2264" s="12">
        <f t="shared" si="215"/>
        <v>41960.75</v>
      </c>
    </row>
    <row r="2265" spans="1:20" ht="41.4" x14ac:dyDescent="0.3">
      <c r="A2265" s="2">
        <v>2263</v>
      </c>
      <c r="B2265" s="7" t="s">
        <v>2264</v>
      </c>
      <c r="C2265" s="7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8">
        <f t="shared" si="210"/>
        <v>1.1554666666666666</v>
      </c>
      <c r="P2265" s="9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2">
        <f t="shared" si="214"/>
        <v>42014.582326388889</v>
      </c>
      <c r="T2265" s="12">
        <f t="shared" si="215"/>
        <v>42035.582326388889</v>
      </c>
    </row>
    <row r="2266" spans="1:20" ht="41.4" x14ac:dyDescent="0.3">
      <c r="A2266" s="2">
        <v>2264</v>
      </c>
      <c r="B2266" s="7" t="s">
        <v>2265</v>
      </c>
      <c r="C2266" s="7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8">
        <f t="shared" si="210"/>
        <v>1.8003333333333333</v>
      </c>
      <c r="P2266" s="9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2">
        <f t="shared" si="214"/>
        <v>42496.332337962958</v>
      </c>
      <c r="T2266" s="12">
        <f t="shared" si="215"/>
        <v>42512.875</v>
      </c>
    </row>
    <row r="2267" spans="1:20" ht="41.4" x14ac:dyDescent="0.3">
      <c r="A2267" s="2">
        <v>2265</v>
      </c>
      <c r="B2267" s="7" t="s">
        <v>2266</v>
      </c>
      <c r="C2267" s="7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8">
        <f t="shared" si="210"/>
        <v>2.9849999999999999</v>
      </c>
      <c r="P2267" s="9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2">
        <f t="shared" si="214"/>
        <v>42689.603090277778</v>
      </c>
      <c r="T2267" s="12">
        <f t="shared" si="215"/>
        <v>42696.603090277778</v>
      </c>
    </row>
    <row r="2268" spans="1:20" ht="41.4" x14ac:dyDescent="0.3">
      <c r="A2268" s="2">
        <v>2266</v>
      </c>
      <c r="B2268" s="7" t="s">
        <v>2267</v>
      </c>
      <c r="C2268" s="7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8">
        <f t="shared" si="210"/>
        <v>3.2026666666666666</v>
      </c>
      <c r="P2268" s="9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2">
        <f t="shared" si="214"/>
        <v>42469.624907407408</v>
      </c>
      <c r="T2268" s="12">
        <f t="shared" si="215"/>
        <v>42486.833333333328</v>
      </c>
    </row>
    <row r="2269" spans="1:20" ht="41.4" x14ac:dyDescent="0.3">
      <c r="A2269" s="2">
        <v>2267</v>
      </c>
      <c r="B2269" s="7" t="s">
        <v>2268</v>
      </c>
      <c r="C2269" s="7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8">
        <f t="shared" si="210"/>
        <v>3.80525</v>
      </c>
      <c r="P2269" s="9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2">
        <f t="shared" si="214"/>
        <v>41968.579826388886</v>
      </c>
      <c r="T2269" s="12">
        <f t="shared" si="215"/>
        <v>41993.791666666672</v>
      </c>
    </row>
    <row r="2270" spans="1:20" ht="41.4" x14ac:dyDescent="0.3">
      <c r="A2270" s="2">
        <v>2268</v>
      </c>
      <c r="B2270" s="7" t="s">
        <v>2269</v>
      </c>
      <c r="C2270" s="7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8">
        <f t="shared" si="210"/>
        <v>1.026</v>
      </c>
      <c r="P2270" s="9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2">
        <f t="shared" si="214"/>
        <v>42775.832349537035</v>
      </c>
      <c r="T2270" s="12">
        <f t="shared" si="215"/>
        <v>42805.832349537035</v>
      </c>
    </row>
    <row r="2271" spans="1:20" ht="41.4" x14ac:dyDescent="0.3">
      <c r="A2271" s="2">
        <v>2269</v>
      </c>
      <c r="B2271" s="7" t="s">
        <v>2270</v>
      </c>
      <c r="C2271" s="7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8">
        <f t="shared" si="210"/>
        <v>18.016400000000001</v>
      </c>
      <c r="P2271" s="9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2">
        <f t="shared" si="214"/>
        <v>42776.454432870371</v>
      </c>
      <c r="T2271" s="12">
        <f t="shared" si="215"/>
        <v>42800.958333333328</v>
      </c>
    </row>
    <row r="2272" spans="1:20" ht="41.4" x14ac:dyDescent="0.3">
      <c r="A2272" s="2">
        <v>2270</v>
      </c>
      <c r="B2272" s="7" t="s">
        <v>2271</v>
      </c>
      <c r="C2272" s="7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8">
        <f t="shared" si="210"/>
        <v>7.2024800000000004</v>
      </c>
      <c r="P2272" s="9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2">
        <f t="shared" si="214"/>
        <v>42725.619363425925</v>
      </c>
      <c r="T2272" s="12">
        <f t="shared" si="215"/>
        <v>42745.665972222225</v>
      </c>
    </row>
    <row r="2273" spans="1:20" ht="41.4" x14ac:dyDescent="0.3">
      <c r="A2273" s="2">
        <v>2271</v>
      </c>
      <c r="B2273" s="7" t="s">
        <v>2272</v>
      </c>
      <c r="C2273" s="7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8">
        <f t="shared" si="210"/>
        <v>2.8309000000000002</v>
      </c>
      <c r="P2273" s="9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2">
        <f t="shared" si="214"/>
        <v>42683.750046296293</v>
      </c>
      <c r="T2273" s="12">
        <f t="shared" si="215"/>
        <v>42713.750046296293</v>
      </c>
    </row>
    <row r="2274" spans="1:20" ht="41.4" x14ac:dyDescent="0.3">
      <c r="A2274" s="2">
        <v>2272</v>
      </c>
      <c r="B2274" s="7" t="s">
        <v>2273</v>
      </c>
      <c r="C2274" s="7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8">
        <f t="shared" si="210"/>
        <v>13.566000000000001</v>
      </c>
      <c r="P2274" s="9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2">
        <f t="shared" si="214"/>
        <v>42315.449490740735</v>
      </c>
      <c r="T2274" s="12">
        <f t="shared" si="215"/>
        <v>42345.449490740735</v>
      </c>
    </row>
    <row r="2275" spans="1:20" ht="41.4" x14ac:dyDescent="0.3">
      <c r="A2275" s="2">
        <v>2273</v>
      </c>
      <c r="B2275" s="7" t="s">
        <v>2274</v>
      </c>
      <c r="C2275" s="7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8">
        <f t="shared" si="210"/>
        <v>2.2035999999999998</v>
      </c>
      <c r="P2275" s="9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2">
        <f t="shared" si="214"/>
        <v>42781.299097222218</v>
      </c>
      <c r="T2275" s="12">
        <f t="shared" si="215"/>
        <v>42806.257430555561</v>
      </c>
    </row>
    <row r="2276" spans="1:20" ht="55.2" x14ac:dyDescent="0.3">
      <c r="A2276" s="2">
        <v>2274</v>
      </c>
      <c r="B2276" s="7" t="s">
        <v>2275</v>
      </c>
      <c r="C2276" s="7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8">
        <f t="shared" si="210"/>
        <v>1.196</v>
      </c>
      <c r="P2276" s="9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2">
        <f t="shared" si="214"/>
        <v>41663.250659722224</v>
      </c>
      <c r="T2276" s="12">
        <f t="shared" si="215"/>
        <v>41693.250659722224</v>
      </c>
    </row>
    <row r="2277" spans="1:20" ht="41.4" x14ac:dyDescent="0.3">
      <c r="A2277" s="2">
        <v>2275</v>
      </c>
      <c r="B2277" s="7" t="s">
        <v>2276</v>
      </c>
      <c r="C2277" s="7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8">
        <f t="shared" si="210"/>
        <v>4.0776923076923079</v>
      </c>
      <c r="P2277" s="9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2">
        <f t="shared" si="214"/>
        <v>41965.366655092599</v>
      </c>
      <c r="T2277" s="12">
        <f t="shared" si="215"/>
        <v>41995.366655092599</v>
      </c>
    </row>
    <row r="2278" spans="1:20" ht="41.4" x14ac:dyDescent="0.3">
      <c r="A2278" s="2">
        <v>2276</v>
      </c>
      <c r="B2278" s="7" t="s">
        <v>2277</v>
      </c>
      <c r="C2278" s="7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8">
        <f t="shared" si="210"/>
        <v>1.0581826105905425</v>
      </c>
      <c r="P2278" s="9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2">
        <f t="shared" si="214"/>
        <v>41614.401493055557</v>
      </c>
      <c r="T2278" s="12">
        <f t="shared" si="215"/>
        <v>41644.401493055557</v>
      </c>
    </row>
    <row r="2279" spans="1:20" ht="41.4" x14ac:dyDescent="0.3">
      <c r="A2279" s="2">
        <v>2277</v>
      </c>
      <c r="B2279" s="7" t="s">
        <v>2278</v>
      </c>
      <c r="C2279" s="7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8">
        <f t="shared" si="210"/>
        <v>1.4108235294117648</v>
      </c>
      <c r="P2279" s="9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2">
        <f t="shared" si="214"/>
        <v>40936.428506944445</v>
      </c>
      <c r="T2279" s="12">
        <f t="shared" si="215"/>
        <v>40966.428506944445</v>
      </c>
    </row>
    <row r="2280" spans="1:20" ht="27.6" x14ac:dyDescent="0.3">
      <c r="A2280" s="2">
        <v>2278</v>
      </c>
      <c r="B2280" s="7" t="s">
        <v>2279</v>
      </c>
      <c r="C2280" s="7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8">
        <f t="shared" si="210"/>
        <v>2.7069999999999999</v>
      </c>
      <c r="P2280" s="9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2">
        <f t="shared" si="214"/>
        <v>42338.459108796291</v>
      </c>
      <c r="T2280" s="12">
        <f t="shared" si="215"/>
        <v>42372.707638888889</v>
      </c>
    </row>
    <row r="2281" spans="1:20" ht="41.4" x14ac:dyDescent="0.3">
      <c r="A2281" s="2">
        <v>2279</v>
      </c>
      <c r="B2281" s="7" t="s">
        <v>2280</v>
      </c>
      <c r="C2281" s="7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8">
        <f t="shared" si="210"/>
        <v>1.538</v>
      </c>
      <c r="P2281" s="9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2">
        <f t="shared" si="214"/>
        <v>42020.556701388887</v>
      </c>
      <c r="T2281" s="12">
        <f t="shared" si="215"/>
        <v>42038.916666666672</v>
      </c>
    </row>
    <row r="2282" spans="1:20" ht="55.2" x14ac:dyDescent="0.3">
      <c r="A2282" s="2">
        <v>2280</v>
      </c>
      <c r="B2282" s="7" t="s">
        <v>2281</v>
      </c>
      <c r="C2282" s="7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8">
        <f t="shared" si="210"/>
        <v>4.0357653061224488</v>
      </c>
      <c r="P2282" s="9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2">
        <f t="shared" si="214"/>
        <v>42234.374895833331</v>
      </c>
      <c r="T2282" s="12">
        <f t="shared" si="215"/>
        <v>42264.374895833331</v>
      </c>
    </row>
    <row r="2283" spans="1:20" ht="41.4" x14ac:dyDescent="0.3">
      <c r="A2283" s="2">
        <v>2281</v>
      </c>
      <c r="B2283" s="7" t="s">
        <v>2282</v>
      </c>
      <c r="C2283" s="7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8">
        <f t="shared" si="210"/>
        <v>1.85</v>
      </c>
      <c r="P2283" s="9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2">
        <f t="shared" si="214"/>
        <v>40687.035844907405</v>
      </c>
      <c r="T2283" s="12">
        <f t="shared" si="215"/>
        <v>40749.034722222219</v>
      </c>
    </row>
    <row r="2284" spans="1:20" ht="27.6" x14ac:dyDescent="0.3">
      <c r="A2284" s="2">
        <v>2282</v>
      </c>
      <c r="B2284" s="7" t="s">
        <v>2283</v>
      </c>
      <c r="C2284" s="7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8">
        <f t="shared" si="210"/>
        <v>1.8533333333333333</v>
      </c>
      <c r="P2284" s="9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2">
        <f t="shared" si="214"/>
        <v>42322.92460648148</v>
      </c>
      <c r="T2284" s="12">
        <f t="shared" si="215"/>
        <v>42382.92460648148</v>
      </c>
    </row>
    <row r="2285" spans="1:20" ht="41.4" x14ac:dyDescent="0.3">
      <c r="A2285" s="2">
        <v>2283</v>
      </c>
      <c r="B2285" s="7" t="s">
        <v>2284</v>
      </c>
      <c r="C2285" s="7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8">
        <f t="shared" si="210"/>
        <v>1.0085533333333332</v>
      </c>
      <c r="P2285" s="9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2">
        <f t="shared" si="214"/>
        <v>40977.875046296293</v>
      </c>
      <c r="T2285" s="12">
        <f t="shared" si="215"/>
        <v>41037.833379629628</v>
      </c>
    </row>
    <row r="2286" spans="1:20" ht="27.6" x14ac:dyDescent="0.3">
      <c r="A2286" s="2">
        <v>2284</v>
      </c>
      <c r="B2286" s="7" t="s">
        <v>2285</v>
      </c>
      <c r="C2286" s="7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8">
        <f t="shared" si="210"/>
        <v>1.0622116666666668</v>
      </c>
      <c r="P2286" s="9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2">
        <f t="shared" si="214"/>
        <v>40585.546817129631</v>
      </c>
      <c r="T2286" s="12">
        <f t="shared" si="215"/>
        <v>40613.916666666664</v>
      </c>
    </row>
    <row r="2287" spans="1:20" ht="41.4" x14ac:dyDescent="0.3">
      <c r="A2287" s="2">
        <v>2285</v>
      </c>
      <c r="B2287" s="7" t="s">
        <v>2286</v>
      </c>
      <c r="C2287" s="7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8">
        <f t="shared" si="210"/>
        <v>1.2136666666666667</v>
      </c>
      <c r="P2287" s="9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2">
        <f t="shared" si="214"/>
        <v>41058.935682870368</v>
      </c>
      <c r="T2287" s="12">
        <f t="shared" si="215"/>
        <v>41088.935682870368</v>
      </c>
    </row>
    <row r="2288" spans="1:20" ht="41.4" x14ac:dyDescent="0.3">
      <c r="A2288" s="2">
        <v>2286</v>
      </c>
      <c r="B2288" s="7" t="s">
        <v>2287</v>
      </c>
      <c r="C2288" s="7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8">
        <f t="shared" si="210"/>
        <v>1.0006666666666666</v>
      </c>
      <c r="P2288" s="9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2">
        <f t="shared" si="214"/>
        <v>41494.713587962964</v>
      </c>
      <c r="T2288" s="12">
        <f t="shared" si="215"/>
        <v>41522.915972222225</v>
      </c>
    </row>
    <row r="2289" spans="1:20" ht="41.4" x14ac:dyDescent="0.3">
      <c r="A2289" s="2">
        <v>2287</v>
      </c>
      <c r="B2289" s="7" t="s">
        <v>2288</v>
      </c>
      <c r="C2289" s="7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8">
        <f t="shared" si="210"/>
        <v>1.1997755555555556</v>
      </c>
      <c r="P2289" s="9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2">
        <f t="shared" si="214"/>
        <v>41792.417361111111</v>
      </c>
      <c r="T2289" s="12">
        <f t="shared" si="215"/>
        <v>41813.417361111111</v>
      </c>
    </row>
    <row r="2290" spans="1:20" ht="41.4" x14ac:dyDescent="0.3">
      <c r="A2290" s="2">
        <v>2288</v>
      </c>
      <c r="B2290" s="7" t="s">
        <v>2289</v>
      </c>
      <c r="C2290" s="7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8">
        <f t="shared" si="210"/>
        <v>1.0009999999999999</v>
      </c>
      <c r="P2290" s="9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2">
        <f t="shared" si="214"/>
        <v>41067.577418981484</v>
      </c>
      <c r="T2290" s="12">
        <f t="shared" si="215"/>
        <v>41086.5</v>
      </c>
    </row>
    <row r="2291" spans="1:20" ht="41.4" x14ac:dyDescent="0.3">
      <c r="A2291" s="2">
        <v>2289</v>
      </c>
      <c r="B2291" s="7" t="s">
        <v>2290</v>
      </c>
      <c r="C2291" s="7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8">
        <f t="shared" si="210"/>
        <v>1.0740000000000001</v>
      </c>
      <c r="P2291" s="9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2">
        <f t="shared" si="214"/>
        <v>41571.748379629629</v>
      </c>
      <c r="T2291" s="12">
        <f t="shared" si="215"/>
        <v>41614.723611111112</v>
      </c>
    </row>
    <row r="2292" spans="1:20" ht="41.4" x14ac:dyDescent="0.3">
      <c r="A2292" s="2">
        <v>2290</v>
      </c>
      <c r="B2292" s="7" t="s">
        <v>2291</v>
      </c>
      <c r="C2292" s="7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8">
        <f t="shared" si="210"/>
        <v>1.0406666666666666</v>
      </c>
      <c r="P2292" s="9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2">
        <f t="shared" si="214"/>
        <v>40070.003819444442</v>
      </c>
      <c r="T2292" s="12">
        <f t="shared" si="215"/>
        <v>40148.458333333336</v>
      </c>
    </row>
    <row r="2293" spans="1:20" ht="41.4" x14ac:dyDescent="0.3">
      <c r="A2293" s="2">
        <v>2291</v>
      </c>
      <c r="B2293" s="7" t="s">
        <v>2292</v>
      </c>
      <c r="C2293" s="7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8">
        <f t="shared" si="210"/>
        <v>1.728</v>
      </c>
      <c r="P2293" s="9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2">
        <f t="shared" si="214"/>
        <v>40987.727060185185</v>
      </c>
      <c r="T2293" s="12">
        <f t="shared" si="215"/>
        <v>41021.916666666664</v>
      </c>
    </row>
    <row r="2294" spans="1:20" ht="41.4" x14ac:dyDescent="0.3">
      <c r="A2294" s="2">
        <v>2292</v>
      </c>
      <c r="B2294" s="7" t="s">
        <v>2293</v>
      </c>
      <c r="C2294" s="7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8">
        <f t="shared" si="210"/>
        <v>1.072505</v>
      </c>
      <c r="P2294" s="9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2">
        <f t="shared" si="214"/>
        <v>40987.447638888887</v>
      </c>
      <c r="T2294" s="12">
        <f t="shared" si="215"/>
        <v>41017.447638888887</v>
      </c>
    </row>
    <row r="2295" spans="1:20" ht="27.6" x14ac:dyDescent="0.3">
      <c r="A2295" s="2">
        <v>2293</v>
      </c>
      <c r="B2295" s="7" t="s">
        <v>2294</v>
      </c>
      <c r="C2295" s="7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8">
        <f t="shared" si="210"/>
        <v>1.0823529411764705</v>
      </c>
      <c r="P2295" s="9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2">
        <f t="shared" si="214"/>
        <v>41151.458321759259</v>
      </c>
      <c r="T2295" s="12">
        <f t="shared" si="215"/>
        <v>41176.915972222225</v>
      </c>
    </row>
    <row r="2296" spans="1:20" ht="41.4" x14ac:dyDescent="0.3">
      <c r="A2296" s="2">
        <v>2294</v>
      </c>
      <c r="B2296" s="7" t="s">
        <v>2295</v>
      </c>
      <c r="C2296" s="7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8">
        <f t="shared" si="210"/>
        <v>1.4608079999999999</v>
      </c>
      <c r="P2296" s="9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2">
        <f t="shared" si="214"/>
        <v>41264.47314814815</v>
      </c>
      <c r="T2296" s="12">
        <f t="shared" si="215"/>
        <v>41294.47314814815</v>
      </c>
    </row>
    <row r="2297" spans="1:20" ht="41.4" x14ac:dyDescent="0.3">
      <c r="A2297" s="2">
        <v>2295</v>
      </c>
      <c r="B2297" s="7" t="s">
        <v>2296</v>
      </c>
      <c r="C2297" s="7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8">
        <f t="shared" si="210"/>
        <v>1.2524999999999999</v>
      </c>
      <c r="P2297" s="9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2">
        <f t="shared" si="214"/>
        <v>41270.704351851848</v>
      </c>
      <c r="T2297" s="12">
        <f t="shared" si="215"/>
        <v>41300.704351851848</v>
      </c>
    </row>
    <row r="2298" spans="1:20" ht="41.4" x14ac:dyDescent="0.3">
      <c r="A2298" s="2">
        <v>2296</v>
      </c>
      <c r="B2298" s="7" t="s">
        <v>2297</v>
      </c>
      <c r="C2298" s="7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8">
        <f t="shared" si="210"/>
        <v>1.4907142857142857</v>
      </c>
      <c r="P2298" s="9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2">
        <f t="shared" si="214"/>
        <v>40927.481782407405</v>
      </c>
      <c r="T2298" s="12">
        <f t="shared" si="215"/>
        <v>40962.481782407405</v>
      </c>
    </row>
    <row r="2299" spans="1:20" ht="27.6" x14ac:dyDescent="0.3">
      <c r="A2299" s="2">
        <v>2297</v>
      </c>
      <c r="B2299" s="7" t="s">
        <v>2298</v>
      </c>
      <c r="C2299" s="7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8">
        <f t="shared" si="210"/>
        <v>1.006</v>
      </c>
      <c r="P2299" s="9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2">
        <f t="shared" si="214"/>
        <v>40947.792233796295</v>
      </c>
      <c r="T2299" s="12">
        <f t="shared" si="215"/>
        <v>40981.915972222225</v>
      </c>
    </row>
    <row r="2300" spans="1:20" ht="41.4" x14ac:dyDescent="0.3">
      <c r="A2300" s="2">
        <v>2298</v>
      </c>
      <c r="B2300" s="7" t="s">
        <v>2299</v>
      </c>
      <c r="C2300" s="7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8">
        <f t="shared" si="210"/>
        <v>1.0507333333333333</v>
      </c>
      <c r="P2300" s="9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2">
        <f t="shared" si="214"/>
        <v>41694.59065972222</v>
      </c>
      <c r="T2300" s="12">
        <f t="shared" si="215"/>
        <v>41724.548993055556</v>
      </c>
    </row>
    <row r="2301" spans="1:20" ht="41.4" x14ac:dyDescent="0.3">
      <c r="A2301" s="2">
        <v>2299</v>
      </c>
      <c r="B2301" s="7" t="s">
        <v>2300</v>
      </c>
      <c r="C2301" s="7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8">
        <f t="shared" si="210"/>
        <v>3.5016666666666665</v>
      </c>
      <c r="P2301" s="9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2">
        <f t="shared" si="214"/>
        <v>40564.782511574071</v>
      </c>
      <c r="T2301" s="12">
        <f t="shared" si="215"/>
        <v>40579.782511574071</v>
      </c>
    </row>
    <row r="2302" spans="1:20" ht="41.4" x14ac:dyDescent="0.3">
      <c r="A2302" s="2">
        <v>2300</v>
      </c>
      <c r="B2302" s="7" t="s">
        <v>2301</v>
      </c>
      <c r="C2302" s="7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8">
        <f t="shared" si="210"/>
        <v>1.0125</v>
      </c>
      <c r="P2302" s="9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2">
        <f t="shared" si="214"/>
        <v>41074.477037037039</v>
      </c>
      <c r="T2302" s="12">
        <f t="shared" si="215"/>
        <v>41088.477037037039</v>
      </c>
    </row>
    <row r="2303" spans="1:20" ht="27.6" x14ac:dyDescent="0.3">
      <c r="A2303" s="2">
        <v>2301</v>
      </c>
      <c r="B2303" s="7" t="s">
        <v>2302</v>
      </c>
      <c r="C2303" s="7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8">
        <f t="shared" si="210"/>
        <v>1.336044</v>
      </c>
      <c r="P2303" s="9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2">
        <f t="shared" si="214"/>
        <v>41415.896944444445</v>
      </c>
      <c r="T2303" s="12">
        <f t="shared" si="215"/>
        <v>41445.896944444445</v>
      </c>
    </row>
    <row r="2304" spans="1:20" ht="41.4" x14ac:dyDescent="0.3">
      <c r="A2304" s="2">
        <v>2302</v>
      </c>
      <c r="B2304" s="7" t="s">
        <v>2303</v>
      </c>
      <c r="C2304" s="7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8">
        <f t="shared" si="210"/>
        <v>1.7065217391304348</v>
      </c>
      <c r="P2304" s="9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2">
        <f t="shared" si="214"/>
        <v>41605.618449074071</v>
      </c>
      <c r="T2304" s="12">
        <f t="shared" si="215"/>
        <v>41639.041666666664</v>
      </c>
    </row>
    <row r="2305" spans="1:20" ht="41.4" x14ac:dyDescent="0.3">
      <c r="A2305" s="2">
        <v>2303</v>
      </c>
      <c r="B2305" s="7" t="s">
        <v>2304</v>
      </c>
      <c r="C2305" s="7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8">
        <f t="shared" si="210"/>
        <v>1.0935829457364341</v>
      </c>
      <c r="P2305" s="9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2">
        <f t="shared" si="214"/>
        <v>40849.861064814817</v>
      </c>
      <c r="T2305" s="12">
        <f t="shared" si="215"/>
        <v>40889.902731481481</v>
      </c>
    </row>
    <row r="2306" spans="1:20" ht="41.4" x14ac:dyDescent="0.3">
      <c r="A2306" s="2">
        <v>2304</v>
      </c>
      <c r="B2306" s="7" t="s">
        <v>2305</v>
      </c>
      <c r="C2306" s="7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8">
        <f t="shared" si="210"/>
        <v>1.0070033333333335</v>
      </c>
      <c r="P2306" s="9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2">
        <f t="shared" si="214"/>
        <v>40502.565868055557</v>
      </c>
      <c r="T2306" s="12">
        <f t="shared" si="215"/>
        <v>40543.957638888889</v>
      </c>
    </row>
    <row r="2307" spans="1:20" ht="41.4" x14ac:dyDescent="0.3">
      <c r="A2307" s="2">
        <v>2305</v>
      </c>
      <c r="B2307" s="7" t="s">
        <v>2306</v>
      </c>
      <c r="C2307" s="7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8">
        <f t="shared" ref="O2307:O2370" si="216">E2307/D2307</f>
        <v>1.0122777777777778</v>
      </c>
      <c r="P2307" s="9">
        <f t="shared" ref="P2307:P2370" si="217">IFERROR(E2307/L2307,0)</f>
        <v>109.10778443113773</v>
      </c>
      <c r="Q2307" s="2" t="str">
        <f t="shared" ref="Q2307:Q2370" si="218">LEFT(N2307,FIND("/",N2307,1)-1)</f>
        <v>music</v>
      </c>
      <c r="R2307" s="2" t="str">
        <f t="shared" ref="R2307:R2370" si="219">RIGHT(N2307,LEN(N2307)-FIND("/",N2307))</f>
        <v>indie rock</v>
      </c>
      <c r="S2307" s="12">
        <f t="shared" ref="S2307:S2370" si="220">(((J2307/60)/60)/24)+DATE(1970,1,1)+(-6/24)</f>
        <v>41834.445277777777</v>
      </c>
      <c r="T2307" s="12">
        <f t="shared" ref="T2307:T2370" si="221">(((I2307/60)/60)/24)+DATE(1970,1,1)+(-6/24)</f>
        <v>41859.5</v>
      </c>
    </row>
    <row r="2308" spans="1:20" ht="41.4" x14ac:dyDescent="0.3">
      <c r="A2308" s="2">
        <v>2306</v>
      </c>
      <c r="B2308" s="7" t="s">
        <v>2307</v>
      </c>
      <c r="C2308" s="7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8">
        <f t="shared" si="216"/>
        <v>1.0675857142857144</v>
      </c>
      <c r="P2308" s="9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2">
        <f t="shared" si="220"/>
        <v>40947.91815972222</v>
      </c>
      <c r="T2308" s="12">
        <f t="shared" si="221"/>
        <v>40977.91815972222</v>
      </c>
    </row>
    <row r="2309" spans="1:20" ht="41.4" x14ac:dyDescent="0.3">
      <c r="A2309" s="2">
        <v>2307</v>
      </c>
      <c r="B2309" s="7" t="s">
        <v>2308</v>
      </c>
      <c r="C2309" s="7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8">
        <f t="shared" si="216"/>
        <v>1.0665777537961894</v>
      </c>
      <c r="P2309" s="9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2">
        <f t="shared" si="220"/>
        <v>41004.552465277775</v>
      </c>
      <c r="T2309" s="12">
        <f t="shared" si="221"/>
        <v>41034.552407407406</v>
      </c>
    </row>
    <row r="2310" spans="1:20" ht="41.4" x14ac:dyDescent="0.3">
      <c r="A2310" s="2">
        <v>2308</v>
      </c>
      <c r="B2310" s="7" t="s">
        <v>2309</v>
      </c>
      <c r="C2310" s="7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8">
        <f t="shared" si="216"/>
        <v>1.0130622</v>
      </c>
      <c r="P2310" s="9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2">
        <f t="shared" si="220"/>
        <v>41851.712916666671</v>
      </c>
      <c r="T2310" s="12">
        <f t="shared" si="221"/>
        <v>41879.791666666664</v>
      </c>
    </row>
    <row r="2311" spans="1:20" ht="41.4" x14ac:dyDescent="0.3">
      <c r="A2311" s="2">
        <v>2309</v>
      </c>
      <c r="B2311" s="7" t="s">
        <v>2310</v>
      </c>
      <c r="C2311" s="7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8">
        <f t="shared" si="216"/>
        <v>1.0667450000000001</v>
      </c>
      <c r="P2311" s="9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2">
        <f t="shared" si="220"/>
        <v>41307.737696759257</v>
      </c>
      <c r="T2311" s="12">
        <f t="shared" si="221"/>
        <v>41342.737696759257</v>
      </c>
    </row>
    <row r="2312" spans="1:20" ht="41.4" x14ac:dyDescent="0.3">
      <c r="A2312" s="2">
        <v>2310</v>
      </c>
      <c r="B2312" s="7" t="s">
        <v>2311</v>
      </c>
      <c r="C2312" s="7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8">
        <f t="shared" si="216"/>
        <v>4.288397837837838</v>
      </c>
      <c r="P2312" s="9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2">
        <f t="shared" si="220"/>
        <v>41324.54415509259</v>
      </c>
      <c r="T2312" s="12">
        <f t="shared" si="221"/>
        <v>41354.502488425926</v>
      </c>
    </row>
    <row r="2313" spans="1:20" ht="41.4" x14ac:dyDescent="0.3">
      <c r="A2313" s="2">
        <v>2311</v>
      </c>
      <c r="B2313" s="7" t="s">
        <v>2312</v>
      </c>
      <c r="C2313" s="7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8">
        <f t="shared" si="216"/>
        <v>1.0411111111111111</v>
      </c>
      <c r="P2313" s="9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2">
        <f t="shared" si="220"/>
        <v>41735.754502314812</v>
      </c>
      <c r="T2313" s="12">
        <f t="shared" si="221"/>
        <v>41765.754502314812</v>
      </c>
    </row>
    <row r="2314" spans="1:20" ht="41.4" x14ac:dyDescent="0.3">
      <c r="A2314" s="2">
        <v>2312</v>
      </c>
      <c r="B2314" s="7" t="s">
        <v>2313</v>
      </c>
      <c r="C2314" s="7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8">
        <f t="shared" si="216"/>
        <v>1.0786666666666667</v>
      </c>
      <c r="P2314" s="9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2">
        <f t="shared" si="220"/>
        <v>41716.382847222223</v>
      </c>
      <c r="T2314" s="12">
        <f t="shared" si="221"/>
        <v>41747.708333333336</v>
      </c>
    </row>
    <row r="2315" spans="1:20" ht="27.6" x14ac:dyDescent="0.3">
      <c r="A2315" s="2">
        <v>2313</v>
      </c>
      <c r="B2315" s="7" t="s">
        <v>2314</v>
      </c>
      <c r="C2315" s="7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8">
        <f t="shared" si="216"/>
        <v>1.7584040000000001</v>
      </c>
      <c r="P2315" s="9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2">
        <f t="shared" si="220"/>
        <v>41002.708634259259</v>
      </c>
      <c r="T2315" s="12">
        <f t="shared" si="221"/>
        <v>41032.708634259259</v>
      </c>
    </row>
    <row r="2316" spans="1:20" ht="41.4" x14ac:dyDescent="0.3">
      <c r="A2316" s="2">
        <v>2314</v>
      </c>
      <c r="B2316" s="7" t="s">
        <v>2315</v>
      </c>
      <c r="C2316" s="7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8">
        <f t="shared" si="216"/>
        <v>1.5697000000000001</v>
      </c>
      <c r="P2316" s="9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2">
        <f t="shared" si="220"/>
        <v>41037.301585648151</v>
      </c>
      <c r="T2316" s="12">
        <f t="shared" si="221"/>
        <v>41067.301585648151</v>
      </c>
    </row>
    <row r="2317" spans="1:20" ht="41.4" x14ac:dyDescent="0.3">
      <c r="A2317" s="2">
        <v>2315</v>
      </c>
      <c r="B2317" s="7" t="s">
        <v>2316</v>
      </c>
      <c r="C2317" s="7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8">
        <f t="shared" si="216"/>
        <v>1.026</v>
      </c>
      <c r="P2317" s="9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2">
        <f t="shared" si="220"/>
        <v>41004.47619212963</v>
      </c>
      <c r="T2317" s="12">
        <f t="shared" si="221"/>
        <v>41034.47619212963</v>
      </c>
    </row>
    <row r="2318" spans="1:20" ht="55.2" x14ac:dyDescent="0.3">
      <c r="A2318" s="2">
        <v>2316</v>
      </c>
      <c r="B2318" s="7" t="s">
        <v>2317</v>
      </c>
      <c r="C2318" s="7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8">
        <f t="shared" si="216"/>
        <v>1.0404266666666666</v>
      </c>
      <c r="P2318" s="9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2">
        <f t="shared" si="220"/>
        <v>40079.475115740745</v>
      </c>
      <c r="T2318" s="12">
        <f t="shared" si="221"/>
        <v>40156.51666666667</v>
      </c>
    </row>
    <row r="2319" spans="1:20" ht="41.4" x14ac:dyDescent="0.3">
      <c r="A2319" s="2">
        <v>2317</v>
      </c>
      <c r="B2319" s="7" t="s">
        <v>2318</v>
      </c>
      <c r="C2319" s="7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8">
        <f t="shared" si="216"/>
        <v>1.04</v>
      </c>
      <c r="P2319" s="9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2">
        <f t="shared" si="220"/>
        <v>40192.292233796295</v>
      </c>
      <c r="T2319" s="12">
        <f t="shared" si="221"/>
        <v>40223.958333333336</v>
      </c>
    </row>
    <row r="2320" spans="1:20" ht="55.2" x14ac:dyDescent="0.3">
      <c r="A2320" s="2">
        <v>2318</v>
      </c>
      <c r="B2320" s="7" t="s">
        <v>2319</v>
      </c>
      <c r="C2320" s="7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8">
        <f t="shared" si="216"/>
        <v>1.2105999999999999</v>
      </c>
      <c r="P2320" s="9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2">
        <f t="shared" si="220"/>
        <v>40050.393680555557</v>
      </c>
      <c r="T2320" s="12">
        <f t="shared" si="221"/>
        <v>40081.915972222225</v>
      </c>
    </row>
    <row r="2321" spans="1:20" ht="41.4" x14ac:dyDescent="0.3">
      <c r="A2321" s="2">
        <v>2319</v>
      </c>
      <c r="B2321" s="7" t="s">
        <v>2320</v>
      </c>
      <c r="C2321" s="7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8">
        <f t="shared" si="216"/>
        <v>1.077</v>
      </c>
      <c r="P2321" s="9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2">
        <f t="shared" si="220"/>
        <v>41592.832002314812</v>
      </c>
      <c r="T2321" s="12">
        <f t="shared" si="221"/>
        <v>41622.832002314812</v>
      </c>
    </row>
    <row r="2322" spans="1:20" ht="41.4" x14ac:dyDescent="0.3">
      <c r="A2322" s="2">
        <v>2320</v>
      </c>
      <c r="B2322" s="7" t="s">
        <v>2321</v>
      </c>
      <c r="C2322" s="7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8">
        <f t="shared" si="216"/>
        <v>1.0866</v>
      </c>
      <c r="P2322" s="9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2">
        <f t="shared" si="220"/>
        <v>41696.567129629628</v>
      </c>
      <c r="T2322" s="12">
        <f t="shared" si="221"/>
        <v>41731.525462962964</v>
      </c>
    </row>
    <row r="2323" spans="1:20" ht="41.4" x14ac:dyDescent="0.3">
      <c r="A2323" s="2">
        <v>2321</v>
      </c>
      <c r="B2323" s="7" t="s">
        <v>2322</v>
      </c>
      <c r="C2323" s="7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8">
        <f t="shared" si="216"/>
        <v>0.39120962394619685</v>
      </c>
      <c r="P2323" s="9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2">
        <f t="shared" si="220"/>
        <v>42799.010428240741</v>
      </c>
      <c r="T2323" s="12">
        <f t="shared" si="221"/>
        <v>42828.96876157407</v>
      </c>
    </row>
    <row r="2324" spans="1:20" ht="41.4" x14ac:dyDescent="0.3">
      <c r="A2324" s="2">
        <v>2322</v>
      </c>
      <c r="B2324" s="7" t="s">
        <v>2323</v>
      </c>
      <c r="C2324" s="7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8">
        <f t="shared" si="216"/>
        <v>3.1481481481481478E-2</v>
      </c>
      <c r="P2324" s="9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2">
        <f t="shared" si="220"/>
        <v>42804.645474537043</v>
      </c>
      <c r="T2324" s="12">
        <f t="shared" si="221"/>
        <v>42834.603807870371</v>
      </c>
    </row>
    <row r="2325" spans="1:20" ht="41.4" x14ac:dyDescent="0.3">
      <c r="A2325" s="2">
        <v>2323</v>
      </c>
      <c r="B2325" s="7" t="s">
        <v>2324</v>
      </c>
      <c r="C2325" s="7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8">
        <f t="shared" si="216"/>
        <v>0.48</v>
      </c>
      <c r="P2325" s="9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2">
        <f t="shared" si="220"/>
        <v>42807.505173611105</v>
      </c>
      <c r="T2325" s="12">
        <f t="shared" si="221"/>
        <v>42814.505173611105</v>
      </c>
    </row>
    <row r="2326" spans="1:20" ht="27.6" x14ac:dyDescent="0.3">
      <c r="A2326" s="2">
        <v>2324</v>
      </c>
      <c r="B2326" s="7" t="s">
        <v>2325</v>
      </c>
      <c r="C2326" s="7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8">
        <f t="shared" si="216"/>
        <v>0.20733333333333334</v>
      </c>
      <c r="P2326" s="9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2">
        <f t="shared" si="220"/>
        <v>42790.635243055556</v>
      </c>
      <c r="T2326" s="12">
        <f t="shared" si="221"/>
        <v>42820.593576388885</v>
      </c>
    </row>
    <row r="2327" spans="1:20" ht="41.4" x14ac:dyDescent="0.3">
      <c r="A2327" s="2">
        <v>2325</v>
      </c>
      <c r="B2327" s="7" t="s">
        <v>2326</v>
      </c>
      <c r="C2327" s="7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8">
        <f t="shared" si="216"/>
        <v>0.08</v>
      </c>
      <c r="P2327" s="9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2">
        <f t="shared" si="220"/>
        <v>42793.772349537037</v>
      </c>
      <c r="T2327" s="12">
        <f t="shared" si="221"/>
        <v>42823.730682870373</v>
      </c>
    </row>
    <row r="2328" spans="1:20" ht="41.4" x14ac:dyDescent="0.3">
      <c r="A2328" s="2">
        <v>2326</v>
      </c>
      <c r="B2328" s="7" t="s">
        <v>2327</v>
      </c>
      <c r="C2328" s="7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8">
        <f t="shared" si="216"/>
        <v>7.1999999999999998E-3</v>
      </c>
      <c r="P2328" s="9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2">
        <f t="shared" si="220"/>
        <v>42803.784120370372</v>
      </c>
      <c r="T2328" s="12">
        <f t="shared" si="221"/>
        <v>42855.458333333328</v>
      </c>
    </row>
    <row r="2329" spans="1:20" ht="27.6" x14ac:dyDescent="0.3">
      <c r="A2329" s="2">
        <v>2327</v>
      </c>
      <c r="B2329" s="7" t="s">
        <v>2328</v>
      </c>
      <c r="C2329" s="7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8">
        <f t="shared" si="216"/>
        <v>5.2609431428571432</v>
      </c>
      <c r="P2329" s="9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2">
        <f t="shared" si="220"/>
        <v>41842.667129629634</v>
      </c>
      <c r="T2329" s="12">
        <f t="shared" si="221"/>
        <v>41877.667129629634</v>
      </c>
    </row>
    <row r="2330" spans="1:20" ht="55.2" x14ac:dyDescent="0.3">
      <c r="A2330" s="2">
        <v>2328</v>
      </c>
      <c r="B2330" s="7" t="s">
        <v>2329</v>
      </c>
      <c r="C2330" s="7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8">
        <f t="shared" si="216"/>
        <v>2.5445000000000002</v>
      </c>
      <c r="P2330" s="9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2">
        <f t="shared" si="220"/>
        <v>42139.531678240746</v>
      </c>
      <c r="T2330" s="12">
        <f t="shared" si="221"/>
        <v>42169.531678240746</v>
      </c>
    </row>
    <row r="2331" spans="1:20" ht="41.4" x14ac:dyDescent="0.3">
      <c r="A2331" s="2">
        <v>2329</v>
      </c>
      <c r="B2331" s="7" t="s">
        <v>2330</v>
      </c>
      <c r="C2331" s="7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8">
        <f t="shared" si="216"/>
        <v>1.0591999999999999</v>
      </c>
      <c r="P2331" s="9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2">
        <f t="shared" si="220"/>
        <v>41807.374374999999</v>
      </c>
      <c r="T2331" s="12">
        <f t="shared" si="221"/>
        <v>41837.374374999999</v>
      </c>
    </row>
    <row r="2332" spans="1:20" ht="41.4" x14ac:dyDescent="0.3">
      <c r="A2332" s="2">
        <v>2330</v>
      </c>
      <c r="B2332" s="7" t="s">
        <v>2331</v>
      </c>
      <c r="C2332" s="7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8">
        <f t="shared" si="216"/>
        <v>1.0242285714285715</v>
      </c>
      <c r="P2332" s="9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2">
        <f t="shared" si="220"/>
        <v>42332.64980324074</v>
      </c>
      <c r="T2332" s="12">
        <f t="shared" si="221"/>
        <v>42362.75</v>
      </c>
    </row>
    <row r="2333" spans="1:20" ht="41.4" x14ac:dyDescent="0.3">
      <c r="A2333" s="2">
        <v>2331</v>
      </c>
      <c r="B2333" s="7" t="s">
        <v>2332</v>
      </c>
      <c r="C2333" s="7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8">
        <f t="shared" si="216"/>
        <v>1.4431375</v>
      </c>
      <c r="P2333" s="9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2">
        <f t="shared" si="220"/>
        <v>41838.755671296298</v>
      </c>
      <c r="T2333" s="12">
        <f t="shared" si="221"/>
        <v>41868.755671296298</v>
      </c>
    </row>
    <row r="2334" spans="1:20" ht="41.4" x14ac:dyDescent="0.3">
      <c r="A2334" s="2">
        <v>2332</v>
      </c>
      <c r="B2334" s="7" t="s">
        <v>2333</v>
      </c>
      <c r="C2334" s="7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8">
        <f t="shared" si="216"/>
        <v>1.06308</v>
      </c>
      <c r="P2334" s="9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2">
        <f t="shared" si="220"/>
        <v>42011.378136574072</v>
      </c>
      <c r="T2334" s="12">
        <f t="shared" si="221"/>
        <v>42041.378136574072</v>
      </c>
    </row>
    <row r="2335" spans="1:20" ht="41.4" x14ac:dyDescent="0.3">
      <c r="A2335" s="2">
        <v>2333</v>
      </c>
      <c r="B2335" s="7" t="s">
        <v>2334</v>
      </c>
      <c r="C2335" s="7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8">
        <f t="shared" si="216"/>
        <v>2.1216666666666666</v>
      </c>
      <c r="P2335" s="9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2">
        <f t="shared" si="220"/>
        <v>41767.400347222225</v>
      </c>
      <c r="T2335" s="12">
        <f t="shared" si="221"/>
        <v>41788.493055555555</v>
      </c>
    </row>
    <row r="2336" spans="1:20" ht="41.4" x14ac:dyDescent="0.3">
      <c r="A2336" s="2">
        <v>2334</v>
      </c>
      <c r="B2336" s="7" t="s">
        <v>2335</v>
      </c>
      <c r="C2336" s="7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8">
        <f t="shared" si="216"/>
        <v>1.0195000000000001</v>
      </c>
      <c r="P2336" s="9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2">
        <f t="shared" si="220"/>
        <v>41918.420115740737</v>
      </c>
      <c r="T2336" s="12">
        <f t="shared" si="221"/>
        <v>41948.481944444444</v>
      </c>
    </row>
    <row r="2337" spans="1:20" ht="41.4" x14ac:dyDescent="0.3">
      <c r="A2337" s="2">
        <v>2335</v>
      </c>
      <c r="B2337" s="7" t="s">
        <v>2336</v>
      </c>
      <c r="C2337" s="7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8">
        <f t="shared" si="216"/>
        <v>1.0227200000000001</v>
      </c>
      <c r="P2337" s="9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2">
        <f t="shared" si="220"/>
        <v>41771.322256944448</v>
      </c>
      <c r="T2337" s="12">
        <f t="shared" si="221"/>
        <v>41801.322256944448</v>
      </c>
    </row>
    <row r="2338" spans="1:20" ht="41.4" x14ac:dyDescent="0.3">
      <c r="A2338" s="2">
        <v>2336</v>
      </c>
      <c r="B2338" s="7" t="s">
        <v>2337</v>
      </c>
      <c r="C2338" s="7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8">
        <f t="shared" si="216"/>
        <v>5.2073254999999996</v>
      </c>
      <c r="P2338" s="9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2">
        <f t="shared" si="220"/>
        <v>41666.674710648149</v>
      </c>
      <c r="T2338" s="12">
        <f t="shared" si="221"/>
        <v>41706.674710648149</v>
      </c>
    </row>
    <row r="2339" spans="1:20" ht="27.6" x14ac:dyDescent="0.3">
      <c r="A2339" s="2">
        <v>2337</v>
      </c>
      <c r="B2339" s="7" t="s">
        <v>2338</v>
      </c>
      <c r="C2339" s="7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8">
        <f t="shared" si="216"/>
        <v>1.1065833333333333</v>
      </c>
      <c r="P2339" s="9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2">
        <f t="shared" si="220"/>
        <v>41786.390543981484</v>
      </c>
      <c r="T2339" s="12">
        <f t="shared" si="221"/>
        <v>41816.390543981484</v>
      </c>
    </row>
    <row r="2340" spans="1:20" ht="41.4" x14ac:dyDescent="0.3">
      <c r="A2340" s="2">
        <v>2338</v>
      </c>
      <c r="B2340" s="7" t="s">
        <v>2339</v>
      </c>
      <c r="C2340" s="7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8">
        <f t="shared" si="216"/>
        <v>1.0114333333333334</v>
      </c>
      <c r="P2340" s="9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2">
        <f t="shared" si="220"/>
        <v>41789.646805555552</v>
      </c>
      <c r="T2340" s="12">
        <f t="shared" si="221"/>
        <v>41819.646805555552</v>
      </c>
    </row>
    <row r="2341" spans="1:20" ht="41.4" x14ac:dyDescent="0.3">
      <c r="A2341" s="2">
        <v>2339</v>
      </c>
      <c r="B2341" s="7" t="s">
        <v>2340</v>
      </c>
      <c r="C2341" s="7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8">
        <f t="shared" si="216"/>
        <v>2.9420799999999998</v>
      </c>
      <c r="P2341" s="9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2">
        <f t="shared" si="220"/>
        <v>42692.54987268518</v>
      </c>
      <c r="T2341" s="12">
        <f t="shared" si="221"/>
        <v>42723.082638888889</v>
      </c>
    </row>
    <row r="2342" spans="1:20" ht="41.4" x14ac:dyDescent="0.3">
      <c r="A2342" s="2">
        <v>2340</v>
      </c>
      <c r="B2342" s="7" t="s">
        <v>2341</v>
      </c>
      <c r="C2342" s="7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8">
        <f t="shared" si="216"/>
        <v>1.0577749999999999</v>
      </c>
      <c r="P2342" s="9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2">
        <f t="shared" si="220"/>
        <v>42643.392800925925</v>
      </c>
      <c r="T2342" s="12">
        <f t="shared" si="221"/>
        <v>42673.392800925925</v>
      </c>
    </row>
    <row r="2343" spans="1:20" ht="41.4" x14ac:dyDescent="0.3">
      <c r="A2343" s="2">
        <v>2341</v>
      </c>
      <c r="B2343" s="7" t="s">
        <v>2342</v>
      </c>
      <c r="C2343" s="7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8">
        <f t="shared" si="216"/>
        <v>0</v>
      </c>
      <c r="P2343" s="9">
        <f t="shared" si="217"/>
        <v>0</v>
      </c>
      <c r="Q2343" s="2" t="str">
        <f t="shared" si="218"/>
        <v>technology</v>
      </c>
      <c r="R2343" s="2" t="str">
        <f t="shared" si="219"/>
        <v>web</v>
      </c>
      <c r="S2343" s="12">
        <f t="shared" si="220"/>
        <v>42167.563703703709</v>
      </c>
      <c r="T2343" s="12">
        <f t="shared" si="221"/>
        <v>42197.563703703709</v>
      </c>
    </row>
    <row r="2344" spans="1:20" ht="41.4" x14ac:dyDescent="0.3">
      <c r="A2344" s="2">
        <v>2342</v>
      </c>
      <c r="B2344" s="7" t="s">
        <v>2343</v>
      </c>
      <c r="C2344" s="7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8">
        <f t="shared" si="216"/>
        <v>0</v>
      </c>
      <c r="P2344" s="9">
        <f t="shared" si="217"/>
        <v>0</v>
      </c>
      <c r="Q2344" s="2" t="str">
        <f t="shared" si="218"/>
        <v>technology</v>
      </c>
      <c r="R2344" s="2" t="str">
        <f t="shared" si="219"/>
        <v>web</v>
      </c>
      <c r="S2344" s="12">
        <f t="shared" si="220"/>
        <v>41897.452199074076</v>
      </c>
      <c r="T2344" s="12">
        <f t="shared" si="221"/>
        <v>41917.958333333336</v>
      </c>
    </row>
    <row r="2345" spans="1:20" ht="41.4" x14ac:dyDescent="0.3">
      <c r="A2345" s="2">
        <v>2343</v>
      </c>
      <c r="B2345" s="7" t="s">
        <v>2344</v>
      </c>
      <c r="C2345" s="7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8">
        <f t="shared" si="216"/>
        <v>0.03</v>
      </c>
      <c r="P2345" s="9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2">
        <f t="shared" si="220"/>
        <v>42327.575289351851</v>
      </c>
      <c r="T2345" s="12">
        <f t="shared" si="221"/>
        <v>42377.57430555555</v>
      </c>
    </row>
    <row r="2346" spans="1:20" ht="41.4" x14ac:dyDescent="0.3">
      <c r="A2346" s="2">
        <v>2344</v>
      </c>
      <c r="B2346" s="7" t="s">
        <v>2345</v>
      </c>
      <c r="C2346" s="7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8">
        <f t="shared" si="216"/>
        <v>1E-3</v>
      </c>
      <c r="P2346" s="9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2">
        <f t="shared" si="220"/>
        <v>42515.477650462963</v>
      </c>
      <c r="T2346" s="12">
        <f t="shared" si="221"/>
        <v>42545.477650462963</v>
      </c>
    </row>
    <row r="2347" spans="1:20" ht="41.4" x14ac:dyDescent="0.3">
      <c r="A2347" s="2">
        <v>2345</v>
      </c>
      <c r="B2347" s="7" t="s">
        <v>2346</v>
      </c>
      <c r="C2347" s="7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8">
        <f t="shared" si="216"/>
        <v>0</v>
      </c>
      <c r="P2347" s="9">
        <f t="shared" si="217"/>
        <v>0</v>
      </c>
      <c r="Q2347" s="2" t="str">
        <f t="shared" si="218"/>
        <v>technology</v>
      </c>
      <c r="R2347" s="2" t="str">
        <f t="shared" si="219"/>
        <v>web</v>
      </c>
      <c r="S2347" s="12">
        <f t="shared" si="220"/>
        <v>42059.751805555556</v>
      </c>
      <c r="T2347" s="12">
        <f t="shared" si="221"/>
        <v>42094.735416666663</v>
      </c>
    </row>
    <row r="2348" spans="1:20" ht="41.4" x14ac:dyDescent="0.3">
      <c r="A2348" s="2">
        <v>2346</v>
      </c>
      <c r="B2348" s="7" t="s">
        <v>2347</v>
      </c>
      <c r="C2348" s="7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8">
        <f t="shared" si="216"/>
        <v>6.4999999999999997E-4</v>
      </c>
      <c r="P2348" s="9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2">
        <f t="shared" si="220"/>
        <v>42615.54896990741</v>
      </c>
      <c r="T2348" s="12">
        <f t="shared" si="221"/>
        <v>42660.54896990741</v>
      </c>
    </row>
    <row r="2349" spans="1:20" ht="41.4" x14ac:dyDescent="0.3">
      <c r="A2349" s="2">
        <v>2347</v>
      </c>
      <c r="B2349" s="7" t="s">
        <v>2348</v>
      </c>
      <c r="C2349" s="7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8">
        <f t="shared" si="216"/>
        <v>1.4999999999999999E-2</v>
      </c>
      <c r="P2349" s="9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2">
        <f t="shared" si="220"/>
        <v>42577.357361111113</v>
      </c>
      <c r="T2349" s="12">
        <f t="shared" si="221"/>
        <v>42607.357361111113</v>
      </c>
    </row>
    <row r="2350" spans="1:20" ht="41.4" x14ac:dyDescent="0.3">
      <c r="A2350" s="2">
        <v>2348</v>
      </c>
      <c r="B2350" s="7" t="s">
        <v>2349</v>
      </c>
      <c r="C2350" s="7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8">
        <f t="shared" si="216"/>
        <v>3.8571428571428572E-3</v>
      </c>
      <c r="P2350" s="9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2">
        <f t="shared" si="220"/>
        <v>42360.682152777779</v>
      </c>
      <c r="T2350" s="12">
        <f t="shared" si="221"/>
        <v>42420.682152777779</v>
      </c>
    </row>
    <row r="2351" spans="1:20" ht="41.4" x14ac:dyDescent="0.3">
      <c r="A2351" s="2">
        <v>2349</v>
      </c>
      <c r="B2351" s="7" t="s">
        <v>2350</v>
      </c>
      <c r="C2351" s="7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8">
        <f t="shared" si="216"/>
        <v>0</v>
      </c>
      <c r="P2351" s="9">
        <f t="shared" si="217"/>
        <v>0</v>
      </c>
      <c r="Q2351" s="2" t="str">
        <f t="shared" si="218"/>
        <v>technology</v>
      </c>
      <c r="R2351" s="2" t="str">
        <f t="shared" si="219"/>
        <v>web</v>
      </c>
      <c r="S2351" s="12">
        <f t="shared" si="220"/>
        <v>42198.525787037041</v>
      </c>
      <c r="T2351" s="12">
        <f t="shared" si="221"/>
        <v>42227.525787037041</v>
      </c>
    </row>
    <row r="2352" spans="1:20" ht="41.4" x14ac:dyDescent="0.3">
      <c r="A2352" s="2">
        <v>2350</v>
      </c>
      <c r="B2352" s="7" t="s">
        <v>2351</v>
      </c>
      <c r="C2352" s="7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8">
        <f t="shared" si="216"/>
        <v>0</v>
      </c>
      <c r="P2352" s="9">
        <f t="shared" si="217"/>
        <v>0</v>
      </c>
      <c r="Q2352" s="2" t="str">
        <f t="shared" si="218"/>
        <v>technology</v>
      </c>
      <c r="R2352" s="2" t="str">
        <f t="shared" si="219"/>
        <v>web</v>
      </c>
      <c r="S2352" s="12">
        <f t="shared" si="220"/>
        <v>42708.592245370368</v>
      </c>
      <c r="T2352" s="12">
        <f t="shared" si="221"/>
        <v>42738.592245370368</v>
      </c>
    </row>
    <row r="2353" spans="1:20" ht="27.6" x14ac:dyDescent="0.3">
      <c r="A2353" s="2">
        <v>2351</v>
      </c>
      <c r="B2353" s="7" t="s">
        <v>2352</v>
      </c>
      <c r="C2353" s="7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8">
        <f t="shared" si="216"/>
        <v>5.7142857142857143E-3</v>
      </c>
      <c r="P2353" s="9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2">
        <f t="shared" si="220"/>
        <v>42093.851145833338</v>
      </c>
      <c r="T2353" s="12">
        <f t="shared" si="221"/>
        <v>42123.851145833338</v>
      </c>
    </row>
    <row r="2354" spans="1:20" ht="41.4" x14ac:dyDescent="0.3">
      <c r="A2354" s="2">
        <v>2352</v>
      </c>
      <c r="B2354" s="7" t="s">
        <v>2353</v>
      </c>
      <c r="C2354" s="7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8">
        <f t="shared" si="216"/>
        <v>0</v>
      </c>
      <c r="P2354" s="9">
        <f t="shared" si="217"/>
        <v>0</v>
      </c>
      <c r="Q2354" s="2" t="str">
        <f t="shared" si="218"/>
        <v>technology</v>
      </c>
      <c r="R2354" s="2" t="str">
        <f t="shared" si="219"/>
        <v>web</v>
      </c>
      <c r="S2354" s="12">
        <f t="shared" si="220"/>
        <v>42101.383703703701</v>
      </c>
      <c r="T2354" s="12">
        <f t="shared" si="221"/>
        <v>42161.383703703701</v>
      </c>
    </row>
    <row r="2355" spans="1:20" ht="41.4" x14ac:dyDescent="0.3">
      <c r="A2355" s="2">
        <v>2353</v>
      </c>
      <c r="B2355" s="7" t="s">
        <v>2354</v>
      </c>
      <c r="C2355" s="7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8">
        <f t="shared" si="216"/>
        <v>0</v>
      </c>
      <c r="P2355" s="9">
        <f t="shared" si="217"/>
        <v>0</v>
      </c>
      <c r="Q2355" s="2" t="str">
        <f t="shared" si="218"/>
        <v>technology</v>
      </c>
      <c r="R2355" s="2" t="str">
        <f t="shared" si="219"/>
        <v>web</v>
      </c>
      <c r="S2355" s="12">
        <f t="shared" si="220"/>
        <v>42103.426180555558</v>
      </c>
      <c r="T2355" s="12">
        <f t="shared" si="221"/>
        <v>42115.426180555558</v>
      </c>
    </row>
    <row r="2356" spans="1:20" ht="41.4" x14ac:dyDescent="0.3">
      <c r="A2356" s="2">
        <v>2354</v>
      </c>
      <c r="B2356" s="7" t="s">
        <v>2355</v>
      </c>
      <c r="C2356" s="7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8">
        <f t="shared" si="216"/>
        <v>7.1428571428571429E-4</v>
      </c>
      <c r="P2356" s="9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2">
        <f t="shared" si="220"/>
        <v>41954.472916666666</v>
      </c>
      <c r="T2356" s="12">
        <f t="shared" si="221"/>
        <v>42014.472916666666</v>
      </c>
    </row>
    <row r="2357" spans="1:20" ht="41.4" x14ac:dyDescent="0.3">
      <c r="A2357" s="2">
        <v>2355</v>
      </c>
      <c r="B2357" s="7" t="s">
        <v>2356</v>
      </c>
      <c r="C2357" s="7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8">
        <f t="shared" si="216"/>
        <v>6.875E-3</v>
      </c>
      <c r="P2357" s="9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2">
        <f t="shared" si="220"/>
        <v>42096.668240740735</v>
      </c>
      <c r="T2357" s="12">
        <f t="shared" si="221"/>
        <v>42126.668240740735</v>
      </c>
    </row>
    <row r="2358" spans="1:20" ht="27.6" x14ac:dyDescent="0.3">
      <c r="A2358" s="2">
        <v>2356</v>
      </c>
      <c r="B2358" s="7" t="s">
        <v>2357</v>
      </c>
      <c r="C2358" s="7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8">
        <f t="shared" si="216"/>
        <v>0</v>
      </c>
      <c r="P2358" s="9">
        <f t="shared" si="217"/>
        <v>0</v>
      </c>
      <c r="Q2358" s="2" t="str">
        <f t="shared" si="218"/>
        <v>technology</v>
      </c>
      <c r="R2358" s="2" t="str">
        <f t="shared" si="219"/>
        <v>web</v>
      </c>
      <c r="S2358" s="12">
        <f t="shared" si="220"/>
        <v>42130.53361111111</v>
      </c>
      <c r="T2358" s="12">
        <f t="shared" si="221"/>
        <v>42160.53361111111</v>
      </c>
    </row>
    <row r="2359" spans="1:20" ht="27.6" x14ac:dyDescent="0.3">
      <c r="A2359" s="2">
        <v>2357</v>
      </c>
      <c r="B2359" s="7" t="s">
        <v>2358</v>
      </c>
      <c r="C2359" s="7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8">
        <f t="shared" si="216"/>
        <v>0</v>
      </c>
      <c r="P2359" s="9">
        <f t="shared" si="217"/>
        <v>0</v>
      </c>
      <c r="Q2359" s="2" t="str">
        <f t="shared" si="218"/>
        <v>technology</v>
      </c>
      <c r="R2359" s="2" t="str">
        <f t="shared" si="219"/>
        <v>web</v>
      </c>
      <c r="S2359" s="12">
        <f t="shared" si="220"/>
        <v>42264.370115740734</v>
      </c>
      <c r="T2359" s="12">
        <f t="shared" si="221"/>
        <v>42294.370115740734</v>
      </c>
    </row>
    <row r="2360" spans="1:20" ht="41.4" x14ac:dyDescent="0.3">
      <c r="A2360" s="2">
        <v>2358</v>
      </c>
      <c r="B2360" s="7" t="s">
        <v>2359</v>
      </c>
      <c r="C2360" s="7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8">
        <f t="shared" si="216"/>
        <v>0</v>
      </c>
      <c r="P2360" s="9">
        <f t="shared" si="217"/>
        <v>0</v>
      </c>
      <c r="Q2360" s="2" t="str">
        <f t="shared" si="218"/>
        <v>technology</v>
      </c>
      <c r="R2360" s="2" t="str">
        <f t="shared" si="219"/>
        <v>web</v>
      </c>
      <c r="S2360" s="12">
        <f t="shared" si="220"/>
        <v>41978.680972222224</v>
      </c>
      <c r="T2360" s="12">
        <f t="shared" si="221"/>
        <v>42034.777083333334</v>
      </c>
    </row>
    <row r="2361" spans="1:20" ht="41.4" x14ac:dyDescent="0.3">
      <c r="A2361" s="2">
        <v>2359</v>
      </c>
      <c r="B2361" s="7" t="s">
        <v>2360</v>
      </c>
      <c r="C2361" s="7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8">
        <f t="shared" si="216"/>
        <v>0.14680000000000001</v>
      </c>
      <c r="P2361" s="9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2">
        <f t="shared" si="220"/>
        <v>42159.399583333332</v>
      </c>
      <c r="T2361" s="12">
        <f t="shared" si="221"/>
        <v>42219.399583333332</v>
      </c>
    </row>
    <row r="2362" spans="1:20" ht="41.4" x14ac:dyDescent="0.3">
      <c r="A2362" s="2">
        <v>2360</v>
      </c>
      <c r="B2362" s="7" t="s">
        <v>2361</v>
      </c>
      <c r="C2362" s="7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8">
        <f t="shared" si="216"/>
        <v>4.0000000000000002E-4</v>
      </c>
      <c r="P2362" s="9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2">
        <f t="shared" si="220"/>
        <v>42377.45694444445</v>
      </c>
      <c r="T2362" s="12">
        <f t="shared" si="221"/>
        <v>42407.45694444445</v>
      </c>
    </row>
    <row r="2363" spans="1:20" ht="41.4" x14ac:dyDescent="0.3">
      <c r="A2363" s="2">
        <v>2361</v>
      </c>
      <c r="B2363" s="7" t="s">
        <v>2362</v>
      </c>
      <c r="C2363" s="7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8">
        <f t="shared" si="216"/>
        <v>0</v>
      </c>
      <c r="P2363" s="9">
        <f t="shared" si="217"/>
        <v>0</v>
      </c>
      <c r="Q2363" s="2" t="str">
        <f t="shared" si="218"/>
        <v>technology</v>
      </c>
      <c r="R2363" s="2" t="str">
        <f t="shared" si="219"/>
        <v>web</v>
      </c>
      <c r="S2363" s="12">
        <f t="shared" si="220"/>
        <v>42466.608888888892</v>
      </c>
      <c r="T2363" s="12">
        <f t="shared" si="221"/>
        <v>42490.666666666672</v>
      </c>
    </row>
    <row r="2364" spans="1:20" ht="41.4" x14ac:dyDescent="0.3">
      <c r="A2364" s="2">
        <v>2362</v>
      </c>
      <c r="B2364" s="7" t="s">
        <v>2363</v>
      </c>
      <c r="C2364" s="7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8">
        <f t="shared" si="216"/>
        <v>0.2857142857142857</v>
      </c>
      <c r="P2364" s="9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2">
        <f t="shared" si="220"/>
        <v>41954.438310185185</v>
      </c>
      <c r="T2364" s="12">
        <f t="shared" si="221"/>
        <v>41984.438310185185</v>
      </c>
    </row>
    <row r="2365" spans="1:20" ht="41.4" x14ac:dyDescent="0.3">
      <c r="A2365" s="2">
        <v>2363</v>
      </c>
      <c r="B2365" s="7" t="s">
        <v>2364</v>
      </c>
      <c r="C2365" s="7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8">
        <f t="shared" si="216"/>
        <v>0</v>
      </c>
      <c r="P2365" s="9">
        <f t="shared" si="217"/>
        <v>0</v>
      </c>
      <c r="Q2365" s="2" t="str">
        <f t="shared" si="218"/>
        <v>technology</v>
      </c>
      <c r="R2365" s="2" t="str">
        <f t="shared" si="219"/>
        <v>web</v>
      </c>
      <c r="S2365" s="12">
        <f t="shared" si="220"/>
        <v>42321.761574074073</v>
      </c>
      <c r="T2365" s="12">
        <f t="shared" si="221"/>
        <v>42366.761574074073</v>
      </c>
    </row>
    <row r="2366" spans="1:20" ht="27.6" x14ac:dyDescent="0.3">
      <c r="A2366" s="2">
        <v>2364</v>
      </c>
      <c r="B2366" s="7" t="s">
        <v>2365</v>
      </c>
      <c r="C2366" s="7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8">
        <f t="shared" si="216"/>
        <v>0</v>
      </c>
      <c r="P2366" s="9">
        <f t="shared" si="217"/>
        <v>0</v>
      </c>
      <c r="Q2366" s="2" t="str">
        <f t="shared" si="218"/>
        <v>technology</v>
      </c>
      <c r="R2366" s="2" t="str">
        <f t="shared" si="219"/>
        <v>web</v>
      </c>
      <c r="S2366" s="12">
        <f t="shared" si="220"/>
        <v>42248.684675925921</v>
      </c>
      <c r="T2366" s="12">
        <f t="shared" si="221"/>
        <v>42303.684675925921</v>
      </c>
    </row>
    <row r="2367" spans="1:20" ht="41.4" x14ac:dyDescent="0.3">
      <c r="A2367" s="2">
        <v>2365</v>
      </c>
      <c r="B2367" s="7" t="s">
        <v>2366</v>
      </c>
      <c r="C2367" s="7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8">
        <f t="shared" si="216"/>
        <v>0</v>
      </c>
      <c r="P2367" s="9">
        <f t="shared" si="217"/>
        <v>0</v>
      </c>
      <c r="Q2367" s="2" t="str">
        <f t="shared" si="218"/>
        <v>technology</v>
      </c>
      <c r="R2367" s="2" t="str">
        <f t="shared" si="219"/>
        <v>web</v>
      </c>
      <c r="S2367" s="12">
        <f t="shared" si="220"/>
        <v>42346.486400462964</v>
      </c>
      <c r="T2367" s="12">
        <f t="shared" si="221"/>
        <v>42386.708333333328</v>
      </c>
    </row>
    <row r="2368" spans="1:20" ht="41.4" x14ac:dyDescent="0.3">
      <c r="A2368" s="2">
        <v>2366</v>
      </c>
      <c r="B2368" s="7" t="s">
        <v>2367</v>
      </c>
      <c r="C2368" s="7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8">
        <f t="shared" si="216"/>
        <v>0.1052</v>
      </c>
      <c r="P2368" s="9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2">
        <f t="shared" si="220"/>
        <v>42268.281631944439</v>
      </c>
      <c r="T2368" s="12">
        <f t="shared" si="221"/>
        <v>42298.281631944439</v>
      </c>
    </row>
    <row r="2369" spans="1:20" ht="41.4" x14ac:dyDescent="0.3">
      <c r="A2369" s="2">
        <v>2367</v>
      </c>
      <c r="B2369" s="7" t="s">
        <v>2368</v>
      </c>
      <c r="C2369" s="7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8">
        <f t="shared" si="216"/>
        <v>1.34E-2</v>
      </c>
      <c r="P2369" s="9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2">
        <f t="shared" si="220"/>
        <v>42425.720092592594</v>
      </c>
      <c r="T2369" s="12">
        <f t="shared" si="221"/>
        <v>42485.678425925929</v>
      </c>
    </row>
    <row r="2370" spans="1:20" ht="41.4" x14ac:dyDescent="0.3">
      <c r="A2370" s="2">
        <v>2368</v>
      </c>
      <c r="B2370" s="7" t="s">
        <v>2369</v>
      </c>
      <c r="C2370" s="7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8">
        <f t="shared" si="216"/>
        <v>2.5000000000000001E-3</v>
      </c>
      <c r="P2370" s="9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2">
        <f t="shared" si="220"/>
        <v>42063.471817129626</v>
      </c>
      <c r="T2370" s="12">
        <f t="shared" si="221"/>
        <v>42108.430150462969</v>
      </c>
    </row>
    <row r="2371" spans="1:20" ht="41.4" x14ac:dyDescent="0.3">
      <c r="A2371" s="2">
        <v>2369</v>
      </c>
      <c r="B2371" s="7" t="s">
        <v>2370</v>
      </c>
      <c r="C2371" s="7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8">
        <f t="shared" ref="O2371:O2434" si="222">E2371/D2371</f>
        <v>0</v>
      </c>
      <c r="P2371" s="9">
        <f t="shared" ref="P2371:P2434" si="223">IFERROR(E2371/L2371,0)</f>
        <v>0</v>
      </c>
      <c r="Q2371" s="2" t="str">
        <f t="shared" ref="Q2371:Q2434" si="224">LEFT(N2371,FIND("/",N2371,1)-1)</f>
        <v>technology</v>
      </c>
      <c r="R2371" s="2" t="str">
        <f t="shared" ref="R2371:R2434" si="225">RIGHT(N2371,LEN(N2371)-FIND("/",N2371))</f>
        <v>web</v>
      </c>
      <c r="S2371" s="12">
        <f t="shared" ref="S2371:S2434" si="226">(((J2371/60)/60)/24)+DATE(1970,1,1)+(-6/24)</f>
        <v>42380.562627314815</v>
      </c>
      <c r="T2371" s="12">
        <f t="shared" ref="T2371:T2434" si="227">(((I2371/60)/60)/24)+DATE(1970,1,1)+(-6/24)</f>
        <v>42410.562627314815</v>
      </c>
    </row>
    <row r="2372" spans="1:20" ht="41.4" x14ac:dyDescent="0.3">
      <c r="A2372" s="2">
        <v>2370</v>
      </c>
      <c r="B2372" s="7" t="s">
        <v>2371</v>
      </c>
      <c r="C2372" s="7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8">
        <f t="shared" si="222"/>
        <v>3.2799999999999999E-3</v>
      </c>
      <c r="P2372" s="9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2">
        <f t="shared" si="226"/>
        <v>41960.93913194444</v>
      </c>
      <c r="T2372" s="12">
        <f t="shared" si="227"/>
        <v>41990.93913194444</v>
      </c>
    </row>
    <row r="2373" spans="1:20" ht="41.4" x14ac:dyDescent="0.3">
      <c r="A2373" s="2">
        <v>2371</v>
      </c>
      <c r="B2373" s="7" t="s">
        <v>2372</v>
      </c>
      <c r="C2373" s="7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8">
        <f t="shared" si="222"/>
        <v>0</v>
      </c>
      <c r="P2373" s="9">
        <f t="shared" si="223"/>
        <v>0</v>
      </c>
      <c r="Q2373" s="2" t="str">
        <f t="shared" si="224"/>
        <v>technology</v>
      </c>
      <c r="R2373" s="2" t="str">
        <f t="shared" si="225"/>
        <v>web</v>
      </c>
      <c r="S2373" s="12">
        <f t="shared" si="226"/>
        <v>42150.527731481481</v>
      </c>
      <c r="T2373" s="12">
        <f t="shared" si="227"/>
        <v>42180.527731481481</v>
      </c>
    </row>
    <row r="2374" spans="1:20" ht="41.4" x14ac:dyDescent="0.3">
      <c r="A2374" s="2">
        <v>2372</v>
      </c>
      <c r="B2374" s="7" t="s">
        <v>2373</v>
      </c>
      <c r="C2374" s="7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8">
        <f t="shared" si="222"/>
        <v>3.272727272727273E-2</v>
      </c>
      <c r="P2374" s="9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2">
        <f t="shared" si="226"/>
        <v>42087.819108796291</v>
      </c>
      <c r="T2374" s="12">
        <f t="shared" si="227"/>
        <v>42117.819108796291</v>
      </c>
    </row>
    <row r="2375" spans="1:20" ht="27.6" x14ac:dyDescent="0.3">
      <c r="A2375" s="2">
        <v>2373</v>
      </c>
      <c r="B2375" s="7" t="s">
        <v>2374</v>
      </c>
      <c r="C2375" s="7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8">
        <f t="shared" si="222"/>
        <v>5.8823529411764708E-5</v>
      </c>
      <c r="P2375" s="9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2">
        <f t="shared" si="226"/>
        <v>42215.412314814821</v>
      </c>
      <c r="T2375" s="12">
        <f t="shared" si="227"/>
        <v>42245.412314814821</v>
      </c>
    </row>
    <row r="2376" spans="1:20" ht="41.4" x14ac:dyDescent="0.3">
      <c r="A2376" s="2">
        <v>2374</v>
      </c>
      <c r="B2376" s="7" t="s">
        <v>2375</v>
      </c>
      <c r="C2376" s="7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8">
        <f t="shared" si="222"/>
        <v>4.5454545454545455E-4</v>
      </c>
      <c r="P2376" s="9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2">
        <f t="shared" si="226"/>
        <v>42017.593287037031</v>
      </c>
      <c r="T2376" s="12">
        <f t="shared" si="227"/>
        <v>42047.593287037031</v>
      </c>
    </row>
    <row r="2377" spans="1:20" ht="41.4" x14ac:dyDescent="0.3">
      <c r="A2377" s="2">
        <v>2375</v>
      </c>
      <c r="B2377" s="7" t="s">
        <v>2376</v>
      </c>
      <c r="C2377" s="7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8">
        <f t="shared" si="222"/>
        <v>0</v>
      </c>
      <c r="P2377" s="9">
        <f t="shared" si="223"/>
        <v>0</v>
      </c>
      <c r="Q2377" s="2" t="str">
        <f t="shared" si="224"/>
        <v>technology</v>
      </c>
      <c r="R2377" s="2" t="str">
        <f t="shared" si="225"/>
        <v>web</v>
      </c>
      <c r="S2377" s="12">
        <f t="shared" si="226"/>
        <v>42592.586076388892</v>
      </c>
      <c r="T2377" s="12">
        <f t="shared" si="227"/>
        <v>42622.586076388892</v>
      </c>
    </row>
    <row r="2378" spans="1:20" ht="41.4" x14ac:dyDescent="0.3">
      <c r="A2378" s="2">
        <v>2376</v>
      </c>
      <c r="B2378" s="7" t="s">
        <v>2377</v>
      </c>
      <c r="C2378" s="7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8">
        <f t="shared" si="222"/>
        <v>0.10877666666666666</v>
      </c>
      <c r="P2378" s="9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2">
        <f t="shared" si="226"/>
        <v>42318.675532407404</v>
      </c>
      <c r="T2378" s="12">
        <f t="shared" si="227"/>
        <v>42348.675532407404</v>
      </c>
    </row>
    <row r="2379" spans="1:20" ht="41.4" x14ac:dyDescent="0.3">
      <c r="A2379" s="2">
        <v>2377</v>
      </c>
      <c r="B2379" s="7" t="s">
        <v>2378</v>
      </c>
      <c r="C2379" s="7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8">
        <f t="shared" si="222"/>
        <v>0</v>
      </c>
      <c r="P2379" s="9">
        <f t="shared" si="223"/>
        <v>0</v>
      </c>
      <c r="Q2379" s="2" t="str">
        <f t="shared" si="224"/>
        <v>technology</v>
      </c>
      <c r="R2379" s="2" t="str">
        <f t="shared" si="225"/>
        <v>web</v>
      </c>
      <c r="S2379" s="12">
        <f t="shared" si="226"/>
        <v>42669.620173611111</v>
      </c>
      <c r="T2379" s="12">
        <f t="shared" si="227"/>
        <v>42699.661840277782</v>
      </c>
    </row>
    <row r="2380" spans="1:20" ht="27.6" x14ac:dyDescent="0.3">
      <c r="A2380" s="2">
        <v>2378</v>
      </c>
      <c r="B2380" s="7" t="s">
        <v>2379</v>
      </c>
      <c r="C2380" s="7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8">
        <f t="shared" si="222"/>
        <v>0</v>
      </c>
      <c r="P2380" s="9">
        <f t="shared" si="223"/>
        <v>0</v>
      </c>
      <c r="Q2380" s="2" t="str">
        <f t="shared" si="224"/>
        <v>technology</v>
      </c>
      <c r="R2380" s="2" t="str">
        <f t="shared" si="225"/>
        <v>web</v>
      </c>
      <c r="S2380" s="12">
        <f t="shared" si="226"/>
        <v>42212.763078703705</v>
      </c>
      <c r="T2380" s="12">
        <f t="shared" si="227"/>
        <v>42241.763078703705</v>
      </c>
    </row>
    <row r="2381" spans="1:20" ht="27.6" x14ac:dyDescent="0.3">
      <c r="A2381" s="2">
        <v>2379</v>
      </c>
      <c r="B2381" s="7" t="s">
        <v>2380</v>
      </c>
      <c r="C2381" s="7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8">
        <f t="shared" si="222"/>
        <v>0</v>
      </c>
      <c r="P2381" s="9">
        <f t="shared" si="223"/>
        <v>0</v>
      </c>
      <c r="Q2381" s="2" t="str">
        <f t="shared" si="224"/>
        <v>technology</v>
      </c>
      <c r="R2381" s="2" t="str">
        <f t="shared" si="225"/>
        <v>web</v>
      </c>
      <c r="S2381" s="12">
        <f t="shared" si="226"/>
        <v>42236.766388888893</v>
      </c>
      <c r="T2381" s="12">
        <f t="shared" si="227"/>
        <v>42281.766388888893</v>
      </c>
    </row>
    <row r="2382" spans="1:20" ht="41.4" x14ac:dyDescent="0.3">
      <c r="A2382" s="2">
        <v>2380</v>
      </c>
      <c r="B2382" s="7" t="s">
        <v>2381</v>
      </c>
      <c r="C2382" s="7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8">
        <f t="shared" si="222"/>
        <v>3.6666666666666666E-3</v>
      </c>
      <c r="P2382" s="9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2">
        <f t="shared" si="226"/>
        <v>42248.543310185181</v>
      </c>
      <c r="T2382" s="12">
        <f t="shared" si="227"/>
        <v>42278.543310185181</v>
      </c>
    </row>
    <row r="2383" spans="1:20" ht="41.4" x14ac:dyDescent="0.3">
      <c r="A2383" s="2">
        <v>2381</v>
      </c>
      <c r="B2383" s="7" t="s">
        <v>2382</v>
      </c>
      <c r="C2383" s="7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8">
        <f t="shared" si="222"/>
        <v>1.8193398957730169E-2</v>
      </c>
      <c r="P2383" s="9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2">
        <f t="shared" si="226"/>
        <v>42074.685740740737</v>
      </c>
      <c r="T2383" s="12">
        <f t="shared" si="227"/>
        <v>42104.685740740737</v>
      </c>
    </row>
    <row r="2384" spans="1:20" ht="55.2" x14ac:dyDescent="0.3">
      <c r="A2384" s="2">
        <v>2382</v>
      </c>
      <c r="B2384" s="7" t="s">
        <v>2383</v>
      </c>
      <c r="C2384" s="7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8">
        <f t="shared" si="222"/>
        <v>2.5000000000000001E-2</v>
      </c>
      <c r="P2384" s="9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2">
        <f t="shared" si="226"/>
        <v>42194.937534722223</v>
      </c>
      <c r="T2384" s="12">
        <f t="shared" si="227"/>
        <v>42219.937534722223</v>
      </c>
    </row>
    <row r="2385" spans="1:20" ht="41.4" x14ac:dyDescent="0.3">
      <c r="A2385" s="2">
        <v>2383</v>
      </c>
      <c r="B2385" s="7" t="s">
        <v>2384</v>
      </c>
      <c r="C2385" s="7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8">
        <f t="shared" si="222"/>
        <v>4.3499999999999997E-2</v>
      </c>
      <c r="P2385" s="9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2">
        <f t="shared" si="226"/>
        <v>42026.806793981479</v>
      </c>
      <c r="T2385" s="12">
        <f t="shared" si="227"/>
        <v>42056.806793981479</v>
      </c>
    </row>
    <row r="2386" spans="1:20" ht="41.4" x14ac:dyDescent="0.3">
      <c r="A2386" s="2">
        <v>2384</v>
      </c>
      <c r="B2386" s="7" t="s">
        <v>2385</v>
      </c>
      <c r="C2386" s="7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8">
        <f t="shared" si="222"/>
        <v>8.0000000000000002E-3</v>
      </c>
      <c r="P2386" s="9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2">
        <f t="shared" si="226"/>
        <v>41926.817627314813</v>
      </c>
      <c r="T2386" s="12">
        <f t="shared" si="227"/>
        <v>41956.859293981484</v>
      </c>
    </row>
    <row r="2387" spans="1:20" ht="41.4" x14ac:dyDescent="0.3">
      <c r="A2387" s="2">
        <v>2385</v>
      </c>
      <c r="B2387" s="7" t="s">
        <v>2386</v>
      </c>
      <c r="C2387" s="7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8">
        <f t="shared" si="222"/>
        <v>1.2123076923076924E-2</v>
      </c>
      <c r="P2387" s="9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2">
        <f t="shared" si="226"/>
        <v>42191.45175925926</v>
      </c>
      <c r="T2387" s="12">
        <f t="shared" si="227"/>
        <v>42221.45175925926</v>
      </c>
    </row>
    <row r="2388" spans="1:20" ht="41.4" x14ac:dyDescent="0.3">
      <c r="A2388" s="2">
        <v>2386</v>
      </c>
      <c r="B2388" s="7" t="s">
        <v>2387</v>
      </c>
      <c r="C2388" s="7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8">
        <f t="shared" si="222"/>
        <v>0</v>
      </c>
      <c r="P2388" s="9">
        <f t="shared" si="223"/>
        <v>0</v>
      </c>
      <c r="Q2388" s="2" t="str">
        <f t="shared" si="224"/>
        <v>technology</v>
      </c>
      <c r="R2388" s="2" t="str">
        <f t="shared" si="225"/>
        <v>web</v>
      </c>
      <c r="S2388" s="12">
        <f t="shared" si="226"/>
        <v>41954.588240740741</v>
      </c>
      <c r="T2388" s="12">
        <f t="shared" si="227"/>
        <v>42014.588240740741</v>
      </c>
    </row>
    <row r="2389" spans="1:20" ht="41.4" x14ac:dyDescent="0.3">
      <c r="A2389" s="2">
        <v>2387</v>
      </c>
      <c r="B2389" s="7" t="s">
        <v>2388</v>
      </c>
      <c r="C2389" s="7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8">
        <f t="shared" si="222"/>
        <v>6.8399999999999997E-3</v>
      </c>
      <c r="P2389" s="9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2">
        <f t="shared" si="226"/>
        <v>42528.376620370371</v>
      </c>
      <c r="T2389" s="12">
        <f t="shared" si="227"/>
        <v>42573.376620370371</v>
      </c>
    </row>
    <row r="2390" spans="1:20" ht="41.4" x14ac:dyDescent="0.3">
      <c r="A2390" s="2">
        <v>2388</v>
      </c>
      <c r="B2390" s="7" t="s">
        <v>2389</v>
      </c>
      <c r="C2390" s="7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8">
        <f t="shared" si="222"/>
        <v>1.2513513513513513E-2</v>
      </c>
      <c r="P2390" s="9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2">
        <f t="shared" si="226"/>
        <v>41989.603692129633</v>
      </c>
      <c r="T2390" s="12">
        <f t="shared" si="227"/>
        <v>42019.561805555553</v>
      </c>
    </row>
    <row r="2391" spans="1:20" ht="55.2" x14ac:dyDescent="0.3">
      <c r="A2391" s="2">
        <v>2389</v>
      </c>
      <c r="B2391" s="7" t="s">
        <v>2390</v>
      </c>
      <c r="C2391" s="7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8">
        <f t="shared" si="222"/>
        <v>1.8749999999999999E-3</v>
      </c>
      <c r="P2391" s="9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2">
        <f t="shared" si="226"/>
        <v>42179.403379629628</v>
      </c>
      <c r="T2391" s="12">
        <f t="shared" si="227"/>
        <v>42210.665972222225</v>
      </c>
    </row>
    <row r="2392" spans="1:20" ht="41.4" x14ac:dyDescent="0.3">
      <c r="A2392" s="2">
        <v>2390</v>
      </c>
      <c r="B2392" s="7" t="s">
        <v>2391</v>
      </c>
      <c r="C2392" s="7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8">
        <f t="shared" si="222"/>
        <v>0</v>
      </c>
      <c r="P2392" s="9">
        <f t="shared" si="223"/>
        <v>0</v>
      </c>
      <c r="Q2392" s="2" t="str">
        <f t="shared" si="224"/>
        <v>technology</v>
      </c>
      <c r="R2392" s="2" t="str">
        <f t="shared" si="225"/>
        <v>web</v>
      </c>
      <c r="S2392" s="12">
        <f t="shared" si="226"/>
        <v>41968.012314814812</v>
      </c>
      <c r="T2392" s="12">
        <f t="shared" si="227"/>
        <v>42008.012314814812</v>
      </c>
    </row>
    <row r="2393" spans="1:20" ht="27.6" x14ac:dyDescent="0.3">
      <c r="A2393" s="2">
        <v>2391</v>
      </c>
      <c r="B2393" s="7" t="s">
        <v>2392</v>
      </c>
      <c r="C2393" s="7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8">
        <f t="shared" si="222"/>
        <v>1.25E-3</v>
      </c>
      <c r="P2393" s="9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2">
        <f t="shared" si="226"/>
        <v>42064.544490740736</v>
      </c>
      <c r="T2393" s="12">
        <f t="shared" si="227"/>
        <v>42094.502824074079</v>
      </c>
    </row>
    <row r="2394" spans="1:20" ht="41.4" x14ac:dyDescent="0.3">
      <c r="A2394" s="2">
        <v>2392</v>
      </c>
      <c r="B2394" s="7" t="s">
        <v>2393</v>
      </c>
      <c r="C2394" s="7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8">
        <f t="shared" si="222"/>
        <v>0</v>
      </c>
      <c r="P2394" s="9">
        <f t="shared" si="223"/>
        <v>0</v>
      </c>
      <c r="Q2394" s="2" t="str">
        <f t="shared" si="224"/>
        <v>technology</v>
      </c>
      <c r="R2394" s="2" t="str">
        <f t="shared" si="225"/>
        <v>web</v>
      </c>
      <c r="S2394" s="12">
        <f t="shared" si="226"/>
        <v>42275.870636574073</v>
      </c>
      <c r="T2394" s="12">
        <f t="shared" si="227"/>
        <v>42305.870636574073</v>
      </c>
    </row>
    <row r="2395" spans="1:20" ht="41.4" x14ac:dyDescent="0.3">
      <c r="A2395" s="2">
        <v>2393</v>
      </c>
      <c r="B2395" s="7" t="s">
        <v>2394</v>
      </c>
      <c r="C2395" s="7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8">
        <f t="shared" si="222"/>
        <v>5.0000000000000001E-4</v>
      </c>
      <c r="P2395" s="9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2">
        <f t="shared" si="226"/>
        <v>42194.398344907408</v>
      </c>
      <c r="T2395" s="12">
        <f t="shared" si="227"/>
        <v>42224.398344907408</v>
      </c>
    </row>
    <row r="2396" spans="1:20" ht="41.4" x14ac:dyDescent="0.3">
      <c r="A2396" s="2">
        <v>2394</v>
      </c>
      <c r="B2396" s="7" t="s">
        <v>2395</v>
      </c>
      <c r="C2396" s="7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8">
        <f t="shared" si="222"/>
        <v>5.9999999999999995E-4</v>
      </c>
      <c r="P2396" s="9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2">
        <f t="shared" si="226"/>
        <v>42031.112187499995</v>
      </c>
      <c r="T2396" s="12">
        <f t="shared" si="227"/>
        <v>42061.112187499995</v>
      </c>
    </row>
    <row r="2397" spans="1:20" ht="41.4" x14ac:dyDescent="0.3">
      <c r="A2397" s="2">
        <v>2395</v>
      </c>
      <c r="B2397" s="7" t="s">
        <v>2396</v>
      </c>
      <c r="C2397" s="7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8">
        <f t="shared" si="222"/>
        <v>0</v>
      </c>
      <c r="P2397" s="9">
        <f t="shared" si="223"/>
        <v>0</v>
      </c>
      <c r="Q2397" s="2" t="str">
        <f t="shared" si="224"/>
        <v>technology</v>
      </c>
      <c r="R2397" s="2" t="str">
        <f t="shared" si="225"/>
        <v>web</v>
      </c>
      <c r="S2397" s="12">
        <f t="shared" si="226"/>
        <v>42716.871377314819</v>
      </c>
      <c r="T2397" s="12">
        <f t="shared" si="227"/>
        <v>42745.122916666667</v>
      </c>
    </row>
    <row r="2398" spans="1:20" ht="41.4" x14ac:dyDescent="0.3">
      <c r="A2398" s="2">
        <v>2396</v>
      </c>
      <c r="B2398" s="7" t="s">
        <v>2397</v>
      </c>
      <c r="C2398" s="7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8">
        <f t="shared" si="222"/>
        <v>2E-3</v>
      </c>
      <c r="P2398" s="9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2">
        <f t="shared" si="226"/>
        <v>42262.599050925928</v>
      </c>
      <c r="T2398" s="12">
        <f t="shared" si="227"/>
        <v>42292.599050925928</v>
      </c>
    </row>
    <row r="2399" spans="1:20" ht="41.4" x14ac:dyDescent="0.3">
      <c r="A2399" s="2">
        <v>2397</v>
      </c>
      <c r="B2399" s="7" t="s">
        <v>2398</v>
      </c>
      <c r="C2399" s="7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8">
        <f t="shared" si="222"/>
        <v>0</v>
      </c>
      <c r="P2399" s="9">
        <f t="shared" si="223"/>
        <v>0</v>
      </c>
      <c r="Q2399" s="2" t="str">
        <f t="shared" si="224"/>
        <v>technology</v>
      </c>
      <c r="R2399" s="2" t="str">
        <f t="shared" si="225"/>
        <v>web</v>
      </c>
      <c r="S2399" s="12">
        <f t="shared" si="226"/>
        <v>41976.63490740741</v>
      </c>
      <c r="T2399" s="12">
        <f t="shared" si="227"/>
        <v>42006.63490740741</v>
      </c>
    </row>
    <row r="2400" spans="1:20" ht="41.4" x14ac:dyDescent="0.3">
      <c r="A2400" s="2">
        <v>2398</v>
      </c>
      <c r="B2400" s="7" t="s">
        <v>2399</v>
      </c>
      <c r="C2400" s="7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8">
        <f t="shared" si="222"/>
        <v>0</v>
      </c>
      <c r="P2400" s="9">
        <f t="shared" si="223"/>
        <v>0</v>
      </c>
      <c r="Q2400" s="2" t="str">
        <f t="shared" si="224"/>
        <v>technology</v>
      </c>
      <c r="R2400" s="2" t="str">
        <f t="shared" si="225"/>
        <v>web</v>
      </c>
      <c r="S2400" s="12">
        <f t="shared" si="226"/>
        <v>42157.666481481487</v>
      </c>
      <c r="T2400" s="12">
        <f t="shared" si="227"/>
        <v>42187.666481481487</v>
      </c>
    </row>
    <row r="2401" spans="1:20" ht="41.4" x14ac:dyDescent="0.3">
      <c r="A2401" s="2">
        <v>2399</v>
      </c>
      <c r="B2401" s="7" t="s">
        <v>2400</v>
      </c>
      <c r="C2401" s="7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8">
        <f t="shared" si="222"/>
        <v>0</v>
      </c>
      <c r="P2401" s="9">
        <f t="shared" si="223"/>
        <v>0</v>
      </c>
      <c r="Q2401" s="2" t="str">
        <f t="shared" si="224"/>
        <v>technology</v>
      </c>
      <c r="R2401" s="2" t="str">
        <f t="shared" si="225"/>
        <v>web</v>
      </c>
      <c r="S2401" s="12">
        <f t="shared" si="226"/>
        <v>41956.603078703702</v>
      </c>
      <c r="T2401" s="12">
        <f t="shared" si="227"/>
        <v>41991.603078703702</v>
      </c>
    </row>
    <row r="2402" spans="1:20" ht="41.4" x14ac:dyDescent="0.3">
      <c r="A2402" s="2">
        <v>2400</v>
      </c>
      <c r="B2402" s="7" t="s">
        <v>2401</v>
      </c>
      <c r="C2402" s="7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8">
        <f t="shared" si="222"/>
        <v>0</v>
      </c>
      <c r="P2402" s="9">
        <f t="shared" si="223"/>
        <v>0</v>
      </c>
      <c r="Q2402" s="2" t="str">
        <f t="shared" si="224"/>
        <v>technology</v>
      </c>
      <c r="R2402" s="2" t="str">
        <f t="shared" si="225"/>
        <v>web</v>
      </c>
      <c r="S2402" s="12">
        <f t="shared" si="226"/>
        <v>42444.018101851849</v>
      </c>
      <c r="T2402" s="12">
        <f t="shared" si="227"/>
        <v>42474.018101851849</v>
      </c>
    </row>
    <row r="2403" spans="1:20" ht="41.4" x14ac:dyDescent="0.3">
      <c r="A2403" s="2">
        <v>2401</v>
      </c>
      <c r="B2403" s="7" t="s">
        <v>2402</v>
      </c>
      <c r="C2403" s="7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8">
        <f t="shared" si="222"/>
        <v>7.1785714285714283E-3</v>
      </c>
      <c r="P2403" s="9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2">
        <f t="shared" si="226"/>
        <v>42374.572870370372</v>
      </c>
      <c r="T2403" s="12">
        <f t="shared" si="227"/>
        <v>42434.572870370372</v>
      </c>
    </row>
    <row r="2404" spans="1:20" x14ac:dyDescent="0.3">
      <c r="A2404" s="2">
        <v>2402</v>
      </c>
      <c r="B2404" s="7" t="s">
        <v>2403</v>
      </c>
      <c r="C2404" s="7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8">
        <f t="shared" si="222"/>
        <v>4.3333333333333331E-3</v>
      </c>
      <c r="P2404" s="9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2">
        <f t="shared" si="226"/>
        <v>42107.429756944446</v>
      </c>
      <c r="T2404" s="12">
        <f t="shared" si="227"/>
        <v>42137.429756944446</v>
      </c>
    </row>
    <row r="2405" spans="1:20" ht="41.4" x14ac:dyDescent="0.3">
      <c r="A2405" s="2">
        <v>2403</v>
      </c>
      <c r="B2405" s="7" t="s">
        <v>2404</v>
      </c>
      <c r="C2405" s="7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8">
        <f t="shared" si="222"/>
        <v>0.16833333333333333</v>
      </c>
      <c r="P2405" s="9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2">
        <f t="shared" si="226"/>
        <v>42399.632615740738</v>
      </c>
      <c r="T2405" s="12">
        <f t="shared" si="227"/>
        <v>42459.590949074074</v>
      </c>
    </row>
    <row r="2406" spans="1:20" ht="41.4" x14ac:dyDescent="0.3">
      <c r="A2406" s="2">
        <v>2404</v>
      </c>
      <c r="B2406" s="7" t="s">
        <v>2405</v>
      </c>
      <c r="C2406" s="7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8">
        <f t="shared" si="222"/>
        <v>0</v>
      </c>
      <c r="P2406" s="9">
        <f t="shared" si="223"/>
        <v>0</v>
      </c>
      <c r="Q2406" s="2" t="str">
        <f t="shared" si="224"/>
        <v>food</v>
      </c>
      <c r="R2406" s="2" t="str">
        <f t="shared" si="225"/>
        <v>food trucks</v>
      </c>
      <c r="S2406" s="12">
        <f t="shared" si="226"/>
        <v>42341.78943287037</v>
      </c>
      <c r="T2406" s="12">
        <f t="shared" si="227"/>
        <v>42371.78943287037</v>
      </c>
    </row>
    <row r="2407" spans="1:20" ht="41.4" x14ac:dyDescent="0.3">
      <c r="A2407" s="2">
        <v>2405</v>
      </c>
      <c r="B2407" s="7" t="s">
        <v>2406</v>
      </c>
      <c r="C2407" s="7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8">
        <f t="shared" si="222"/>
        <v>0.22520000000000001</v>
      </c>
      <c r="P2407" s="9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2">
        <f t="shared" si="226"/>
        <v>42595.335358796292</v>
      </c>
      <c r="T2407" s="12">
        <f t="shared" si="227"/>
        <v>42616.335358796292</v>
      </c>
    </row>
    <row r="2408" spans="1:20" ht="41.4" x14ac:dyDescent="0.3">
      <c r="A2408" s="2">
        <v>2406</v>
      </c>
      <c r="B2408" s="7" t="s">
        <v>2407</v>
      </c>
      <c r="C2408" s="7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8">
        <f t="shared" si="222"/>
        <v>0.41384615384615386</v>
      </c>
      <c r="P2408" s="9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2">
        <f t="shared" si="226"/>
        <v>41982.860995370371</v>
      </c>
      <c r="T2408" s="12">
        <f t="shared" si="227"/>
        <v>42022.860995370371</v>
      </c>
    </row>
    <row r="2409" spans="1:20" ht="55.2" x14ac:dyDescent="0.3">
      <c r="A2409" s="2">
        <v>2407</v>
      </c>
      <c r="B2409" s="7" t="s">
        <v>2408</v>
      </c>
      <c r="C2409" s="7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8">
        <f t="shared" si="222"/>
        <v>0.25259090909090909</v>
      </c>
      <c r="P2409" s="9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2">
        <f t="shared" si="226"/>
        <v>42082.325555555552</v>
      </c>
      <c r="T2409" s="12">
        <f t="shared" si="227"/>
        <v>42105</v>
      </c>
    </row>
    <row r="2410" spans="1:20" ht="41.4" x14ac:dyDescent="0.3">
      <c r="A2410" s="2">
        <v>2408</v>
      </c>
      <c r="B2410" s="7" t="s">
        <v>2409</v>
      </c>
      <c r="C2410" s="7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8">
        <f t="shared" si="222"/>
        <v>2E-3</v>
      </c>
      <c r="P2410" s="9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2">
        <f t="shared" si="226"/>
        <v>41918.890706018516</v>
      </c>
      <c r="T2410" s="12">
        <f t="shared" si="227"/>
        <v>41948.932372685187</v>
      </c>
    </row>
    <row r="2411" spans="1:20" ht="41.4" x14ac:dyDescent="0.3">
      <c r="A2411" s="2">
        <v>2409</v>
      </c>
      <c r="B2411" s="7" t="s">
        <v>2410</v>
      </c>
      <c r="C2411" s="7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8">
        <f t="shared" si="222"/>
        <v>1.84E-2</v>
      </c>
      <c r="P2411" s="9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2">
        <f t="shared" si="226"/>
        <v>42204.625868055555</v>
      </c>
      <c r="T2411" s="12">
        <f t="shared" si="227"/>
        <v>42234.625868055555</v>
      </c>
    </row>
    <row r="2412" spans="1:20" ht="55.2" x14ac:dyDescent="0.3">
      <c r="A2412" s="2">
        <v>2410</v>
      </c>
      <c r="B2412" s="7" t="s">
        <v>2411</v>
      </c>
      <c r="C2412" s="7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8">
        <f t="shared" si="222"/>
        <v>0</v>
      </c>
      <c r="P2412" s="9">
        <f t="shared" si="223"/>
        <v>0</v>
      </c>
      <c r="Q2412" s="2" t="str">
        <f t="shared" si="224"/>
        <v>food</v>
      </c>
      <c r="R2412" s="2" t="str">
        <f t="shared" si="225"/>
        <v>food trucks</v>
      </c>
      <c r="S2412" s="12">
        <f t="shared" si="226"/>
        <v>42224.158275462964</v>
      </c>
      <c r="T2412" s="12">
        <f t="shared" si="227"/>
        <v>42254.158275462964</v>
      </c>
    </row>
    <row r="2413" spans="1:20" ht="41.4" x14ac:dyDescent="0.3">
      <c r="A2413" s="2">
        <v>2411</v>
      </c>
      <c r="B2413" s="7" t="s">
        <v>2412</v>
      </c>
      <c r="C2413" s="7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8">
        <f t="shared" si="222"/>
        <v>6.0400000000000002E-3</v>
      </c>
      <c r="P2413" s="9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2">
        <f t="shared" si="226"/>
        <v>42211.482430555552</v>
      </c>
      <c r="T2413" s="12">
        <f t="shared" si="227"/>
        <v>42241.482430555552</v>
      </c>
    </row>
    <row r="2414" spans="1:20" ht="41.4" x14ac:dyDescent="0.3">
      <c r="A2414" s="2">
        <v>2412</v>
      </c>
      <c r="B2414" s="7" t="s">
        <v>2413</v>
      </c>
      <c r="C2414" s="7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8">
        <f t="shared" si="222"/>
        <v>0</v>
      </c>
      <c r="P2414" s="9">
        <f t="shared" si="223"/>
        <v>0</v>
      </c>
      <c r="Q2414" s="2" t="str">
        <f t="shared" si="224"/>
        <v>food</v>
      </c>
      <c r="R2414" s="2" t="str">
        <f t="shared" si="225"/>
        <v>food trucks</v>
      </c>
      <c r="S2414" s="12">
        <f t="shared" si="226"/>
        <v>42655.486956018518</v>
      </c>
      <c r="T2414" s="12">
        <f t="shared" si="227"/>
        <v>42700.528622685189</v>
      </c>
    </row>
    <row r="2415" spans="1:20" ht="41.4" x14ac:dyDescent="0.3">
      <c r="A2415" s="2">
        <v>2413</v>
      </c>
      <c r="B2415" s="7" t="s">
        <v>2414</v>
      </c>
      <c r="C2415" s="7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8">
        <f t="shared" si="222"/>
        <v>8.3333333333333332E-3</v>
      </c>
      <c r="P2415" s="9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2">
        <f t="shared" si="226"/>
        <v>41759.85974537037</v>
      </c>
      <c r="T2415" s="12">
        <f t="shared" si="227"/>
        <v>41790.729166666664</v>
      </c>
    </row>
    <row r="2416" spans="1:20" ht="41.4" x14ac:dyDescent="0.3">
      <c r="A2416" s="2">
        <v>2414</v>
      </c>
      <c r="B2416" s="7" t="s">
        <v>2415</v>
      </c>
      <c r="C2416" s="7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8">
        <f t="shared" si="222"/>
        <v>3.0666666666666665E-2</v>
      </c>
      <c r="P2416" s="9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2">
        <f t="shared" si="226"/>
        <v>42198.445138888885</v>
      </c>
      <c r="T2416" s="12">
        <f t="shared" si="227"/>
        <v>42237.915972222225</v>
      </c>
    </row>
    <row r="2417" spans="1:20" ht="41.4" x14ac:dyDescent="0.3">
      <c r="A2417" s="2">
        <v>2415</v>
      </c>
      <c r="B2417" s="7" t="s">
        <v>2416</v>
      </c>
      <c r="C2417" s="7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8">
        <f t="shared" si="222"/>
        <v>5.5833333333333334E-3</v>
      </c>
      <c r="P2417" s="9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2">
        <f t="shared" si="226"/>
        <v>42536.612800925926</v>
      </c>
      <c r="T2417" s="12">
        <f t="shared" si="227"/>
        <v>42566.612800925926</v>
      </c>
    </row>
    <row r="2418" spans="1:20" ht="41.4" x14ac:dyDescent="0.3">
      <c r="A2418" s="2">
        <v>2416</v>
      </c>
      <c r="B2418" s="7" t="s">
        <v>2417</v>
      </c>
      <c r="C2418" s="7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8">
        <f t="shared" si="222"/>
        <v>2.5000000000000001E-4</v>
      </c>
      <c r="P2418" s="9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2">
        <f t="shared" si="226"/>
        <v>42019.487766203703</v>
      </c>
      <c r="T2418" s="12">
        <f t="shared" si="227"/>
        <v>42077.375</v>
      </c>
    </row>
    <row r="2419" spans="1:20" ht="41.4" x14ac:dyDescent="0.3">
      <c r="A2419" s="2">
        <v>2417</v>
      </c>
      <c r="B2419" s="7" t="s">
        <v>2418</v>
      </c>
      <c r="C2419" s="7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8">
        <f t="shared" si="222"/>
        <v>0</v>
      </c>
      <c r="P2419" s="9">
        <f t="shared" si="223"/>
        <v>0</v>
      </c>
      <c r="Q2419" s="2" t="str">
        <f t="shared" si="224"/>
        <v>food</v>
      </c>
      <c r="R2419" s="2" t="str">
        <f t="shared" si="225"/>
        <v>food trucks</v>
      </c>
      <c r="S2419" s="12">
        <f t="shared" si="226"/>
        <v>41831.634108796294</v>
      </c>
      <c r="T2419" s="12">
        <f t="shared" si="227"/>
        <v>41861.634108796294</v>
      </c>
    </row>
    <row r="2420" spans="1:20" x14ac:dyDescent="0.3">
      <c r="A2420" s="2">
        <v>2418</v>
      </c>
      <c r="B2420" s="7" t="s">
        <v>2419</v>
      </c>
      <c r="C2420" s="7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8">
        <f t="shared" si="222"/>
        <v>2.0000000000000001E-4</v>
      </c>
      <c r="P2420" s="9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2">
        <f t="shared" si="226"/>
        <v>42027.606990740736</v>
      </c>
      <c r="T2420" s="12">
        <f t="shared" si="227"/>
        <v>42087.565324074079</v>
      </c>
    </row>
    <row r="2421" spans="1:20" ht="41.4" x14ac:dyDescent="0.3">
      <c r="A2421" s="2">
        <v>2419</v>
      </c>
      <c r="B2421" s="7" t="s">
        <v>2420</v>
      </c>
      <c r="C2421" s="7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8">
        <f t="shared" si="222"/>
        <v>0</v>
      </c>
      <c r="P2421" s="9">
        <f t="shared" si="223"/>
        <v>0</v>
      </c>
      <c r="Q2421" s="2" t="str">
        <f t="shared" si="224"/>
        <v>food</v>
      </c>
      <c r="R2421" s="2" t="str">
        <f t="shared" si="225"/>
        <v>food trucks</v>
      </c>
      <c r="S2421" s="12">
        <f t="shared" si="226"/>
        <v>41993.488298611104</v>
      </c>
      <c r="T2421" s="12">
        <f t="shared" si="227"/>
        <v>42053.488298611104</v>
      </c>
    </row>
    <row r="2422" spans="1:20" ht="41.4" x14ac:dyDescent="0.3">
      <c r="A2422" s="2">
        <v>2420</v>
      </c>
      <c r="B2422" s="7" t="s">
        <v>2421</v>
      </c>
      <c r="C2422" s="7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8">
        <f t="shared" si="222"/>
        <v>0.14825133372851215</v>
      </c>
      <c r="P2422" s="9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2">
        <f t="shared" si="226"/>
        <v>41892.778877314813</v>
      </c>
      <c r="T2422" s="12">
        <f t="shared" si="227"/>
        <v>41952.820543981477</v>
      </c>
    </row>
    <row r="2423" spans="1:20" ht="27.6" x14ac:dyDescent="0.3">
      <c r="A2423" s="2">
        <v>2421</v>
      </c>
      <c r="B2423" s="7" t="s">
        <v>2422</v>
      </c>
      <c r="C2423" s="7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8">
        <f t="shared" si="222"/>
        <v>1.6666666666666666E-4</v>
      </c>
      <c r="P2423" s="9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2">
        <f t="shared" si="226"/>
        <v>42026.437453703707</v>
      </c>
      <c r="T2423" s="12">
        <f t="shared" si="227"/>
        <v>42056.437453703707</v>
      </c>
    </row>
    <row r="2424" spans="1:20" ht="27.6" x14ac:dyDescent="0.3">
      <c r="A2424" s="2">
        <v>2422</v>
      </c>
      <c r="B2424" s="7" t="s">
        <v>2423</v>
      </c>
      <c r="C2424" s="7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8">
        <f t="shared" si="222"/>
        <v>2E-3</v>
      </c>
      <c r="P2424" s="9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2">
        <f t="shared" si="226"/>
        <v>42044.474953703699</v>
      </c>
      <c r="T2424" s="12">
        <f t="shared" si="227"/>
        <v>42074.433287037042</v>
      </c>
    </row>
    <row r="2425" spans="1:20" ht="41.4" x14ac:dyDescent="0.3">
      <c r="A2425" s="2">
        <v>2423</v>
      </c>
      <c r="B2425" s="7" t="s">
        <v>2424</v>
      </c>
      <c r="C2425" s="7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8">
        <f t="shared" si="222"/>
        <v>1.3333333333333334E-4</v>
      </c>
      <c r="P2425" s="9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2">
        <f t="shared" si="226"/>
        <v>41974.454745370371</v>
      </c>
      <c r="T2425" s="12">
        <f t="shared" si="227"/>
        <v>42004.454745370371</v>
      </c>
    </row>
    <row r="2426" spans="1:20" ht="27.6" x14ac:dyDescent="0.3">
      <c r="A2426" s="2">
        <v>2424</v>
      </c>
      <c r="B2426" s="7" t="s">
        <v>2425</v>
      </c>
      <c r="C2426" s="7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8">
        <f t="shared" si="222"/>
        <v>1.24E-2</v>
      </c>
      <c r="P2426" s="9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2">
        <f t="shared" si="226"/>
        <v>41909.642453703702</v>
      </c>
      <c r="T2426" s="12">
        <f t="shared" si="227"/>
        <v>41939.642453703702</v>
      </c>
    </row>
    <row r="2427" spans="1:20" ht="41.4" x14ac:dyDescent="0.3">
      <c r="A2427" s="2">
        <v>2425</v>
      </c>
      <c r="B2427" s="7" t="s">
        <v>2426</v>
      </c>
      <c r="C2427" s="7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8">
        <f t="shared" si="222"/>
        <v>2.8571428571428574E-4</v>
      </c>
      <c r="P2427" s="9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2">
        <f t="shared" si="226"/>
        <v>42502.663761574076</v>
      </c>
      <c r="T2427" s="12">
        <f t="shared" si="227"/>
        <v>42517.669444444444</v>
      </c>
    </row>
    <row r="2428" spans="1:20" ht="41.4" x14ac:dyDescent="0.3">
      <c r="A2428" s="2">
        <v>2426</v>
      </c>
      <c r="B2428" s="7" t="s">
        <v>2427</v>
      </c>
      <c r="C2428" s="7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8">
        <f t="shared" si="222"/>
        <v>0</v>
      </c>
      <c r="P2428" s="9">
        <f t="shared" si="223"/>
        <v>0</v>
      </c>
      <c r="Q2428" s="2" t="str">
        <f t="shared" si="224"/>
        <v>food</v>
      </c>
      <c r="R2428" s="2" t="str">
        <f t="shared" si="225"/>
        <v>food trucks</v>
      </c>
      <c r="S2428" s="12">
        <f t="shared" si="226"/>
        <v>42163.920046296291</v>
      </c>
      <c r="T2428" s="12">
        <f t="shared" si="227"/>
        <v>42223.920046296291</v>
      </c>
    </row>
    <row r="2429" spans="1:20" ht="27.6" x14ac:dyDescent="0.3">
      <c r="A2429" s="2">
        <v>2427</v>
      </c>
      <c r="B2429" s="7" t="s">
        <v>2428</v>
      </c>
      <c r="C2429" s="7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8">
        <f t="shared" si="222"/>
        <v>2.0000000000000002E-5</v>
      </c>
      <c r="P2429" s="9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2">
        <f t="shared" si="226"/>
        <v>42412.068668981476</v>
      </c>
      <c r="T2429" s="12">
        <f t="shared" si="227"/>
        <v>42452.027002314819</v>
      </c>
    </row>
    <row r="2430" spans="1:20" ht="27.6" x14ac:dyDescent="0.3">
      <c r="A2430" s="2">
        <v>2428</v>
      </c>
      <c r="B2430" s="7" t="s">
        <v>2429</v>
      </c>
      <c r="C2430" s="7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8">
        <f t="shared" si="222"/>
        <v>2.8571428571428571E-5</v>
      </c>
      <c r="P2430" s="9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2">
        <f t="shared" si="226"/>
        <v>42045.534155092595</v>
      </c>
      <c r="T2430" s="12">
        <f t="shared" si="227"/>
        <v>42075.492488425924</v>
      </c>
    </row>
    <row r="2431" spans="1:20" ht="41.4" x14ac:dyDescent="0.3">
      <c r="A2431" s="2">
        <v>2429</v>
      </c>
      <c r="B2431" s="7" t="s">
        <v>2430</v>
      </c>
      <c r="C2431" s="7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8">
        <f t="shared" si="222"/>
        <v>1.4321428571428572E-2</v>
      </c>
      <c r="P2431" s="9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2">
        <f t="shared" si="226"/>
        <v>42734.629236111112</v>
      </c>
      <c r="T2431" s="12">
        <f t="shared" si="227"/>
        <v>42771.447222222225</v>
      </c>
    </row>
    <row r="2432" spans="1:20" ht="55.2" x14ac:dyDescent="0.3">
      <c r="A2432" s="2">
        <v>2430</v>
      </c>
      <c r="B2432" s="7" t="s">
        <v>2431</v>
      </c>
      <c r="C2432" s="7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8">
        <f t="shared" si="222"/>
        <v>7.0000000000000001E-3</v>
      </c>
      <c r="P2432" s="9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2">
        <f t="shared" si="226"/>
        <v>42381.880833333329</v>
      </c>
      <c r="T2432" s="12">
        <f t="shared" si="227"/>
        <v>42411.880833333329</v>
      </c>
    </row>
    <row r="2433" spans="1:20" ht="27.6" x14ac:dyDescent="0.3">
      <c r="A2433" s="2">
        <v>2431</v>
      </c>
      <c r="B2433" s="7" t="s">
        <v>2432</v>
      </c>
      <c r="C2433" s="7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8">
        <f t="shared" si="222"/>
        <v>2.0000000000000002E-5</v>
      </c>
      <c r="P2433" s="9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2">
        <f t="shared" si="226"/>
        <v>42488.849687499998</v>
      </c>
      <c r="T2433" s="12">
        <f t="shared" si="227"/>
        <v>42548.849687499998</v>
      </c>
    </row>
    <row r="2434" spans="1:20" ht="41.4" x14ac:dyDescent="0.3">
      <c r="A2434" s="2">
        <v>2432</v>
      </c>
      <c r="B2434" s="7" t="s">
        <v>2433</v>
      </c>
      <c r="C2434" s="7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8">
        <f t="shared" si="222"/>
        <v>1.4285714285714287E-4</v>
      </c>
      <c r="P2434" s="9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2">
        <f t="shared" si="226"/>
        <v>42040.968715277777</v>
      </c>
      <c r="T2434" s="12">
        <f t="shared" si="227"/>
        <v>42070.968715277777</v>
      </c>
    </row>
    <row r="2435" spans="1:20" ht="41.4" x14ac:dyDescent="0.3">
      <c r="A2435" s="2">
        <v>2433</v>
      </c>
      <c r="B2435" s="7" t="s">
        <v>2434</v>
      </c>
      <c r="C2435" s="7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8">
        <f t="shared" ref="O2435:O2498" si="228">E2435/D2435</f>
        <v>0</v>
      </c>
      <c r="P2435" s="9">
        <f t="shared" ref="P2435:P2498" si="229">IFERROR(E2435/L2435,0)</f>
        <v>0</v>
      </c>
      <c r="Q2435" s="2" t="str">
        <f t="shared" ref="Q2435:Q2498" si="230">LEFT(N2435,FIND("/",N2435,1)-1)</f>
        <v>food</v>
      </c>
      <c r="R2435" s="2" t="str">
        <f t="shared" ref="R2435:R2498" si="231">RIGHT(N2435,LEN(N2435)-FIND("/",N2435))</f>
        <v>food trucks</v>
      </c>
      <c r="S2435" s="12">
        <f t="shared" ref="S2435:S2498" si="232">(((J2435/60)/60)/24)+DATE(1970,1,1)+(-6/24)</f>
        <v>42397.64980324074</v>
      </c>
      <c r="T2435" s="12">
        <f t="shared" ref="T2435:T2498" si="233">(((I2435/60)/60)/24)+DATE(1970,1,1)+(-6/24)</f>
        <v>42427.64980324074</v>
      </c>
    </row>
    <row r="2436" spans="1:20" ht="41.4" x14ac:dyDescent="0.3">
      <c r="A2436" s="2">
        <v>2434</v>
      </c>
      <c r="B2436" s="7" t="s">
        <v>2435</v>
      </c>
      <c r="C2436" s="7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8">
        <f t="shared" si="228"/>
        <v>1.2999999999999999E-3</v>
      </c>
      <c r="P2436" s="9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2">
        <f t="shared" si="232"/>
        <v>42179.93604166666</v>
      </c>
      <c r="T2436" s="12">
        <f t="shared" si="233"/>
        <v>42219.93604166666</v>
      </c>
    </row>
    <row r="2437" spans="1:20" ht="41.4" x14ac:dyDescent="0.3">
      <c r="A2437" s="2">
        <v>2435</v>
      </c>
      <c r="B2437" s="7" t="s">
        <v>2436</v>
      </c>
      <c r="C2437" s="7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8">
        <f t="shared" si="228"/>
        <v>4.8960000000000002E-3</v>
      </c>
      <c r="P2437" s="9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2">
        <f t="shared" si="232"/>
        <v>42252.027615740735</v>
      </c>
      <c r="T2437" s="12">
        <f t="shared" si="233"/>
        <v>42282.027615740735</v>
      </c>
    </row>
    <row r="2438" spans="1:20" ht="41.4" x14ac:dyDescent="0.3">
      <c r="A2438" s="2">
        <v>2436</v>
      </c>
      <c r="B2438" s="7" t="s">
        <v>2437</v>
      </c>
      <c r="C2438" s="7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8">
        <f t="shared" si="228"/>
        <v>3.8461538461538462E-4</v>
      </c>
      <c r="P2438" s="9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2">
        <f t="shared" si="232"/>
        <v>42338.365393518514</v>
      </c>
      <c r="T2438" s="12">
        <f t="shared" si="233"/>
        <v>42398.365393518514</v>
      </c>
    </row>
    <row r="2439" spans="1:20" ht="41.4" x14ac:dyDescent="0.3">
      <c r="A2439" s="2">
        <v>2437</v>
      </c>
      <c r="B2439" s="7" t="s">
        <v>2438</v>
      </c>
      <c r="C2439" s="7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8">
        <f t="shared" si="228"/>
        <v>0</v>
      </c>
      <c r="P2439" s="9">
        <f t="shared" si="229"/>
        <v>0</v>
      </c>
      <c r="Q2439" s="2" t="str">
        <f t="shared" si="230"/>
        <v>food</v>
      </c>
      <c r="R2439" s="2" t="str">
        <f t="shared" si="231"/>
        <v>food trucks</v>
      </c>
      <c r="S2439" s="12">
        <f t="shared" si="232"/>
        <v>42031.715138888889</v>
      </c>
      <c r="T2439" s="12">
        <f t="shared" si="233"/>
        <v>42080.5</v>
      </c>
    </row>
    <row r="2440" spans="1:20" ht="41.4" x14ac:dyDescent="0.3">
      <c r="A2440" s="2">
        <v>2438</v>
      </c>
      <c r="B2440" s="7" t="s">
        <v>2439</v>
      </c>
      <c r="C2440" s="7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8">
        <f t="shared" si="228"/>
        <v>3.3333333333333335E-3</v>
      </c>
      <c r="P2440" s="9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2">
        <f t="shared" si="232"/>
        <v>42285.66506944444</v>
      </c>
      <c r="T2440" s="12">
        <f t="shared" si="233"/>
        <v>42345.706736111111</v>
      </c>
    </row>
    <row r="2441" spans="1:20" ht="41.4" x14ac:dyDescent="0.3">
      <c r="A2441" s="2">
        <v>2439</v>
      </c>
      <c r="B2441" s="7" t="s">
        <v>2440</v>
      </c>
      <c r="C2441" s="7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8">
        <f t="shared" si="228"/>
        <v>0</v>
      </c>
      <c r="P2441" s="9">
        <f t="shared" si="229"/>
        <v>0</v>
      </c>
      <c r="Q2441" s="2" t="str">
        <f t="shared" si="230"/>
        <v>food</v>
      </c>
      <c r="R2441" s="2" t="str">
        <f t="shared" si="231"/>
        <v>food trucks</v>
      </c>
      <c r="S2441" s="12">
        <f t="shared" si="232"/>
        <v>42265.568622685183</v>
      </c>
      <c r="T2441" s="12">
        <f t="shared" si="233"/>
        <v>42295.568622685183</v>
      </c>
    </row>
    <row r="2442" spans="1:20" ht="27.6" x14ac:dyDescent="0.3">
      <c r="A2442" s="2">
        <v>2440</v>
      </c>
      <c r="B2442" s="7" t="s">
        <v>2441</v>
      </c>
      <c r="C2442" s="7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8">
        <f t="shared" si="228"/>
        <v>2E-3</v>
      </c>
      <c r="P2442" s="9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2">
        <f t="shared" si="232"/>
        <v>42383.649456018517</v>
      </c>
      <c r="T2442" s="12">
        <f t="shared" si="233"/>
        <v>42413.649456018517</v>
      </c>
    </row>
    <row r="2443" spans="1:20" ht="27.6" x14ac:dyDescent="0.3">
      <c r="A2443" s="2">
        <v>2441</v>
      </c>
      <c r="B2443" s="7" t="s">
        <v>2442</v>
      </c>
      <c r="C2443" s="7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8">
        <f t="shared" si="228"/>
        <v>1.0788</v>
      </c>
      <c r="P2443" s="9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2">
        <f t="shared" si="232"/>
        <v>42186.875625000001</v>
      </c>
      <c r="T2443" s="12">
        <f t="shared" si="233"/>
        <v>42207.957638888889</v>
      </c>
    </row>
    <row r="2444" spans="1:20" ht="27.6" x14ac:dyDescent="0.3">
      <c r="A2444" s="2">
        <v>2442</v>
      </c>
      <c r="B2444" s="7" t="s">
        <v>2443</v>
      </c>
      <c r="C2444" s="7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8">
        <f t="shared" si="228"/>
        <v>1.2594166666666666</v>
      </c>
      <c r="P2444" s="9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2">
        <f t="shared" si="232"/>
        <v>42052.416990740734</v>
      </c>
      <c r="T2444" s="12">
        <f t="shared" si="233"/>
        <v>42082.375324074077</v>
      </c>
    </row>
    <row r="2445" spans="1:20" ht="41.4" x14ac:dyDescent="0.3">
      <c r="A2445" s="2">
        <v>2443</v>
      </c>
      <c r="B2445" s="7" t="s">
        <v>2444</v>
      </c>
      <c r="C2445" s="7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8">
        <f t="shared" si="228"/>
        <v>2.0251494999999999</v>
      </c>
      <c r="P2445" s="9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2">
        <f t="shared" si="232"/>
        <v>41836.375254629631</v>
      </c>
      <c r="T2445" s="12">
        <f t="shared" si="233"/>
        <v>41866.375254629631</v>
      </c>
    </row>
    <row r="2446" spans="1:20" ht="41.4" x14ac:dyDescent="0.3">
      <c r="A2446" s="2">
        <v>2444</v>
      </c>
      <c r="B2446" s="7" t="s">
        <v>2445</v>
      </c>
      <c r="C2446" s="7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8">
        <f t="shared" si="228"/>
        <v>1.0860000000000001</v>
      </c>
      <c r="P2446" s="9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2">
        <f t="shared" si="232"/>
        <v>42485.504525462966</v>
      </c>
      <c r="T2446" s="12">
        <f t="shared" si="233"/>
        <v>42515.504525462966</v>
      </c>
    </row>
    <row r="2447" spans="1:20" ht="55.2" x14ac:dyDescent="0.3">
      <c r="A2447" s="2">
        <v>2445</v>
      </c>
      <c r="B2447" s="7" t="s">
        <v>2446</v>
      </c>
      <c r="C2447" s="7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8">
        <f t="shared" si="228"/>
        <v>1.728</v>
      </c>
      <c r="P2447" s="9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2">
        <f t="shared" si="232"/>
        <v>42242.940057870372</v>
      </c>
      <c r="T2447" s="12">
        <f t="shared" si="233"/>
        <v>42272.940057870372</v>
      </c>
    </row>
    <row r="2448" spans="1:20" ht="41.4" x14ac:dyDescent="0.3">
      <c r="A2448" s="2">
        <v>2446</v>
      </c>
      <c r="B2448" s="7" t="s">
        <v>2447</v>
      </c>
      <c r="C2448" s="7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8">
        <f t="shared" si="228"/>
        <v>1.6798</v>
      </c>
      <c r="P2448" s="9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2">
        <f t="shared" si="232"/>
        <v>42670.352673611109</v>
      </c>
      <c r="T2448" s="12">
        <f t="shared" si="233"/>
        <v>42700.39434027778</v>
      </c>
    </row>
    <row r="2449" spans="1:20" ht="41.4" x14ac:dyDescent="0.3">
      <c r="A2449" s="2">
        <v>2447</v>
      </c>
      <c r="B2449" s="7" t="s">
        <v>2448</v>
      </c>
      <c r="C2449" s="7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8">
        <f t="shared" si="228"/>
        <v>4.2720000000000002</v>
      </c>
      <c r="P2449" s="9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2">
        <f t="shared" si="232"/>
        <v>42654.219826388886</v>
      </c>
      <c r="T2449" s="12">
        <f t="shared" si="233"/>
        <v>42685.916666666672</v>
      </c>
    </row>
    <row r="2450" spans="1:20" ht="41.4" x14ac:dyDescent="0.3">
      <c r="A2450" s="2">
        <v>2448</v>
      </c>
      <c r="B2450" s="7" t="s">
        <v>2449</v>
      </c>
      <c r="C2450" s="7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8">
        <f t="shared" si="228"/>
        <v>1.075</v>
      </c>
      <c r="P2450" s="9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2">
        <f t="shared" si="232"/>
        <v>42607.066122685181</v>
      </c>
      <c r="T2450" s="12">
        <f t="shared" si="233"/>
        <v>42612.983333333337</v>
      </c>
    </row>
    <row r="2451" spans="1:20" ht="41.4" x14ac:dyDescent="0.3">
      <c r="A2451" s="2">
        <v>2449</v>
      </c>
      <c r="B2451" s="7" t="s">
        <v>2450</v>
      </c>
      <c r="C2451" s="7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8">
        <f t="shared" si="228"/>
        <v>1.08</v>
      </c>
      <c r="P2451" s="9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2">
        <f t="shared" si="232"/>
        <v>41942.892534722225</v>
      </c>
      <c r="T2451" s="12">
        <f t="shared" si="233"/>
        <v>41972.934201388889</v>
      </c>
    </row>
    <row r="2452" spans="1:20" ht="41.4" x14ac:dyDescent="0.3">
      <c r="A2452" s="2">
        <v>2450</v>
      </c>
      <c r="B2452" s="7" t="s">
        <v>2451</v>
      </c>
      <c r="C2452" s="7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8">
        <f t="shared" si="228"/>
        <v>1.0153353333333335</v>
      </c>
      <c r="P2452" s="9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2">
        <f t="shared" si="232"/>
        <v>41901.82240740741</v>
      </c>
      <c r="T2452" s="12">
        <f t="shared" si="233"/>
        <v>41939.882638888892</v>
      </c>
    </row>
    <row r="2453" spans="1:20" ht="41.4" x14ac:dyDescent="0.3">
      <c r="A2453" s="2">
        <v>2451</v>
      </c>
      <c r="B2453" s="7" t="s">
        <v>2452</v>
      </c>
      <c r="C2453" s="7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8">
        <f t="shared" si="228"/>
        <v>1.1545000000000001</v>
      </c>
      <c r="P2453" s="9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2">
        <f t="shared" si="232"/>
        <v>42779.658449074079</v>
      </c>
      <c r="T2453" s="12">
        <f t="shared" si="233"/>
        <v>42799.658449074079</v>
      </c>
    </row>
    <row r="2454" spans="1:20" ht="41.4" x14ac:dyDescent="0.3">
      <c r="A2454" s="2">
        <v>2452</v>
      </c>
      <c r="B2454" s="7" t="s">
        <v>2453</v>
      </c>
      <c r="C2454" s="7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8">
        <f t="shared" si="228"/>
        <v>1.335</v>
      </c>
      <c r="P2454" s="9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2">
        <f t="shared" si="232"/>
        <v>42338.59375</v>
      </c>
      <c r="T2454" s="12">
        <f t="shared" si="233"/>
        <v>42367.708333333328</v>
      </c>
    </row>
    <row r="2455" spans="1:20" ht="41.4" x14ac:dyDescent="0.3">
      <c r="A2455" s="2">
        <v>2453</v>
      </c>
      <c r="B2455" s="7" t="s">
        <v>2454</v>
      </c>
      <c r="C2455" s="7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8">
        <f t="shared" si="228"/>
        <v>1.5469999999999999</v>
      </c>
      <c r="P2455" s="9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2">
        <f t="shared" si="232"/>
        <v>42738.442233796297</v>
      </c>
      <c r="T2455" s="12">
        <f t="shared" si="233"/>
        <v>42768.442233796297</v>
      </c>
    </row>
    <row r="2456" spans="1:20" ht="41.4" x14ac:dyDescent="0.3">
      <c r="A2456" s="2">
        <v>2454</v>
      </c>
      <c r="B2456" s="7" t="s">
        <v>2455</v>
      </c>
      <c r="C2456" s="7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8">
        <f t="shared" si="228"/>
        <v>1.0084571428571429</v>
      </c>
      <c r="P2456" s="9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2">
        <f t="shared" si="232"/>
        <v>42769.951481481476</v>
      </c>
      <c r="T2456" s="12">
        <f t="shared" si="233"/>
        <v>42804.951481481476</v>
      </c>
    </row>
    <row r="2457" spans="1:20" ht="41.4" x14ac:dyDescent="0.3">
      <c r="A2457" s="2">
        <v>2455</v>
      </c>
      <c r="B2457" s="7" t="s">
        <v>2456</v>
      </c>
      <c r="C2457" s="7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8">
        <f t="shared" si="228"/>
        <v>1.82</v>
      </c>
      <c r="P2457" s="9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2">
        <f t="shared" si="232"/>
        <v>42452.531828703708</v>
      </c>
      <c r="T2457" s="12">
        <f t="shared" si="233"/>
        <v>42480.531828703708</v>
      </c>
    </row>
    <row r="2458" spans="1:20" ht="41.4" x14ac:dyDescent="0.3">
      <c r="A2458" s="2">
        <v>2456</v>
      </c>
      <c r="B2458" s="7" t="s">
        <v>2457</v>
      </c>
      <c r="C2458" s="7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8">
        <f t="shared" si="228"/>
        <v>1.8086666666666666</v>
      </c>
      <c r="P2458" s="9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2">
        <f t="shared" si="232"/>
        <v>42761.711099537039</v>
      </c>
      <c r="T2458" s="12">
        <f t="shared" si="233"/>
        <v>42791.711099537039</v>
      </c>
    </row>
    <row r="2459" spans="1:20" ht="41.4" x14ac:dyDescent="0.3">
      <c r="A2459" s="2">
        <v>2457</v>
      </c>
      <c r="B2459" s="7" t="s">
        <v>2458</v>
      </c>
      <c r="C2459" s="7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8">
        <f t="shared" si="228"/>
        <v>1.0230434782608695</v>
      </c>
      <c r="P2459" s="9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2">
        <f t="shared" si="232"/>
        <v>42423.352500000001</v>
      </c>
      <c r="T2459" s="12">
        <f t="shared" si="233"/>
        <v>42453.310833333337</v>
      </c>
    </row>
    <row r="2460" spans="1:20" ht="41.4" x14ac:dyDescent="0.3">
      <c r="A2460" s="2">
        <v>2458</v>
      </c>
      <c r="B2460" s="7" t="s">
        <v>2459</v>
      </c>
      <c r="C2460" s="7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8">
        <f t="shared" si="228"/>
        <v>1.1017999999999999</v>
      </c>
      <c r="P2460" s="9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2">
        <f t="shared" si="232"/>
        <v>42495.621736111112</v>
      </c>
      <c r="T2460" s="12">
        <f t="shared" si="233"/>
        <v>42530.541666666672</v>
      </c>
    </row>
    <row r="2461" spans="1:20" ht="41.4" x14ac:dyDescent="0.3">
      <c r="A2461" s="2">
        <v>2459</v>
      </c>
      <c r="B2461" s="7" t="s">
        <v>2460</v>
      </c>
      <c r="C2461" s="7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8">
        <f t="shared" si="228"/>
        <v>1.0225</v>
      </c>
      <c r="P2461" s="9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2">
        <f t="shared" si="232"/>
        <v>42407.387557870374</v>
      </c>
      <c r="T2461" s="12">
        <f t="shared" si="233"/>
        <v>42452.345891203702</v>
      </c>
    </row>
    <row r="2462" spans="1:20" ht="41.4" x14ac:dyDescent="0.3">
      <c r="A2462" s="2">
        <v>2460</v>
      </c>
      <c r="B2462" s="7" t="s">
        <v>2461</v>
      </c>
      <c r="C2462" s="7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8">
        <f t="shared" si="228"/>
        <v>1.0078823529411765</v>
      </c>
      <c r="P2462" s="9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2">
        <f t="shared" si="232"/>
        <v>42703.937118055561</v>
      </c>
      <c r="T2462" s="12">
        <f t="shared" si="233"/>
        <v>42737.928472222222</v>
      </c>
    </row>
    <row r="2463" spans="1:20" ht="41.4" x14ac:dyDescent="0.3">
      <c r="A2463" s="2">
        <v>2461</v>
      </c>
      <c r="B2463" s="7" t="s">
        <v>2462</v>
      </c>
      <c r="C2463" s="7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8">
        <f t="shared" si="228"/>
        <v>1.038</v>
      </c>
      <c r="P2463" s="9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2">
        <f t="shared" si="232"/>
        <v>40783.762696759259</v>
      </c>
      <c r="T2463" s="12">
        <f t="shared" si="233"/>
        <v>40816.875</v>
      </c>
    </row>
    <row r="2464" spans="1:20" ht="41.4" x14ac:dyDescent="0.3">
      <c r="A2464" s="2">
        <v>2462</v>
      </c>
      <c r="B2464" s="7" t="s">
        <v>2463</v>
      </c>
      <c r="C2464" s="7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8">
        <f t="shared" si="228"/>
        <v>1.1070833333333334</v>
      </c>
      <c r="P2464" s="9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2">
        <f t="shared" si="232"/>
        <v>41088.936296296299</v>
      </c>
      <c r="T2464" s="12">
        <f t="shared" si="233"/>
        <v>41108.936296296299</v>
      </c>
    </row>
    <row r="2465" spans="1:20" x14ac:dyDescent="0.3">
      <c r="A2465" s="2">
        <v>2463</v>
      </c>
      <c r="B2465" s="7" t="s">
        <v>2464</v>
      </c>
      <c r="C2465" s="7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8">
        <f t="shared" si="228"/>
        <v>1.1625000000000001</v>
      </c>
      <c r="P2465" s="9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2">
        <f t="shared" si="232"/>
        <v>41340.861400462964</v>
      </c>
      <c r="T2465" s="12">
        <f t="shared" si="233"/>
        <v>41380.541666666664</v>
      </c>
    </row>
    <row r="2466" spans="1:20" ht="41.4" x14ac:dyDescent="0.3">
      <c r="A2466" s="2">
        <v>2464</v>
      </c>
      <c r="B2466" s="7" t="s">
        <v>2465</v>
      </c>
      <c r="C2466" s="7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8">
        <f t="shared" si="228"/>
        <v>1.111</v>
      </c>
      <c r="P2466" s="9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2">
        <f t="shared" si="232"/>
        <v>42248.65042824074</v>
      </c>
      <c r="T2466" s="12">
        <f t="shared" si="233"/>
        <v>42277.561805555553</v>
      </c>
    </row>
    <row r="2467" spans="1:20" ht="27.6" x14ac:dyDescent="0.3">
      <c r="A2467" s="2">
        <v>2465</v>
      </c>
      <c r="B2467" s="7" t="s">
        <v>2466</v>
      </c>
      <c r="C2467" s="7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8">
        <f t="shared" si="228"/>
        <v>1.8014285714285714</v>
      </c>
      <c r="P2467" s="9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2">
        <f t="shared" si="232"/>
        <v>41145.469305555554</v>
      </c>
      <c r="T2467" s="12">
        <f t="shared" si="233"/>
        <v>41175.469305555554</v>
      </c>
    </row>
    <row r="2468" spans="1:20" ht="41.4" x14ac:dyDescent="0.3">
      <c r="A2468" s="2">
        <v>2466</v>
      </c>
      <c r="B2468" s="7" t="s">
        <v>2467</v>
      </c>
      <c r="C2468" s="7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8">
        <f t="shared" si="228"/>
        <v>1</v>
      </c>
      <c r="P2468" s="9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2">
        <f t="shared" si="232"/>
        <v>41372.852465277778</v>
      </c>
      <c r="T2468" s="12">
        <f t="shared" si="233"/>
        <v>41402.852465277778</v>
      </c>
    </row>
    <row r="2469" spans="1:20" ht="41.4" x14ac:dyDescent="0.3">
      <c r="A2469" s="2">
        <v>2467</v>
      </c>
      <c r="B2469" s="7" t="s">
        <v>2468</v>
      </c>
      <c r="C2469" s="7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8">
        <f t="shared" si="228"/>
        <v>1.1850000000000001</v>
      </c>
      <c r="P2469" s="9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2">
        <f t="shared" si="232"/>
        <v>41025.624201388891</v>
      </c>
      <c r="T2469" s="12">
        <f t="shared" si="233"/>
        <v>41039.458333333336</v>
      </c>
    </row>
    <row r="2470" spans="1:20" ht="27.6" x14ac:dyDescent="0.3">
      <c r="A2470" s="2">
        <v>2468</v>
      </c>
      <c r="B2470" s="7" t="s">
        <v>2469</v>
      </c>
      <c r="C2470" s="7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8">
        <f t="shared" si="228"/>
        <v>1.0721700000000001</v>
      </c>
      <c r="P2470" s="9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2">
        <f t="shared" si="232"/>
        <v>41173.904178240737</v>
      </c>
      <c r="T2470" s="12">
        <f t="shared" si="233"/>
        <v>41209.958333333336</v>
      </c>
    </row>
    <row r="2471" spans="1:20" ht="41.4" x14ac:dyDescent="0.3">
      <c r="A2471" s="2">
        <v>2469</v>
      </c>
      <c r="B2471" s="7" t="s">
        <v>2470</v>
      </c>
      <c r="C2471" s="7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8">
        <f t="shared" si="228"/>
        <v>1.1366666666666667</v>
      </c>
      <c r="P2471" s="9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2">
        <f t="shared" si="232"/>
        <v>40557.179733796293</v>
      </c>
      <c r="T2471" s="12">
        <f t="shared" si="233"/>
        <v>40582.179733796293</v>
      </c>
    </row>
    <row r="2472" spans="1:20" ht="41.4" x14ac:dyDescent="0.3">
      <c r="A2472" s="2">
        <v>2470</v>
      </c>
      <c r="B2472" s="7" t="s">
        <v>2471</v>
      </c>
      <c r="C2472" s="7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8">
        <f t="shared" si="228"/>
        <v>1.0316400000000001</v>
      </c>
      <c r="P2472" s="9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2">
        <f t="shared" si="232"/>
        <v>41022.82471064815</v>
      </c>
      <c r="T2472" s="12">
        <f t="shared" si="233"/>
        <v>41052.82471064815</v>
      </c>
    </row>
    <row r="2473" spans="1:20" ht="41.4" x14ac:dyDescent="0.3">
      <c r="A2473" s="2">
        <v>2471</v>
      </c>
      <c r="B2473" s="7" t="s">
        <v>2472</v>
      </c>
      <c r="C2473" s="7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8">
        <f t="shared" si="228"/>
        <v>1.28</v>
      </c>
      <c r="P2473" s="9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2">
        <f t="shared" si="232"/>
        <v>40893.742962962962</v>
      </c>
      <c r="T2473" s="12">
        <f t="shared" si="233"/>
        <v>40933.742962962962</v>
      </c>
    </row>
    <row r="2474" spans="1:20" ht="55.2" x14ac:dyDescent="0.3">
      <c r="A2474" s="2">
        <v>2472</v>
      </c>
      <c r="B2474" s="7" t="s">
        <v>2473</v>
      </c>
      <c r="C2474" s="7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8">
        <f t="shared" si="228"/>
        <v>1.3576026666666667</v>
      </c>
      <c r="P2474" s="9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2">
        <f t="shared" si="232"/>
        <v>40353.86550925926</v>
      </c>
      <c r="T2474" s="12">
        <f t="shared" si="233"/>
        <v>40424.793749999997</v>
      </c>
    </row>
    <row r="2475" spans="1:20" ht="41.4" x14ac:dyDescent="0.3">
      <c r="A2475" s="2">
        <v>2473</v>
      </c>
      <c r="B2475" s="7" t="s">
        <v>2474</v>
      </c>
      <c r="C2475" s="7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8">
        <f t="shared" si="228"/>
        <v>1</v>
      </c>
      <c r="P2475" s="9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2">
        <f t="shared" si="232"/>
        <v>41193.498483796298</v>
      </c>
      <c r="T2475" s="12">
        <f t="shared" si="233"/>
        <v>41223.540150462963</v>
      </c>
    </row>
    <row r="2476" spans="1:20" ht="55.2" x14ac:dyDescent="0.3">
      <c r="A2476" s="2">
        <v>2474</v>
      </c>
      <c r="B2476" s="7" t="s">
        <v>2475</v>
      </c>
      <c r="C2476" s="7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8">
        <f t="shared" si="228"/>
        <v>1.0000360000000001</v>
      </c>
      <c r="P2476" s="9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2">
        <f t="shared" si="232"/>
        <v>40416.761296296296</v>
      </c>
      <c r="T2476" s="12">
        <f t="shared" si="233"/>
        <v>40461.761296296296</v>
      </c>
    </row>
    <row r="2477" spans="1:20" ht="27.6" x14ac:dyDescent="0.3">
      <c r="A2477" s="2">
        <v>2475</v>
      </c>
      <c r="B2477" s="7" t="s">
        <v>2476</v>
      </c>
      <c r="C2477" s="7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8">
        <f t="shared" si="228"/>
        <v>1.0471999999999999</v>
      </c>
      <c r="P2477" s="9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2">
        <f t="shared" si="232"/>
        <v>40310.037673611114</v>
      </c>
      <c r="T2477" s="12">
        <f t="shared" si="233"/>
        <v>40369.666666666664</v>
      </c>
    </row>
    <row r="2478" spans="1:20" ht="41.4" x14ac:dyDescent="0.3">
      <c r="A2478" s="2">
        <v>2476</v>
      </c>
      <c r="B2478" s="7" t="s">
        <v>2477</v>
      </c>
      <c r="C2478" s="7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8">
        <f t="shared" si="228"/>
        <v>1.050225</v>
      </c>
      <c r="P2478" s="9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2">
        <f t="shared" si="232"/>
        <v>41913.078356481477</v>
      </c>
      <c r="T2478" s="12">
        <f t="shared" si="233"/>
        <v>41946.120023148149</v>
      </c>
    </row>
    <row r="2479" spans="1:20" ht="27.6" x14ac:dyDescent="0.3">
      <c r="A2479" s="2">
        <v>2477</v>
      </c>
      <c r="B2479" s="7" t="s">
        <v>824</v>
      </c>
      <c r="C2479" s="7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8">
        <f t="shared" si="228"/>
        <v>1.7133333333333334</v>
      </c>
      <c r="P2479" s="9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2">
        <f t="shared" si="232"/>
        <v>41088.441493055558</v>
      </c>
      <c r="T2479" s="12">
        <f t="shared" si="233"/>
        <v>41133.441493055558</v>
      </c>
    </row>
    <row r="2480" spans="1:20" ht="41.4" x14ac:dyDescent="0.3">
      <c r="A2480" s="2">
        <v>2478</v>
      </c>
      <c r="B2480" s="7" t="s">
        <v>2478</v>
      </c>
      <c r="C2480" s="7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8">
        <f t="shared" si="228"/>
        <v>1.2749999999999999</v>
      </c>
      <c r="P2480" s="9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2">
        <f t="shared" si="232"/>
        <v>41257.700381944444</v>
      </c>
      <c r="T2480" s="12">
        <f t="shared" si="233"/>
        <v>41287.700381944444</v>
      </c>
    </row>
    <row r="2481" spans="1:20" ht="27.6" x14ac:dyDescent="0.3">
      <c r="A2481" s="2">
        <v>2479</v>
      </c>
      <c r="B2481" s="7" t="s">
        <v>2479</v>
      </c>
      <c r="C2481" s="7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8">
        <f t="shared" si="228"/>
        <v>1.3344333333333334</v>
      </c>
      <c r="P2481" s="9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2">
        <f t="shared" si="232"/>
        <v>41107.476782407408</v>
      </c>
      <c r="T2481" s="12">
        <f t="shared" si="233"/>
        <v>41117.833333333336</v>
      </c>
    </row>
    <row r="2482" spans="1:20" ht="41.4" x14ac:dyDescent="0.3">
      <c r="A2482" s="2">
        <v>2480</v>
      </c>
      <c r="B2482" s="7" t="s">
        <v>2480</v>
      </c>
      <c r="C2482" s="7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8">
        <f t="shared" si="228"/>
        <v>1</v>
      </c>
      <c r="P2482" s="9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2">
        <f t="shared" si="232"/>
        <v>42227.686157407406</v>
      </c>
      <c r="T2482" s="12">
        <f t="shared" si="233"/>
        <v>42287.686157407406</v>
      </c>
    </row>
    <row r="2483" spans="1:20" ht="41.4" x14ac:dyDescent="0.3">
      <c r="A2483" s="2">
        <v>2481</v>
      </c>
      <c r="B2483" s="7" t="s">
        <v>2481</v>
      </c>
      <c r="C2483" s="7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8">
        <f t="shared" si="228"/>
        <v>1.1291099999999998</v>
      </c>
      <c r="P2483" s="9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2">
        <f t="shared" si="232"/>
        <v>40999.395925925928</v>
      </c>
      <c r="T2483" s="12">
        <f t="shared" si="233"/>
        <v>41029.395925925928</v>
      </c>
    </row>
    <row r="2484" spans="1:20" ht="41.4" x14ac:dyDescent="0.3">
      <c r="A2484" s="2">
        <v>2482</v>
      </c>
      <c r="B2484" s="7" t="s">
        <v>2482</v>
      </c>
      <c r="C2484" s="7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8">
        <f t="shared" si="228"/>
        <v>1.0009999999999999</v>
      </c>
      <c r="P2484" s="9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2">
        <f t="shared" si="232"/>
        <v>40711.532210648147</v>
      </c>
      <c r="T2484" s="12">
        <f t="shared" si="233"/>
        <v>40756.532210648147</v>
      </c>
    </row>
    <row r="2485" spans="1:20" ht="27.6" x14ac:dyDescent="0.3">
      <c r="A2485" s="2">
        <v>2483</v>
      </c>
      <c r="B2485" s="7" t="s">
        <v>2483</v>
      </c>
      <c r="C2485" s="7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8">
        <f t="shared" si="228"/>
        <v>1.1372727272727272</v>
      </c>
      <c r="P2485" s="9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2">
        <f t="shared" si="232"/>
        <v>40970.500034722223</v>
      </c>
      <c r="T2485" s="12">
        <f t="shared" si="233"/>
        <v>41030.458368055559</v>
      </c>
    </row>
    <row r="2486" spans="1:20" ht="41.4" x14ac:dyDescent="0.3">
      <c r="A2486" s="2">
        <v>2484</v>
      </c>
      <c r="B2486" s="7" t="s">
        <v>2484</v>
      </c>
      <c r="C2486" s="7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8">
        <f t="shared" si="228"/>
        <v>1.1931742857142855</v>
      </c>
      <c r="P2486" s="9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2">
        <f t="shared" si="232"/>
        <v>40771.666701388887</v>
      </c>
      <c r="T2486" s="12">
        <f t="shared" si="233"/>
        <v>40801.666701388887</v>
      </c>
    </row>
    <row r="2487" spans="1:20" ht="41.4" x14ac:dyDescent="0.3">
      <c r="A2487" s="2">
        <v>2485</v>
      </c>
      <c r="B2487" s="7" t="s">
        <v>2485</v>
      </c>
      <c r="C2487" s="7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8">
        <f t="shared" si="228"/>
        <v>1.0325</v>
      </c>
      <c r="P2487" s="9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2">
        <f t="shared" si="232"/>
        <v>40793.748599537037</v>
      </c>
      <c r="T2487" s="12">
        <f t="shared" si="233"/>
        <v>40828.748599537037</v>
      </c>
    </row>
    <row r="2488" spans="1:20" ht="41.4" x14ac:dyDescent="0.3">
      <c r="A2488" s="2">
        <v>2486</v>
      </c>
      <c r="B2488" s="7" t="s">
        <v>2486</v>
      </c>
      <c r="C2488" s="7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8">
        <f t="shared" si="228"/>
        <v>2.6566666666666667</v>
      </c>
      <c r="P2488" s="9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2">
        <f t="shared" si="232"/>
        <v>40991.458055555559</v>
      </c>
      <c r="T2488" s="12">
        <f t="shared" si="233"/>
        <v>41021.458055555559</v>
      </c>
    </row>
    <row r="2489" spans="1:20" ht="41.4" x14ac:dyDescent="0.3">
      <c r="A2489" s="2">
        <v>2487</v>
      </c>
      <c r="B2489" s="7" t="s">
        <v>2487</v>
      </c>
      <c r="C2489" s="7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8">
        <f t="shared" si="228"/>
        <v>1.0005066666666667</v>
      </c>
      <c r="P2489" s="9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2">
        <f t="shared" si="232"/>
        <v>41025.833298611113</v>
      </c>
      <c r="T2489" s="12">
        <f t="shared" si="233"/>
        <v>41055.833298611113</v>
      </c>
    </row>
    <row r="2490" spans="1:20" ht="41.4" x14ac:dyDescent="0.3">
      <c r="A2490" s="2">
        <v>2488</v>
      </c>
      <c r="B2490" s="7" t="s">
        <v>2488</v>
      </c>
      <c r="C2490" s="7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8">
        <f t="shared" si="228"/>
        <v>1.0669999999999999</v>
      </c>
      <c r="P2490" s="9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2">
        <f t="shared" si="232"/>
        <v>40833.383194444446</v>
      </c>
      <c r="T2490" s="12">
        <f t="shared" si="233"/>
        <v>40863.424861111111</v>
      </c>
    </row>
    <row r="2491" spans="1:20" ht="41.4" x14ac:dyDescent="0.3">
      <c r="A2491" s="2">
        <v>2489</v>
      </c>
      <c r="B2491" s="7" t="s">
        <v>2489</v>
      </c>
      <c r="C2491" s="7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8">
        <f t="shared" si="228"/>
        <v>1.3367142857142857</v>
      </c>
      <c r="P2491" s="9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2">
        <f t="shared" si="232"/>
        <v>41373.440266203703</v>
      </c>
      <c r="T2491" s="12">
        <f t="shared" si="233"/>
        <v>41403.440266203703</v>
      </c>
    </row>
    <row r="2492" spans="1:20" ht="41.4" x14ac:dyDescent="0.3">
      <c r="A2492" s="2">
        <v>2490</v>
      </c>
      <c r="B2492" s="7" t="s">
        <v>2490</v>
      </c>
      <c r="C2492" s="7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8">
        <f t="shared" si="228"/>
        <v>1.214</v>
      </c>
      <c r="P2492" s="9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2">
        <f t="shared" si="232"/>
        <v>41022.977731481478</v>
      </c>
      <c r="T2492" s="12">
        <f t="shared" si="233"/>
        <v>41082.977731481478</v>
      </c>
    </row>
    <row r="2493" spans="1:20" ht="41.4" x14ac:dyDescent="0.3">
      <c r="A2493" s="2">
        <v>2491</v>
      </c>
      <c r="B2493" s="7" t="s">
        <v>2491</v>
      </c>
      <c r="C2493" s="7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8">
        <f t="shared" si="228"/>
        <v>1.032</v>
      </c>
      <c r="P2493" s="9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2">
        <f t="shared" si="232"/>
        <v>40542.589282407411</v>
      </c>
      <c r="T2493" s="12">
        <f t="shared" si="233"/>
        <v>40558.82708333333</v>
      </c>
    </row>
    <row r="2494" spans="1:20" ht="27.6" x14ac:dyDescent="0.3">
      <c r="A2494" s="2">
        <v>2492</v>
      </c>
      <c r="B2494" s="7" t="s">
        <v>2492</v>
      </c>
      <c r="C2494" s="7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8">
        <f t="shared" si="228"/>
        <v>1.25</v>
      </c>
      <c r="P2494" s="9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2">
        <f t="shared" si="232"/>
        <v>41024.735972222225</v>
      </c>
      <c r="T2494" s="12">
        <f t="shared" si="233"/>
        <v>41076.165972222225</v>
      </c>
    </row>
    <row r="2495" spans="1:20" ht="41.4" x14ac:dyDescent="0.3">
      <c r="A2495" s="2">
        <v>2493</v>
      </c>
      <c r="B2495" s="7" t="s">
        <v>2493</v>
      </c>
      <c r="C2495" s="7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8">
        <f t="shared" si="228"/>
        <v>1.2869999999999999</v>
      </c>
      <c r="P2495" s="9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2">
        <f t="shared" si="232"/>
        <v>41347.918287037035</v>
      </c>
      <c r="T2495" s="12">
        <f t="shared" si="233"/>
        <v>41392.918287037035</v>
      </c>
    </row>
    <row r="2496" spans="1:20" ht="41.4" x14ac:dyDescent="0.3">
      <c r="A2496" s="2">
        <v>2494</v>
      </c>
      <c r="B2496" s="7" t="s">
        <v>2494</v>
      </c>
      <c r="C2496" s="7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8">
        <f t="shared" si="228"/>
        <v>1.0100533333333332</v>
      </c>
      <c r="P2496" s="9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2">
        <f t="shared" si="232"/>
        <v>41022.395185185182</v>
      </c>
      <c r="T2496" s="12">
        <f t="shared" si="233"/>
        <v>41052.395185185182</v>
      </c>
    </row>
    <row r="2497" spans="1:20" ht="41.4" x14ac:dyDescent="0.3">
      <c r="A2497" s="2">
        <v>2495</v>
      </c>
      <c r="B2497" s="7" t="s">
        <v>2495</v>
      </c>
      <c r="C2497" s="7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8">
        <f t="shared" si="228"/>
        <v>1.2753666666666665</v>
      </c>
      <c r="P2497" s="9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2">
        <f t="shared" si="232"/>
        <v>41036.696469907409</v>
      </c>
      <c r="T2497" s="12">
        <f t="shared" si="233"/>
        <v>41066.696469907409</v>
      </c>
    </row>
    <row r="2498" spans="1:20" ht="27.6" x14ac:dyDescent="0.3">
      <c r="A2498" s="2">
        <v>2496</v>
      </c>
      <c r="B2498" s="7" t="s">
        <v>2496</v>
      </c>
      <c r="C2498" s="7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8">
        <f t="shared" si="228"/>
        <v>1</v>
      </c>
      <c r="P2498" s="9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2">
        <f t="shared" si="232"/>
        <v>41327.746435185189</v>
      </c>
      <c r="T2498" s="12">
        <f t="shared" si="233"/>
        <v>41362.704768518517</v>
      </c>
    </row>
    <row r="2499" spans="1:20" ht="41.4" x14ac:dyDescent="0.3">
      <c r="A2499" s="2">
        <v>2497</v>
      </c>
      <c r="B2499" s="7" t="s">
        <v>2497</v>
      </c>
      <c r="C2499" s="7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8">
        <f t="shared" ref="O2499:O2562" si="234">E2499/D2499</f>
        <v>1.127715</v>
      </c>
      <c r="P2499" s="9">
        <f t="shared" ref="P2499:P2562" si="235">IFERROR(E2499/L2499,0)</f>
        <v>80.551071428571419</v>
      </c>
      <c r="Q2499" s="2" t="str">
        <f t="shared" ref="Q2499:Q2562" si="236">LEFT(N2499,FIND("/",N2499,1)-1)</f>
        <v>music</v>
      </c>
      <c r="R2499" s="2" t="str">
        <f t="shared" ref="R2499:R2562" si="237">RIGHT(N2499,LEN(N2499)-FIND("/",N2499))</f>
        <v>indie rock</v>
      </c>
      <c r="S2499" s="12">
        <f t="shared" ref="S2499:S2562" si="238">(((J2499/60)/60)/24)+DATE(1970,1,1)+(-6/24)</f>
        <v>40730.628912037035</v>
      </c>
      <c r="T2499" s="12">
        <f t="shared" ref="T2499:T2562" si="239">(((I2499/60)/60)/24)+DATE(1970,1,1)+(-6/24)</f>
        <v>40760.628912037035</v>
      </c>
    </row>
    <row r="2500" spans="1:20" ht="41.4" x14ac:dyDescent="0.3">
      <c r="A2500" s="2">
        <v>2498</v>
      </c>
      <c r="B2500" s="7" t="s">
        <v>2498</v>
      </c>
      <c r="C2500" s="7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8">
        <f t="shared" si="234"/>
        <v>1.056</v>
      </c>
      <c r="P2500" s="9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2">
        <f t="shared" si="238"/>
        <v>42017.717442129629</v>
      </c>
      <c r="T2500" s="12">
        <f t="shared" si="239"/>
        <v>42031.717442129629</v>
      </c>
    </row>
    <row r="2501" spans="1:20" ht="41.4" x14ac:dyDescent="0.3">
      <c r="A2501" s="2">
        <v>2499</v>
      </c>
      <c r="B2501" s="7" t="s">
        <v>2499</v>
      </c>
      <c r="C2501" s="7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8">
        <f t="shared" si="234"/>
        <v>2.0262500000000001</v>
      </c>
      <c r="P2501" s="9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2">
        <f t="shared" si="238"/>
        <v>41226.398576388885</v>
      </c>
      <c r="T2501" s="12">
        <f t="shared" si="239"/>
        <v>41274.5</v>
      </c>
    </row>
    <row r="2502" spans="1:20" ht="41.4" x14ac:dyDescent="0.3">
      <c r="A2502" s="2">
        <v>2500</v>
      </c>
      <c r="B2502" s="7" t="s">
        <v>2500</v>
      </c>
      <c r="C2502" s="7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8">
        <f t="shared" si="234"/>
        <v>1.1333333333333333</v>
      </c>
      <c r="P2502" s="9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2">
        <f t="shared" si="238"/>
        <v>41053.522858796299</v>
      </c>
      <c r="T2502" s="12">
        <f t="shared" si="239"/>
        <v>41083.522858796299</v>
      </c>
    </row>
    <row r="2503" spans="1:20" ht="41.4" x14ac:dyDescent="0.3">
      <c r="A2503" s="2">
        <v>2501</v>
      </c>
      <c r="B2503" s="7" t="s">
        <v>2501</v>
      </c>
      <c r="C2503" s="7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8">
        <f t="shared" si="234"/>
        <v>2.5545454545454545E-2</v>
      </c>
      <c r="P2503" s="9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2">
        <f t="shared" si="238"/>
        <v>42244.526666666665</v>
      </c>
      <c r="T2503" s="12">
        <f t="shared" si="239"/>
        <v>42274.526666666665</v>
      </c>
    </row>
    <row r="2504" spans="1:20" ht="41.4" x14ac:dyDescent="0.3">
      <c r="A2504" s="2">
        <v>2502</v>
      </c>
      <c r="B2504" s="7" t="s">
        <v>2502</v>
      </c>
      <c r="C2504" s="7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8">
        <f t="shared" si="234"/>
        <v>7.8181818181818181E-4</v>
      </c>
      <c r="P2504" s="9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2">
        <f t="shared" si="238"/>
        <v>41858.575439814813</v>
      </c>
      <c r="T2504" s="12">
        <f t="shared" si="239"/>
        <v>41903.575439814813</v>
      </c>
    </row>
    <row r="2505" spans="1:20" ht="41.4" x14ac:dyDescent="0.3">
      <c r="A2505" s="2">
        <v>2503</v>
      </c>
      <c r="B2505" s="7" t="s">
        <v>2503</v>
      </c>
      <c r="C2505" s="7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8">
        <f t="shared" si="234"/>
        <v>0</v>
      </c>
      <c r="P2505" s="9">
        <f t="shared" si="235"/>
        <v>0</v>
      </c>
      <c r="Q2505" s="2" t="str">
        <f t="shared" si="236"/>
        <v>food</v>
      </c>
      <c r="R2505" s="2" t="str">
        <f t="shared" si="237"/>
        <v>restaurants</v>
      </c>
      <c r="S2505" s="12">
        <f t="shared" si="238"/>
        <v>42498.649398148147</v>
      </c>
      <c r="T2505" s="12">
        <f t="shared" si="239"/>
        <v>42528.629166666666</v>
      </c>
    </row>
    <row r="2506" spans="1:20" ht="27.6" x14ac:dyDescent="0.3">
      <c r="A2506" s="2">
        <v>2504</v>
      </c>
      <c r="B2506" s="7" t="s">
        <v>2504</v>
      </c>
      <c r="C2506" s="7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8">
        <f t="shared" si="234"/>
        <v>0</v>
      </c>
      <c r="P2506" s="9">
        <f t="shared" si="235"/>
        <v>0</v>
      </c>
      <c r="Q2506" s="2" t="str">
        <f t="shared" si="236"/>
        <v>food</v>
      </c>
      <c r="R2506" s="2" t="str">
        <f t="shared" si="237"/>
        <v>restaurants</v>
      </c>
      <c r="S2506" s="12">
        <f t="shared" si="238"/>
        <v>41927.765439814815</v>
      </c>
      <c r="T2506" s="12">
        <f t="shared" si="239"/>
        <v>41957.807106481487</v>
      </c>
    </row>
    <row r="2507" spans="1:20" ht="55.2" x14ac:dyDescent="0.3">
      <c r="A2507" s="2">
        <v>2505</v>
      </c>
      <c r="B2507" s="7" t="s">
        <v>2505</v>
      </c>
      <c r="C2507" s="7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8">
        <f t="shared" si="234"/>
        <v>0</v>
      </c>
      <c r="P2507" s="9">
        <f t="shared" si="235"/>
        <v>0</v>
      </c>
      <c r="Q2507" s="2" t="str">
        <f t="shared" si="236"/>
        <v>food</v>
      </c>
      <c r="R2507" s="2" t="str">
        <f t="shared" si="237"/>
        <v>restaurants</v>
      </c>
      <c r="S2507" s="12">
        <f t="shared" si="238"/>
        <v>42046.80574074074</v>
      </c>
      <c r="T2507" s="12">
        <f t="shared" si="239"/>
        <v>42076.764074074075</v>
      </c>
    </row>
    <row r="2508" spans="1:20" ht="41.4" x14ac:dyDescent="0.3">
      <c r="A2508" s="2">
        <v>2506</v>
      </c>
      <c r="B2508" s="7" t="s">
        <v>2506</v>
      </c>
      <c r="C2508" s="7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8">
        <f t="shared" si="234"/>
        <v>6.0000000000000001E-3</v>
      </c>
      <c r="P2508" s="9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2">
        <f t="shared" si="238"/>
        <v>42258.047094907408</v>
      </c>
      <c r="T2508" s="12">
        <f t="shared" si="239"/>
        <v>42280.625</v>
      </c>
    </row>
    <row r="2509" spans="1:20" x14ac:dyDescent="0.3">
      <c r="A2509" s="2">
        <v>2507</v>
      </c>
      <c r="B2509" s="7" t="s">
        <v>2507</v>
      </c>
      <c r="C2509" s="7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8">
        <f t="shared" si="234"/>
        <v>0</v>
      </c>
      <c r="P2509" s="9">
        <f t="shared" si="235"/>
        <v>0</v>
      </c>
      <c r="Q2509" s="2" t="str">
        <f t="shared" si="236"/>
        <v>food</v>
      </c>
      <c r="R2509" s="2" t="str">
        <f t="shared" si="237"/>
        <v>restaurants</v>
      </c>
      <c r="S2509" s="12">
        <f t="shared" si="238"/>
        <v>42104.822962962964</v>
      </c>
      <c r="T2509" s="12">
        <f t="shared" si="239"/>
        <v>42134.822962962964</v>
      </c>
    </row>
    <row r="2510" spans="1:20" ht="41.4" x14ac:dyDescent="0.3">
      <c r="A2510" s="2">
        <v>2508</v>
      </c>
      <c r="B2510" s="7" t="s">
        <v>2508</v>
      </c>
      <c r="C2510" s="7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8">
        <f t="shared" si="234"/>
        <v>0</v>
      </c>
      <c r="P2510" s="9">
        <f t="shared" si="235"/>
        <v>0</v>
      </c>
      <c r="Q2510" s="2" t="str">
        <f t="shared" si="236"/>
        <v>food</v>
      </c>
      <c r="R2510" s="2" t="str">
        <f t="shared" si="237"/>
        <v>restaurants</v>
      </c>
      <c r="S2510" s="12">
        <f t="shared" si="238"/>
        <v>41835.701782407406</v>
      </c>
      <c r="T2510" s="12">
        <f t="shared" si="239"/>
        <v>41865.701782407406</v>
      </c>
    </row>
    <row r="2511" spans="1:20" ht="41.4" x14ac:dyDescent="0.3">
      <c r="A2511" s="2">
        <v>2509</v>
      </c>
      <c r="B2511" s="7" t="s">
        <v>2509</v>
      </c>
      <c r="C2511" s="7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8">
        <f t="shared" si="234"/>
        <v>1.0526315789473684E-2</v>
      </c>
      <c r="P2511" s="9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2">
        <f t="shared" si="238"/>
        <v>42058.559594907405</v>
      </c>
      <c r="T2511" s="12">
        <f t="shared" si="239"/>
        <v>42114.517928240741</v>
      </c>
    </row>
    <row r="2512" spans="1:20" ht="41.4" x14ac:dyDescent="0.3">
      <c r="A2512" s="2">
        <v>2510</v>
      </c>
      <c r="B2512" s="7" t="s">
        <v>2510</v>
      </c>
      <c r="C2512" s="7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8">
        <f t="shared" si="234"/>
        <v>1.5E-3</v>
      </c>
      <c r="P2512" s="9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2">
        <f t="shared" si="238"/>
        <v>42078.747361111105</v>
      </c>
      <c r="T2512" s="12">
        <f t="shared" si="239"/>
        <v>42138.747361111105</v>
      </c>
    </row>
    <row r="2513" spans="1:20" ht="41.4" x14ac:dyDescent="0.3">
      <c r="A2513" s="2">
        <v>2511</v>
      </c>
      <c r="B2513" s="7" t="s">
        <v>2511</v>
      </c>
      <c r="C2513" s="7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8">
        <f t="shared" si="234"/>
        <v>0</v>
      </c>
      <c r="P2513" s="9">
        <f t="shared" si="235"/>
        <v>0</v>
      </c>
      <c r="Q2513" s="2" t="str">
        <f t="shared" si="236"/>
        <v>food</v>
      </c>
      <c r="R2513" s="2" t="str">
        <f t="shared" si="237"/>
        <v>restaurants</v>
      </c>
      <c r="S2513" s="12">
        <f t="shared" si="238"/>
        <v>42371.196909722217</v>
      </c>
      <c r="T2513" s="12">
        <f t="shared" si="239"/>
        <v>42401.196909722217</v>
      </c>
    </row>
    <row r="2514" spans="1:20" ht="41.4" x14ac:dyDescent="0.3">
      <c r="A2514" s="2">
        <v>2512</v>
      </c>
      <c r="B2514" s="7" t="s">
        <v>2512</v>
      </c>
      <c r="C2514" s="7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8">
        <f t="shared" si="234"/>
        <v>0</v>
      </c>
      <c r="P2514" s="9">
        <f t="shared" si="235"/>
        <v>0</v>
      </c>
      <c r="Q2514" s="2" t="str">
        <f t="shared" si="236"/>
        <v>food</v>
      </c>
      <c r="R2514" s="2" t="str">
        <f t="shared" si="237"/>
        <v>restaurants</v>
      </c>
      <c r="S2514" s="12">
        <f t="shared" si="238"/>
        <v>41971.626863425925</v>
      </c>
      <c r="T2514" s="12">
        <f t="shared" si="239"/>
        <v>41986.626863425925</v>
      </c>
    </row>
    <row r="2515" spans="1:20" ht="41.4" x14ac:dyDescent="0.3">
      <c r="A2515" s="2">
        <v>2513</v>
      </c>
      <c r="B2515" s="7" t="s">
        <v>2513</v>
      </c>
      <c r="C2515" s="7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8">
        <f t="shared" si="234"/>
        <v>0</v>
      </c>
      <c r="P2515" s="9">
        <f t="shared" si="235"/>
        <v>0</v>
      </c>
      <c r="Q2515" s="2" t="str">
        <f t="shared" si="236"/>
        <v>food</v>
      </c>
      <c r="R2515" s="2" t="str">
        <f t="shared" si="237"/>
        <v>restaurants</v>
      </c>
      <c r="S2515" s="12">
        <f t="shared" si="238"/>
        <v>42731.75681712963</v>
      </c>
      <c r="T2515" s="12">
        <f t="shared" si="239"/>
        <v>42791.75681712963</v>
      </c>
    </row>
    <row r="2516" spans="1:20" ht="41.4" x14ac:dyDescent="0.3">
      <c r="A2516" s="2">
        <v>2514</v>
      </c>
      <c r="B2516" s="7" t="s">
        <v>2514</v>
      </c>
      <c r="C2516" s="7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8">
        <f t="shared" si="234"/>
        <v>1.7500000000000002E-2</v>
      </c>
      <c r="P2516" s="9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2">
        <f t="shared" si="238"/>
        <v>41854.139780092592</v>
      </c>
      <c r="T2516" s="12">
        <f t="shared" si="239"/>
        <v>41871.139780092592</v>
      </c>
    </row>
    <row r="2517" spans="1:20" ht="41.4" x14ac:dyDescent="0.3">
      <c r="A2517" s="2">
        <v>2515</v>
      </c>
      <c r="B2517" s="7" t="s">
        <v>2515</v>
      </c>
      <c r="C2517" s="7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8">
        <f t="shared" si="234"/>
        <v>0.186</v>
      </c>
      <c r="P2517" s="9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2">
        <f t="shared" si="238"/>
        <v>42027.589733796296</v>
      </c>
      <c r="T2517" s="12">
        <f t="shared" si="239"/>
        <v>42057.589733796296</v>
      </c>
    </row>
    <row r="2518" spans="1:20" ht="41.4" x14ac:dyDescent="0.3">
      <c r="A2518" s="2">
        <v>2516</v>
      </c>
      <c r="B2518" s="7" t="s">
        <v>2516</v>
      </c>
      <c r="C2518" s="7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8">
        <f t="shared" si="234"/>
        <v>0</v>
      </c>
      <c r="P2518" s="9">
        <f t="shared" si="235"/>
        <v>0</v>
      </c>
      <c r="Q2518" s="2" t="str">
        <f t="shared" si="236"/>
        <v>food</v>
      </c>
      <c r="R2518" s="2" t="str">
        <f t="shared" si="237"/>
        <v>restaurants</v>
      </c>
      <c r="S2518" s="12">
        <f t="shared" si="238"/>
        <v>41942.403379629628</v>
      </c>
      <c r="T2518" s="12">
        <f t="shared" si="239"/>
        <v>41972.4450462963</v>
      </c>
    </row>
    <row r="2519" spans="1:20" ht="41.4" x14ac:dyDescent="0.3">
      <c r="A2519" s="2">
        <v>2517</v>
      </c>
      <c r="B2519" s="7" t="s">
        <v>2517</v>
      </c>
      <c r="C2519" s="7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8">
        <f t="shared" si="234"/>
        <v>9.8166666666666666E-2</v>
      </c>
      <c r="P2519" s="9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2">
        <f t="shared" si="238"/>
        <v>42052.552430555559</v>
      </c>
      <c r="T2519" s="12">
        <f t="shared" si="239"/>
        <v>42082.510763888888</v>
      </c>
    </row>
    <row r="2520" spans="1:20" ht="41.4" x14ac:dyDescent="0.3">
      <c r="A2520" s="2">
        <v>2518</v>
      </c>
      <c r="B2520" s="7" t="s">
        <v>2518</v>
      </c>
      <c r="C2520" s="7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8">
        <f t="shared" si="234"/>
        <v>0</v>
      </c>
      <c r="P2520" s="9">
        <f t="shared" si="235"/>
        <v>0</v>
      </c>
      <c r="Q2520" s="2" t="str">
        <f t="shared" si="236"/>
        <v>food</v>
      </c>
      <c r="R2520" s="2" t="str">
        <f t="shared" si="237"/>
        <v>restaurants</v>
      </c>
      <c r="S2520" s="12">
        <f t="shared" si="238"/>
        <v>41926.430879629632</v>
      </c>
      <c r="T2520" s="12">
        <f t="shared" si="239"/>
        <v>41956.472546296296</v>
      </c>
    </row>
    <row r="2521" spans="1:20" ht="27.6" x14ac:dyDescent="0.3">
      <c r="A2521" s="2">
        <v>2519</v>
      </c>
      <c r="B2521" s="7" t="s">
        <v>2519</v>
      </c>
      <c r="C2521" s="7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8">
        <f t="shared" si="234"/>
        <v>4.3333333333333331E-4</v>
      </c>
      <c r="P2521" s="9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2">
        <f t="shared" si="238"/>
        <v>41808.905138888891</v>
      </c>
      <c r="T2521" s="12">
        <f t="shared" si="239"/>
        <v>41838.905138888891</v>
      </c>
    </row>
    <row r="2522" spans="1:20" ht="41.4" x14ac:dyDescent="0.3">
      <c r="A2522" s="2">
        <v>2520</v>
      </c>
      <c r="B2522" s="7" t="s">
        <v>2520</v>
      </c>
      <c r="C2522" s="7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8">
        <f t="shared" si="234"/>
        <v>0</v>
      </c>
      <c r="P2522" s="9">
        <f t="shared" si="235"/>
        <v>0</v>
      </c>
      <c r="Q2522" s="2" t="str">
        <f t="shared" si="236"/>
        <v>food</v>
      </c>
      <c r="R2522" s="2" t="str">
        <f t="shared" si="237"/>
        <v>restaurants</v>
      </c>
      <c r="S2522" s="12">
        <f t="shared" si="238"/>
        <v>42612.350520833337</v>
      </c>
      <c r="T2522" s="12">
        <f t="shared" si="239"/>
        <v>42658.556249999994</v>
      </c>
    </row>
    <row r="2523" spans="1:20" ht="55.2" x14ac:dyDescent="0.3">
      <c r="A2523" s="2">
        <v>2521</v>
      </c>
      <c r="B2523" s="7" t="s">
        <v>2521</v>
      </c>
      <c r="C2523" s="7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8">
        <f t="shared" si="234"/>
        <v>1.0948792000000001</v>
      </c>
      <c r="P2523" s="9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2">
        <f t="shared" si="238"/>
        <v>42269.717835648145</v>
      </c>
      <c r="T2523" s="12">
        <f t="shared" si="239"/>
        <v>42290.717835648145</v>
      </c>
    </row>
    <row r="2524" spans="1:20" ht="41.4" x14ac:dyDescent="0.3">
      <c r="A2524" s="2">
        <v>2522</v>
      </c>
      <c r="B2524" s="7" t="s">
        <v>2522</v>
      </c>
      <c r="C2524" s="7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8">
        <f t="shared" si="234"/>
        <v>1</v>
      </c>
      <c r="P2524" s="9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2">
        <f t="shared" si="238"/>
        <v>42460.323611111111</v>
      </c>
      <c r="T2524" s="12">
        <f t="shared" si="239"/>
        <v>42482.369444444441</v>
      </c>
    </row>
    <row r="2525" spans="1:20" ht="41.4" x14ac:dyDescent="0.3">
      <c r="A2525" s="2">
        <v>2523</v>
      </c>
      <c r="B2525" s="7" t="s">
        <v>2523</v>
      </c>
      <c r="C2525" s="7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8">
        <f t="shared" si="234"/>
        <v>1.5644444444444445</v>
      </c>
      <c r="P2525" s="9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2">
        <f t="shared" si="238"/>
        <v>41930.725601851853</v>
      </c>
      <c r="T2525" s="12">
        <f t="shared" si="239"/>
        <v>41960.767268518524</v>
      </c>
    </row>
    <row r="2526" spans="1:20" ht="27.6" x14ac:dyDescent="0.3">
      <c r="A2526" s="2">
        <v>2524</v>
      </c>
      <c r="B2526" s="7" t="s">
        <v>2524</v>
      </c>
      <c r="C2526" s="7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8">
        <f t="shared" si="234"/>
        <v>1.016</v>
      </c>
      <c r="P2526" s="9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2">
        <f t="shared" si="238"/>
        <v>41961.557372685187</v>
      </c>
      <c r="T2526" s="12">
        <f t="shared" si="239"/>
        <v>41993.9375</v>
      </c>
    </row>
    <row r="2527" spans="1:20" ht="41.4" x14ac:dyDescent="0.3">
      <c r="A2527" s="2">
        <v>2525</v>
      </c>
      <c r="B2527" s="7" t="s">
        <v>2525</v>
      </c>
      <c r="C2527" s="7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8">
        <f t="shared" si="234"/>
        <v>1.00325</v>
      </c>
      <c r="P2527" s="9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2">
        <f t="shared" si="238"/>
        <v>41058.594571759262</v>
      </c>
      <c r="T2527" s="12">
        <f t="shared" si="239"/>
        <v>41088.594571759262</v>
      </c>
    </row>
    <row r="2528" spans="1:20" ht="41.4" x14ac:dyDescent="0.3">
      <c r="A2528" s="2">
        <v>2526</v>
      </c>
      <c r="B2528" s="7" t="s">
        <v>2526</v>
      </c>
      <c r="C2528" s="7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8">
        <f t="shared" si="234"/>
        <v>1.1294999999999999</v>
      </c>
      <c r="P2528" s="9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2">
        <f t="shared" si="238"/>
        <v>41952.841134259259</v>
      </c>
      <c r="T2528" s="12">
        <f t="shared" si="239"/>
        <v>41980.957638888889</v>
      </c>
    </row>
    <row r="2529" spans="1:20" ht="41.4" x14ac:dyDescent="0.3">
      <c r="A2529" s="2">
        <v>2527</v>
      </c>
      <c r="B2529" s="7" t="s">
        <v>2527</v>
      </c>
      <c r="C2529" s="7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8">
        <f t="shared" si="234"/>
        <v>1.02125</v>
      </c>
      <c r="P2529" s="9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2">
        <f t="shared" si="238"/>
        <v>41546.50105324074</v>
      </c>
      <c r="T2529" s="12">
        <f t="shared" si="239"/>
        <v>41564.915972222225</v>
      </c>
    </row>
    <row r="2530" spans="1:20" ht="41.4" x14ac:dyDescent="0.3">
      <c r="A2530" s="2">
        <v>2528</v>
      </c>
      <c r="B2530" s="7" t="s">
        <v>2528</v>
      </c>
      <c r="C2530" s="7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8">
        <f t="shared" si="234"/>
        <v>1.0724974999999999</v>
      </c>
      <c r="P2530" s="9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2">
        <f t="shared" si="238"/>
        <v>42217.584525462968</v>
      </c>
      <c r="T2530" s="12">
        <f t="shared" si="239"/>
        <v>42236.208333333328</v>
      </c>
    </row>
    <row r="2531" spans="1:20" ht="27.6" x14ac:dyDescent="0.3">
      <c r="A2531" s="2">
        <v>2529</v>
      </c>
      <c r="B2531" s="7" t="s">
        <v>2529</v>
      </c>
      <c r="C2531" s="7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8">
        <f t="shared" si="234"/>
        <v>1.0428333333333333</v>
      </c>
      <c r="P2531" s="9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2">
        <f t="shared" si="238"/>
        <v>40947.830729166664</v>
      </c>
      <c r="T2531" s="12">
        <f t="shared" si="239"/>
        <v>40992.7890625</v>
      </c>
    </row>
    <row r="2532" spans="1:20" ht="41.4" x14ac:dyDescent="0.3">
      <c r="A2532" s="2">
        <v>2530</v>
      </c>
      <c r="B2532" s="7" t="s">
        <v>2530</v>
      </c>
      <c r="C2532" s="7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8">
        <f t="shared" si="234"/>
        <v>1</v>
      </c>
      <c r="P2532" s="9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2">
        <f t="shared" si="238"/>
        <v>42081.614641203705</v>
      </c>
      <c r="T2532" s="12">
        <f t="shared" si="239"/>
        <v>42113.951388888891</v>
      </c>
    </row>
    <row r="2533" spans="1:20" ht="41.4" x14ac:dyDescent="0.3">
      <c r="A2533" s="2">
        <v>2531</v>
      </c>
      <c r="B2533" s="7" t="s">
        <v>2531</v>
      </c>
      <c r="C2533" s="7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8">
        <f t="shared" si="234"/>
        <v>1.004</v>
      </c>
      <c r="P2533" s="9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2">
        <f t="shared" si="238"/>
        <v>42208.430023148147</v>
      </c>
      <c r="T2533" s="12">
        <f t="shared" si="239"/>
        <v>42230.915972222225</v>
      </c>
    </row>
    <row r="2534" spans="1:20" ht="41.4" x14ac:dyDescent="0.3">
      <c r="A2534" s="2">
        <v>2532</v>
      </c>
      <c r="B2534" s="7" t="s">
        <v>2532</v>
      </c>
      <c r="C2534" s="7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8">
        <f t="shared" si="234"/>
        <v>1.26125</v>
      </c>
      <c r="P2534" s="9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2">
        <f t="shared" si="238"/>
        <v>41107.599143518521</v>
      </c>
      <c r="T2534" s="12">
        <f t="shared" si="239"/>
        <v>41137.599143518521</v>
      </c>
    </row>
    <row r="2535" spans="1:20" ht="41.4" x14ac:dyDescent="0.3">
      <c r="A2535" s="2">
        <v>2533</v>
      </c>
      <c r="B2535" s="7" t="s">
        <v>2533</v>
      </c>
      <c r="C2535" s="7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8">
        <f t="shared" si="234"/>
        <v>1.1066666666666667</v>
      </c>
      <c r="P2535" s="9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2">
        <f t="shared" si="238"/>
        <v>41304.501284722224</v>
      </c>
      <c r="T2535" s="12">
        <f t="shared" si="239"/>
        <v>41334.500787037039</v>
      </c>
    </row>
    <row r="2536" spans="1:20" ht="55.2" x14ac:dyDescent="0.3">
      <c r="A2536" s="2">
        <v>2534</v>
      </c>
      <c r="B2536" s="7" t="s">
        <v>2534</v>
      </c>
      <c r="C2536" s="7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8">
        <f t="shared" si="234"/>
        <v>1.05</v>
      </c>
      <c r="P2536" s="9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2">
        <f t="shared" si="238"/>
        <v>40127.450370370374</v>
      </c>
      <c r="T2536" s="12">
        <f t="shared" si="239"/>
        <v>40179</v>
      </c>
    </row>
    <row r="2537" spans="1:20" x14ac:dyDescent="0.3">
      <c r="A2537" s="2">
        <v>2535</v>
      </c>
      <c r="B2537" s="7" t="s">
        <v>2535</v>
      </c>
      <c r="C2537" s="7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8">
        <f t="shared" si="234"/>
        <v>1.03775</v>
      </c>
      <c r="P2537" s="9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2">
        <f t="shared" si="238"/>
        <v>41943.541030092594</v>
      </c>
      <c r="T2537" s="12">
        <f t="shared" si="239"/>
        <v>41974.582696759258</v>
      </c>
    </row>
    <row r="2538" spans="1:20" ht="41.4" x14ac:dyDescent="0.3">
      <c r="A2538" s="2">
        <v>2536</v>
      </c>
      <c r="B2538" s="7" t="s">
        <v>2536</v>
      </c>
      <c r="C2538" s="7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8">
        <f t="shared" si="234"/>
        <v>1.1599999999999999</v>
      </c>
      <c r="P2538" s="9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2">
        <f t="shared" si="238"/>
        <v>41463.856087962966</v>
      </c>
      <c r="T2538" s="12">
        <f t="shared" si="239"/>
        <v>41484.856087962966</v>
      </c>
    </row>
    <row r="2539" spans="1:20" ht="41.4" x14ac:dyDescent="0.3">
      <c r="A2539" s="2">
        <v>2537</v>
      </c>
      <c r="B2539" s="7" t="s">
        <v>2537</v>
      </c>
      <c r="C2539" s="7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8">
        <f t="shared" si="234"/>
        <v>1.1000000000000001</v>
      </c>
      <c r="P2539" s="9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2">
        <f t="shared" si="238"/>
        <v>40696.398784722223</v>
      </c>
      <c r="T2539" s="12">
        <f t="shared" si="239"/>
        <v>40756.398784722223</v>
      </c>
    </row>
    <row r="2540" spans="1:20" ht="27.6" x14ac:dyDescent="0.3">
      <c r="A2540" s="2">
        <v>2538</v>
      </c>
      <c r="B2540" s="7" t="s">
        <v>2538</v>
      </c>
      <c r="C2540" s="7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8">
        <f t="shared" si="234"/>
        <v>1.130176111111111</v>
      </c>
      <c r="P2540" s="9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2">
        <f t="shared" si="238"/>
        <v>41298.259965277779</v>
      </c>
      <c r="T2540" s="12">
        <f t="shared" si="239"/>
        <v>41328.957638888889</v>
      </c>
    </row>
    <row r="2541" spans="1:20" ht="41.4" x14ac:dyDescent="0.3">
      <c r="A2541" s="2">
        <v>2539</v>
      </c>
      <c r="B2541" s="7" t="s">
        <v>2539</v>
      </c>
      <c r="C2541" s="7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8">
        <f t="shared" si="234"/>
        <v>1.0024999999999999</v>
      </c>
      <c r="P2541" s="9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2">
        <f t="shared" si="238"/>
        <v>41977.652222222227</v>
      </c>
      <c r="T2541" s="12">
        <f t="shared" si="239"/>
        <v>42037.652222222227</v>
      </c>
    </row>
    <row r="2542" spans="1:20" ht="41.4" x14ac:dyDescent="0.3">
      <c r="A2542" s="2">
        <v>2540</v>
      </c>
      <c r="B2542" s="7" t="s">
        <v>2540</v>
      </c>
      <c r="C2542" s="7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8">
        <f t="shared" si="234"/>
        <v>1.034</v>
      </c>
      <c r="P2542" s="9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2">
        <f t="shared" si="238"/>
        <v>40785.425011574072</v>
      </c>
      <c r="T2542" s="12">
        <f t="shared" si="239"/>
        <v>40845.425011574072</v>
      </c>
    </row>
    <row r="2543" spans="1:20" ht="55.2" x14ac:dyDescent="0.3">
      <c r="A2543" s="2">
        <v>2541</v>
      </c>
      <c r="B2543" s="7" t="s">
        <v>2541</v>
      </c>
      <c r="C2543" s="7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8">
        <f t="shared" si="234"/>
        <v>1.0702857142857143</v>
      </c>
      <c r="P2543" s="9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2">
        <f t="shared" si="238"/>
        <v>41483.199282407404</v>
      </c>
      <c r="T2543" s="12">
        <f t="shared" si="239"/>
        <v>41543.199282407404</v>
      </c>
    </row>
    <row r="2544" spans="1:20" ht="41.4" x14ac:dyDescent="0.3">
      <c r="A2544" s="2">
        <v>2542</v>
      </c>
      <c r="B2544" s="7" t="s">
        <v>2542</v>
      </c>
      <c r="C2544" s="7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8">
        <f t="shared" si="234"/>
        <v>1.0357142857142858</v>
      </c>
      <c r="P2544" s="9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2">
        <f t="shared" si="238"/>
        <v>41509.176585648151</v>
      </c>
      <c r="T2544" s="12">
        <f t="shared" si="239"/>
        <v>41547.915972222225</v>
      </c>
    </row>
    <row r="2545" spans="1:20" ht="41.4" x14ac:dyDescent="0.3">
      <c r="A2545" s="2">
        <v>2543</v>
      </c>
      <c r="B2545" s="7" t="s">
        <v>2543</v>
      </c>
      <c r="C2545" s="7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8">
        <f t="shared" si="234"/>
        <v>1.5640000000000001</v>
      </c>
      <c r="P2545" s="9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2">
        <f t="shared" si="238"/>
        <v>40513.857615740737</v>
      </c>
      <c r="T2545" s="12">
        <f t="shared" si="239"/>
        <v>40544.875</v>
      </c>
    </row>
    <row r="2546" spans="1:20" ht="41.4" x14ac:dyDescent="0.3">
      <c r="A2546" s="2">
        <v>2544</v>
      </c>
      <c r="B2546" s="7" t="s">
        <v>2544</v>
      </c>
      <c r="C2546" s="7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8">
        <f t="shared" si="234"/>
        <v>1.0082</v>
      </c>
      <c r="P2546" s="9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2">
        <f t="shared" si="238"/>
        <v>41068.270474537036</v>
      </c>
      <c r="T2546" s="12">
        <f t="shared" si="239"/>
        <v>41098.270474537036</v>
      </c>
    </row>
    <row r="2547" spans="1:20" ht="41.4" x14ac:dyDescent="0.3">
      <c r="A2547" s="2">
        <v>2545</v>
      </c>
      <c r="B2547" s="7" t="s">
        <v>2545</v>
      </c>
      <c r="C2547" s="7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8">
        <f t="shared" si="234"/>
        <v>1.9530000000000001</v>
      </c>
      <c r="P2547" s="9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2">
        <f t="shared" si="238"/>
        <v>42026.88817129629</v>
      </c>
      <c r="T2547" s="12">
        <f t="shared" si="239"/>
        <v>42061.770833333328</v>
      </c>
    </row>
    <row r="2548" spans="1:20" ht="41.4" x14ac:dyDescent="0.3">
      <c r="A2548" s="2">
        <v>2546</v>
      </c>
      <c r="B2548" s="7" t="s">
        <v>2546</v>
      </c>
      <c r="C2548" s="7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8">
        <f t="shared" si="234"/>
        <v>1.1171428571428572</v>
      </c>
      <c r="P2548" s="9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2">
        <f t="shared" si="238"/>
        <v>41524.608553240738</v>
      </c>
      <c r="T2548" s="12">
        <f t="shared" si="239"/>
        <v>41551.958333333336</v>
      </c>
    </row>
    <row r="2549" spans="1:20" ht="41.4" x14ac:dyDescent="0.3">
      <c r="A2549" s="2">
        <v>2547</v>
      </c>
      <c r="B2549" s="7" t="s">
        <v>2547</v>
      </c>
      <c r="C2549" s="7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8">
        <f t="shared" si="234"/>
        <v>1.1985454545454546</v>
      </c>
      <c r="P2549" s="9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2">
        <f t="shared" si="238"/>
        <v>40973.523182870369</v>
      </c>
      <c r="T2549" s="12">
        <f t="shared" si="239"/>
        <v>41003.481516203705</v>
      </c>
    </row>
    <row r="2550" spans="1:20" ht="41.4" x14ac:dyDescent="0.3">
      <c r="A2550" s="2">
        <v>2548</v>
      </c>
      <c r="B2550" s="7" t="s">
        <v>2548</v>
      </c>
      <c r="C2550" s="7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8">
        <f t="shared" si="234"/>
        <v>1.0185</v>
      </c>
      <c r="P2550" s="9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2">
        <f t="shared" si="238"/>
        <v>42618.375428240746</v>
      </c>
      <c r="T2550" s="12">
        <f t="shared" si="239"/>
        <v>42642.935416666667</v>
      </c>
    </row>
    <row r="2551" spans="1:20" ht="41.4" x14ac:dyDescent="0.3">
      <c r="A2551" s="2">
        <v>2549</v>
      </c>
      <c r="B2551" s="7" t="s">
        <v>2549</v>
      </c>
      <c r="C2551" s="7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8">
        <f t="shared" si="234"/>
        <v>1.0280254777070064</v>
      </c>
      <c r="P2551" s="9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2">
        <f t="shared" si="238"/>
        <v>41390.507754629631</v>
      </c>
      <c r="T2551" s="12">
        <f t="shared" si="239"/>
        <v>41425.458333333336</v>
      </c>
    </row>
    <row r="2552" spans="1:20" ht="55.2" x14ac:dyDescent="0.3">
      <c r="A2552" s="2">
        <v>2550</v>
      </c>
      <c r="B2552" s="7" t="s">
        <v>2550</v>
      </c>
      <c r="C2552" s="7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8">
        <f t="shared" si="234"/>
        <v>1.0084615384615385</v>
      </c>
      <c r="P2552" s="9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2">
        <f t="shared" si="238"/>
        <v>42228.384328703702</v>
      </c>
      <c r="T2552" s="12">
        <f t="shared" si="239"/>
        <v>42284.915972222225</v>
      </c>
    </row>
    <row r="2553" spans="1:20" ht="41.4" x14ac:dyDescent="0.3">
      <c r="A2553" s="2">
        <v>2551</v>
      </c>
      <c r="B2553" s="7" t="s">
        <v>2551</v>
      </c>
      <c r="C2553" s="7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8">
        <f t="shared" si="234"/>
        <v>1.0273469387755103</v>
      </c>
      <c r="P2553" s="9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2">
        <f t="shared" si="238"/>
        <v>40961.002141203702</v>
      </c>
      <c r="T2553" s="12">
        <f t="shared" si="239"/>
        <v>40989.616666666669</v>
      </c>
    </row>
    <row r="2554" spans="1:20" ht="41.4" x14ac:dyDescent="0.3">
      <c r="A2554" s="2">
        <v>2552</v>
      </c>
      <c r="B2554" s="7" t="s">
        <v>2552</v>
      </c>
      <c r="C2554" s="7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8">
        <f t="shared" si="234"/>
        <v>1.0649999999999999</v>
      </c>
      <c r="P2554" s="9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2">
        <f t="shared" si="238"/>
        <v>42769.559965277775</v>
      </c>
      <c r="T2554" s="12">
        <f t="shared" si="239"/>
        <v>42799.559965277775</v>
      </c>
    </row>
    <row r="2555" spans="1:20" ht="41.4" x14ac:dyDescent="0.3">
      <c r="A2555" s="2">
        <v>2553</v>
      </c>
      <c r="B2555" s="7" t="s">
        <v>2553</v>
      </c>
      <c r="C2555" s="7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8">
        <f t="shared" si="234"/>
        <v>1.5553333333333332</v>
      </c>
      <c r="P2555" s="9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2">
        <f t="shared" si="238"/>
        <v>41112.949155092596</v>
      </c>
      <c r="T2555" s="12">
        <f t="shared" si="239"/>
        <v>41172.949155092596</v>
      </c>
    </row>
    <row r="2556" spans="1:20" ht="41.4" x14ac:dyDescent="0.3">
      <c r="A2556" s="2">
        <v>2554</v>
      </c>
      <c r="B2556" s="7" t="s">
        <v>2554</v>
      </c>
      <c r="C2556" s="7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8">
        <f t="shared" si="234"/>
        <v>1.228</v>
      </c>
      <c r="P2556" s="9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2">
        <f t="shared" si="238"/>
        <v>42124.828275462962</v>
      </c>
      <c r="T2556" s="12">
        <f t="shared" si="239"/>
        <v>42155.915972222225</v>
      </c>
    </row>
    <row r="2557" spans="1:20" ht="41.4" x14ac:dyDescent="0.3">
      <c r="A2557" s="2">
        <v>2555</v>
      </c>
      <c r="B2557" s="7" t="s">
        <v>2555</v>
      </c>
      <c r="C2557" s="7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8">
        <f t="shared" si="234"/>
        <v>1.0734999999999999</v>
      </c>
      <c r="P2557" s="9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2">
        <f t="shared" si="238"/>
        <v>41026.405011574076</v>
      </c>
      <c r="T2557" s="12">
        <f t="shared" si="239"/>
        <v>41057.405011574076</v>
      </c>
    </row>
    <row r="2558" spans="1:20" ht="41.4" x14ac:dyDescent="0.3">
      <c r="A2558" s="2">
        <v>2556</v>
      </c>
      <c r="B2558" s="7" t="s">
        <v>2556</v>
      </c>
      <c r="C2558" s="7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8">
        <f t="shared" si="234"/>
        <v>1.0550335570469798</v>
      </c>
      <c r="P2558" s="9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2">
        <f t="shared" si="238"/>
        <v>41222.741400462961</v>
      </c>
      <c r="T2558" s="12">
        <f t="shared" si="239"/>
        <v>41267.741400462961</v>
      </c>
    </row>
    <row r="2559" spans="1:20" ht="27.6" x14ac:dyDescent="0.3">
      <c r="A2559" s="2">
        <v>2557</v>
      </c>
      <c r="B2559" s="7" t="s">
        <v>2557</v>
      </c>
      <c r="C2559" s="7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8">
        <f t="shared" si="234"/>
        <v>1.1844444444444444</v>
      </c>
      <c r="P2559" s="9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2">
        <f t="shared" si="238"/>
        <v>41744.495208333334</v>
      </c>
      <c r="T2559" s="12">
        <f t="shared" si="239"/>
        <v>41774.495208333334</v>
      </c>
    </row>
    <row r="2560" spans="1:20" ht="27.6" x14ac:dyDescent="0.3">
      <c r="A2560" s="2">
        <v>2558</v>
      </c>
      <c r="B2560" s="7" t="s">
        <v>2558</v>
      </c>
      <c r="C2560" s="7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8">
        <f t="shared" si="234"/>
        <v>1.0888</v>
      </c>
      <c r="P2560" s="9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2">
        <f t="shared" si="238"/>
        <v>42093.610023148154</v>
      </c>
      <c r="T2560" s="12">
        <f t="shared" si="239"/>
        <v>42125.332638888889</v>
      </c>
    </row>
    <row r="2561" spans="1:20" ht="41.4" x14ac:dyDescent="0.3">
      <c r="A2561" s="2">
        <v>2559</v>
      </c>
      <c r="B2561" s="7" t="s">
        <v>2559</v>
      </c>
      <c r="C2561" s="7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8">
        <f t="shared" si="234"/>
        <v>1.1125</v>
      </c>
      <c r="P2561" s="9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2">
        <f t="shared" si="238"/>
        <v>40829.623657407406</v>
      </c>
      <c r="T2561" s="12">
        <f t="shared" si="239"/>
        <v>40862.567361111112</v>
      </c>
    </row>
    <row r="2562" spans="1:20" ht="41.4" x14ac:dyDescent="0.3">
      <c r="A2562" s="2">
        <v>2560</v>
      </c>
      <c r="B2562" s="7" t="s">
        <v>2560</v>
      </c>
      <c r="C2562" s="7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8">
        <f t="shared" si="234"/>
        <v>1.0009999999999999</v>
      </c>
      <c r="P2562" s="9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2">
        <f t="shared" si="238"/>
        <v>42039.701087962967</v>
      </c>
      <c r="T2562" s="12">
        <f t="shared" si="239"/>
        <v>42069.701087962967</v>
      </c>
    </row>
    <row r="2563" spans="1:20" ht="41.4" x14ac:dyDescent="0.3">
      <c r="A2563" s="2">
        <v>2561</v>
      </c>
      <c r="B2563" s="7" t="s">
        <v>2561</v>
      </c>
      <c r="C2563" s="7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8">
        <f t="shared" ref="O2563:O2626" si="240">E2563/D2563</f>
        <v>0</v>
      </c>
      <c r="P2563" s="9">
        <f t="shared" ref="P2563:P2626" si="241">IFERROR(E2563/L2563,0)</f>
        <v>0</v>
      </c>
      <c r="Q2563" s="2" t="str">
        <f t="shared" ref="Q2563:Q2626" si="242">LEFT(N2563,FIND("/",N2563,1)-1)</f>
        <v>food</v>
      </c>
      <c r="R2563" s="2" t="str">
        <f t="shared" ref="R2563:R2626" si="243">RIGHT(N2563,LEN(N2563)-FIND("/",N2563))</f>
        <v>food trucks</v>
      </c>
      <c r="S2563" s="12">
        <f t="shared" ref="S2563:S2626" si="244">(((J2563/60)/60)/24)+DATE(1970,1,1)+(-6/24)</f>
        <v>42260.278807870374</v>
      </c>
      <c r="T2563" s="12">
        <f t="shared" ref="T2563:T2626" si="245">(((I2563/60)/60)/24)+DATE(1970,1,1)+(-6/24)</f>
        <v>42290.278807870374</v>
      </c>
    </row>
    <row r="2564" spans="1:20" ht="55.2" x14ac:dyDescent="0.3">
      <c r="A2564" s="2">
        <v>2562</v>
      </c>
      <c r="B2564" s="7" t="s">
        <v>2562</v>
      </c>
      <c r="C2564" s="7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8">
        <f t="shared" si="240"/>
        <v>7.4999999999999997E-3</v>
      </c>
      <c r="P2564" s="9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2">
        <f t="shared" si="244"/>
        <v>42594.274756944447</v>
      </c>
      <c r="T2564" s="12">
        <f t="shared" si="245"/>
        <v>42654.274756944447</v>
      </c>
    </row>
    <row r="2565" spans="1:20" ht="27.6" x14ac:dyDescent="0.3">
      <c r="A2565" s="2">
        <v>2563</v>
      </c>
      <c r="B2565" s="7" t="s">
        <v>2563</v>
      </c>
      <c r="C2565" s="7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8">
        <f t="shared" si="240"/>
        <v>0</v>
      </c>
      <c r="P2565" s="9">
        <f t="shared" si="241"/>
        <v>0</v>
      </c>
      <c r="Q2565" s="2" t="str">
        <f t="shared" si="242"/>
        <v>food</v>
      </c>
      <c r="R2565" s="2" t="str">
        <f t="shared" si="243"/>
        <v>food trucks</v>
      </c>
      <c r="S2565" s="12">
        <f t="shared" si="244"/>
        <v>42154.889479166668</v>
      </c>
      <c r="T2565" s="12">
        <f t="shared" si="245"/>
        <v>42214.889479166668</v>
      </c>
    </row>
    <row r="2566" spans="1:20" ht="41.4" x14ac:dyDescent="0.3">
      <c r="A2566" s="2">
        <v>2564</v>
      </c>
      <c r="B2566" s="7" t="s">
        <v>2564</v>
      </c>
      <c r="C2566" s="7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8">
        <f t="shared" si="240"/>
        <v>0</v>
      </c>
      <c r="P2566" s="9">
        <f t="shared" si="241"/>
        <v>0</v>
      </c>
      <c r="Q2566" s="2" t="str">
        <f t="shared" si="242"/>
        <v>food</v>
      </c>
      <c r="R2566" s="2" t="str">
        <f t="shared" si="243"/>
        <v>food trucks</v>
      </c>
      <c r="S2566" s="12">
        <f t="shared" si="244"/>
        <v>41821.790497685186</v>
      </c>
      <c r="T2566" s="12">
        <f t="shared" si="245"/>
        <v>41851.790497685186</v>
      </c>
    </row>
    <row r="2567" spans="1:20" ht="41.4" x14ac:dyDescent="0.3">
      <c r="A2567" s="2">
        <v>2565</v>
      </c>
      <c r="B2567" s="7" t="s">
        <v>2565</v>
      </c>
      <c r="C2567" s="7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8">
        <f t="shared" si="240"/>
        <v>0.01</v>
      </c>
      <c r="P2567" s="9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2">
        <f t="shared" si="244"/>
        <v>42440.400335648148</v>
      </c>
      <c r="T2567" s="12">
        <f t="shared" si="245"/>
        <v>42499.618055555555</v>
      </c>
    </row>
    <row r="2568" spans="1:20" ht="41.4" x14ac:dyDescent="0.3">
      <c r="A2568" s="2">
        <v>2566</v>
      </c>
      <c r="B2568" s="7" t="s">
        <v>2566</v>
      </c>
      <c r="C2568" s="7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8">
        <f t="shared" si="240"/>
        <v>0</v>
      </c>
      <c r="P2568" s="9">
        <f t="shared" si="241"/>
        <v>0</v>
      </c>
      <c r="Q2568" s="2" t="str">
        <f t="shared" si="242"/>
        <v>food</v>
      </c>
      <c r="R2568" s="2" t="str">
        <f t="shared" si="243"/>
        <v>food trucks</v>
      </c>
      <c r="S2568" s="12">
        <f t="shared" si="244"/>
        <v>41842.730879629627</v>
      </c>
      <c r="T2568" s="12">
        <f t="shared" si="245"/>
        <v>41872.730879629627</v>
      </c>
    </row>
    <row r="2569" spans="1:20" ht="41.4" x14ac:dyDescent="0.3">
      <c r="A2569" s="2">
        <v>2567</v>
      </c>
      <c r="B2569" s="7" t="s">
        <v>2567</v>
      </c>
      <c r="C2569" s="7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8">
        <f t="shared" si="240"/>
        <v>2.6666666666666666E-3</v>
      </c>
      <c r="P2569" s="9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2">
        <f t="shared" si="244"/>
        <v>42087.628912037035</v>
      </c>
      <c r="T2569" s="12">
        <f t="shared" si="245"/>
        <v>42117.628912037035</v>
      </c>
    </row>
    <row r="2570" spans="1:20" ht="41.4" x14ac:dyDescent="0.3">
      <c r="A2570" s="2">
        <v>2568</v>
      </c>
      <c r="B2570" s="7" t="s">
        <v>2568</v>
      </c>
      <c r="C2570" s="7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8">
        <f t="shared" si="240"/>
        <v>5.0000000000000001E-3</v>
      </c>
      <c r="P2570" s="9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2">
        <f t="shared" si="244"/>
        <v>42584.416597222225</v>
      </c>
      <c r="T2570" s="12">
        <f t="shared" si="245"/>
        <v>42614.416597222225</v>
      </c>
    </row>
    <row r="2571" spans="1:20" ht="41.4" x14ac:dyDescent="0.3">
      <c r="A2571" s="2">
        <v>2569</v>
      </c>
      <c r="B2571" s="7" t="s">
        <v>2569</v>
      </c>
      <c r="C2571" s="7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8">
        <f t="shared" si="240"/>
        <v>2.2307692307692306E-2</v>
      </c>
      <c r="P2571" s="9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2">
        <f t="shared" si="244"/>
        <v>42233.855462962965</v>
      </c>
      <c r="T2571" s="12">
        <f t="shared" si="245"/>
        <v>42263.855462962965</v>
      </c>
    </row>
    <row r="2572" spans="1:20" ht="41.4" x14ac:dyDescent="0.3">
      <c r="A2572" s="2">
        <v>2570</v>
      </c>
      <c r="B2572" s="7" t="s">
        <v>2570</v>
      </c>
      <c r="C2572" s="7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8">
        <f t="shared" si="240"/>
        <v>8.4285714285714294E-3</v>
      </c>
      <c r="P2572" s="9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2">
        <f t="shared" si="244"/>
        <v>42744.653182870374</v>
      </c>
      <c r="T2572" s="12">
        <f t="shared" si="245"/>
        <v>42774.653182870374</v>
      </c>
    </row>
    <row r="2573" spans="1:20" ht="41.4" x14ac:dyDescent="0.3">
      <c r="A2573" s="2">
        <v>2571</v>
      </c>
      <c r="B2573" s="7" t="s">
        <v>2571</v>
      </c>
      <c r="C2573" s="7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8">
        <f t="shared" si="240"/>
        <v>2.5000000000000001E-3</v>
      </c>
      <c r="P2573" s="9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2">
        <f t="shared" si="244"/>
        <v>42449.091678240744</v>
      </c>
      <c r="T2573" s="12">
        <f t="shared" si="245"/>
        <v>42509.091678240744</v>
      </c>
    </row>
    <row r="2574" spans="1:20" ht="41.4" x14ac:dyDescent="0.3">
      <c r="A2574" s="2">
        <v>2572</v>
      </c>
      <c r="B2574" s="7" t="s">
        <v>2572</v>
      </c>
      <c r="C2574" s="7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8">
        <f t="shared" si="240"/>
        <v>0</v>
      </c>
      <c r="P2574" s="9">
        <f t="shared" si="241"/>
        <v>0</v>
      </c>
      <c r="Q2574" s="2" t="str">
        <f t="shared" si="242"/>
        <v>food</v>
      </c>
      <c r="R2574" s="2" t="str">
        <f t="shared" si="243"/>
        <v>food trucks</v>
      </c>
      <c r="S2574" s="12">
        <f t="shared" si="244"/>
        <v>42076.869409722218</v>
      </c>
      <c r="T2574" s="12">
        <f t="shared" si="245"/>
        <v>42106.869409722218</v>
      </c>
    </row>
    <row r="2575" spans="1:20" ht="41.4" x14ac:dyDescent="0.3">
      <c r="A2575" s="2">
        <v>2573</v>
      </c>
      <c r="B2575" s="7" t="s">
        <v>2573</v>
      </c>
      <c r="C2575" s="7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8">
        <f t="shared" si="240"/>
        <v>0</v>
      </c>
      <c r="P2575" s="9">
        <f t="shared" si="241"/>
        <v>0</v>
      </c>
      <c r="Q2575" s="2" t="str">
        <f t="shared" si="242"/>
        <v>food</v>
      </c>
      <c r="R2575" s="2" t="str">
        <f t="shared" si="243"/>
        <v>food trucks</v>
      </c>
      <c r="S2575" s="12">
        <f t="shared" si="244"/>
        <v>41829.342002314814</v>
      </c>
      <c r="T2575" s="12">
        <f t="shared" si="245"/>
        <v>41874.342002314814</v>
      </c>
    </row>
    <row r="2576" spans="1:20" ht="41.4" x14ac:dyDescent="0.3">
      <c r="A2576" s="2">
        <v>2574</v>
      </c>
      <c r="B2576" s="7" t="s">
        <v>2574</v>
      </c>
      <c r="C2576" s="7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8">
        <f t="shared" si="240"/>
        <v>0</v>
      </c>
      <c r="P2576" s="9">
        <f t="shared" si="241"/>
        <v>0</v>
      </c>
      <c r="Q2576" s="2" t="str">
        <f t="shared" si="242"/>
        <v>food</v>
      </c>
      <c r="R2576" s="2" t="str">
        <f t="shared" si="243"/>
        <v>food trucks</v>
      </c>
      <c r="S2576" s="12">
        <f t="shared" si="244"/>
        <v>42487.575752314813</v>
      </c>
      <c r="T2576" s="12">
        <f t="shared" si="245"/>
        <v>42508.575752314813</v>
      </c>
    </row>
    <row r="2577" spans="1:20" ht="41.4" x14ac:dyDescent="0.3">
      <c r="A2577" s="2">
        <v>2575</v>
      </c>
      <c r="B2577" s="7" t="s">
        <v>2575</v>
      </c>
      <c r="C2577" s="7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8">
        <f t="shared" si="240"/>
        <v>0</v>
      </c>
      <c r="P2577" s="9">
        <f t="shared" si="241"/>
        <v>0</v>
      </c>
      <c r="Q2577" s="2" t="str">
        <f t="shared" si="242"/>
        <v>food</v>
      </c>
      <c r="R2577" s="2" t="str">
        <f t="shared" si="243"/>
        <v>food trucks</v>
      </c>
      <c r="S2577" s="12">
        <f t="shared" si="244"/>
        <v>41985.858726851846</v>
      </c>
      <c r="T2577" s="12">
        <f t="shared" si="245"/>
        <v>42015.858726851846</v>
      </c>
    </row>
    <row r="2578" spans="1:20" ht="27.6" x14ac:dyDescent="0.3">
      <c r="A2578" s="2">
        <v>2576</v>
      </c>
      <c r="B2578" s="7" t="s">
        <v>2576</v>
      </c>
      <c r="C2578" s="7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8">
        <f t="shared" si="240"/>
        <v>0</v>
      </c>
      <c r="P2578" s="9">
        <f t="shared" si="241"/>
        <v>0</v>
      </c>
      <c r="Q2578" s="2" t="str">
        <f t="shared" si="242"/>
        <v>food</v>
      </c>
      <c r="R2578" s="2" t="str">
        <f t="shared" si="243"/>
        <v>food trucks</v>
      </c>
      <c r="S2578" s="12">
        <f t="shared" si="244"/>
        <v>42059.75980324074</v>
      </c>
      <c r="T2578" s="12">
        <f t="shared" si="245"/>
        <v>42104.718136574069</v>
      </c>
    </row>
    <row r="2579" spans="1:20" ht="41.4" x14ac:dyDescent="0.3">
      <c r="A2579" s="2">
        <v>2577</v>
      </c>
      <c r="B2579" s="7" t="s">
        <v>2577</v>
      </c>
      <c r="C2579" s="7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8">
        <f t="shared" si="240"/>
        <v>0</v>
      </c>
      <c r="P2579" s="9">
        <f t="shared" si="241"/>
        <v>0</v>
      </c>
      <c r="Q2579" s="2" t="str">
        <f t="shared" si="242"/>
        <v>food</v>
      </c>
      <c r="R2579" s="2" t="str">
        <f t="shared" si="243"/>
        <v>food trucks</v>
      </c>
      <c r="S2579" s="12">
        <f t="shared" si="244"/>
        <v>41830.570567129631</v>
      </c>
      <c r="T2579" s="12">
        <f t="shared" si="245"/>
        <v>41855.570567129631</v>
      </c>
    </row>
    <row r="2580" spans="1:20" ht="41.4" x14ac:dyDescent="0.3">
      <c r="A2580" s="2">
        <v>2578</v>
      </c>
      <c r="B2580" s="7" t="s">
        <v>2578</v>
      </c>
      <c r="C2580" s="7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8">
        <f t="shared" si="240"/>
        <v>0</v>
      </c>
      <c r="P2580" s="9">
        <f t="shared" si="241"/>
        <v>0</v>
      </c>
      <c r="Q2580" s="2" t="str">
        <f t="shared" si="242"/>
        <v>food</v>
      </c>
      <c r="R2580" s="2" t="str">
        <f t="shared" si="243"/>
        <v>food trucks</v>
      </c>
      <c r="S2580" s="12">
        <f t="shared" si="244"/>
        <v>42237.772905092599</v>
      </c>
      <c r="T2580" s="12">
        <f t="shared" si="245"/>
        <v>42286.458333333328</v>
      </c>
    </row>
    <row r="2581" spans="1:20" ht="41.4" x14ac:dyDescent="0.3">
      <c r="A2581" s="2">
        <v>2579</v>
      </c>
      <c r="B2581" s="7" t="s">
        <v>2579</v>
      </c>
      <c r="C2581" s="7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8">
        <f t="shared" si="240"/>
        <v>1.3849999999999999E-3</v>
      </c>
      <c r="P2581" s="9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2">
        <f t="shared" si="244"/>
        <v>41837.579895833333</v>
      </c>
      <c r="T2581" s="12">
        <f t="shared" si="245"/>
        <v>41897.579895833333</v>
      </c>
    </row>
    <row r="2582" spans="1:20" ht="41.4" x14ac:dyDescent="0.3">
      <c r="A2582" s="2">
        <v>2580</v>
      </c>
      <c r="B2582" s="7" t="s">
        <v>2580</v>
      </c>
      <c r="C2582" s="7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8">
        <f t="shared" si="240"/>
        <v>6.0000000000000001E-3</v>
      </c>
      <c r="P2582" s="9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2">
        <f t="shared" si="244"/>
        <v>42110.076423611114</v>
      </c>
      <c r="T2582" s="12">
        <f t="shared" si="245"/>
        <v>42139.875</v>
      </c>
    </row>
    <row r="2583" spans="1:20" ht="41.4" x14ac:dyDescent="0.3">
      <c r="A2583" s="2">
        <v>2581</v>
      </c>
      <c r="B2583" s="7" t="s">
        <v>2581</v>
      </c>
      <c r="C2583" s="7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8">
        <f t="shared" si="240"/>
        <v>0.106</v>
      </c>
      <c r="P2583" s="9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2">
        <f t="shared" si="244"/>
        <v>42294.378449074073</v>
      </c>
      <c r="T2583" s="12">
        <f t="shared" si="245"/>
        <v>42324.420115740737</v>
      </c>
    </row>
    <row r="2584" spans="1:20" ht="27.6" x14ac:dyDescent="0.3">
      <c r="A2584" s="2">
        <v>2582</v>
      </c>
      <c r="B2584" s="7" t="s">
        <v>2582</v>
      </c>
      <c r="C2584" s="7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8">
        <f t="shared" si="240"/>
        <v>1.1111111111111112E-5</v>
      </c>
      <c r="P2584" s="9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2">
        <f t="shared" si="244"/>
        <v>42642.738819444443</v>
      </c>
      <c r="T2584" s="12">
        <f t="shared" si="245"/>
        <v>42672.738819444443</v>
      </c>
    </row>
    <row r="2585" spans="1:20" ht="41.4" x14ac:dyDescent="0.3">
      <c r="A2585" s="2">
        <v>2583</v>
      </c>
      <c r="B2585" s="7" t="s">
        <v>2583</v>
      </c>
      <c r="C2585" s="7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8">
        <f t="shared" si="240"/>
        <v>5.0000000000000001E-3</v>
      </c>
      <c r="P2585" s="9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2">
        <f t="shared" si="244"/>
        <v>42019.51944444445</v>
      </c>
      <c r="T2585" s="12">
        <f t="shared" si="245"/>
        <v>42079.477777777778</v>
      </c>
    </row>
    <row r="2586" spans="1:20" ht="27.6" x14ac:dyDescent="0.3">
      <c r="A2586" s="2">
        <v>2584</v>
      </c>
      <c r="B2586" s="7" t="s">
        <v>2584</v>
      </c>
      <c r="C2586" s="7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8">
        <f t="shared" si="240"/>
        <v>0</v>
      </c>
      <c r="P2586" s="9">
        <f t="shared" si="241"/>
        <v>0</v>
      </c>
      <c r="Q2586" s="2" t="str">
        <f t="shared" si="242"/>
        <v>food</v>
      </c>
      <c r="R2586" s="2" t="str">
        <f t="shared" si="243"/>
        <v>food trucks</v>
      </c>
      <c r="S2586" s="12">
        <f t="shared" si="244"/>
        <v>42139.923252314817</v>
      </c>
      <c r="T2586" s="12">
        <f t="shared" si="245"/>
        <v>42169.923252314817</v>
      </c>
    </row>
    <row r="2587" spans="1:20" ht="41.4" x14ac:dyDescent="0.3">
      <c r="A2587" s="2">
        <v>2585</v>
      </c>
      <c r="B2587" s="7" t="s">
        <v>2585</v>
      </c>
      <c r="C2587" s="7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8">
        <f t="shared" si="240"/>
        <v>1.6666666666666668E-3</v>
      </c>
      <c r="P2587" s="9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2">
        <f t="shared" si="244"/>
        <v>41795.713333333333</v>
      </c>
      <c r="T2587" s="12">
        <f t="shared" si="245"/>
        <v>41825.713333333333</v>
      </c>
    </row>
    <row r="2588" spans="1:20" ht="27.6" x14ac:dyDescent="0.3">
      <c r="A2588" s="2">
        <v>2586</v>
      </c>
      <c r="B2588" s="7" t="s">
        <v>2586</v>
      </c>
      <c r="C2588" s="7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8">
        <f t="shared" si="240"/>
        <v>1.6666666666666668E-3</v>
      </c>
      <c r="P2588" s="9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2">
        <f t="shared" si="244"/>
        <v>42333.080277777779</v>
      </c>
      <c r="T2588" s="12">
        <f t="shared" si="245"/>
        <v>42363.080277777779</v>
      </c>
    </row>
    <row r="2589" spans="1:20" ht="41.4" x14ac:dyDescent="0.3">
      <c r="A2589" s="2">
        <v>2587</v>
      </c>
      <c r="B2589" s="7" t="s">
        <v>2587</v>
      </c>
      <c r="C2589" s="7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8">
        <f t="shared" si="240"/>
        <v>2.4340000000000001E-2</v>
      </c>
      <c r="P2589" s="9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2">
        <f t="shared" si="244"/>
        <v>42338.425381944442</v>
      </c>
      <c r="T2589" s="12">
        <f t="shared" si="245"/>
        <v>42368.425381944442</v>
      </c>
    </row>
    <row r="2590" spans="1:20" ht="41.4" x14ac:dyDescent="0.3">
      <c r="A2590" s="2">
        <v>2588</v>
      </c>
      <c r="B2590" s="7" t="s">
        <v>2588</v>
      </c>
      <c r="C2590" s="7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8">
        <f t="shared" si="240"/>
        <v>3.8833333333333331E-2</v>
      </c>
      <c r="P2590" s="9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2">
        <f t="shared" si="244"/>
        <v>42042.426226851851</v>
      </c>
      <c r="T2590" s="12">
        <f t="shared" si="245"/>
        <v>42094.301388888889</v>
      </c>
    </row>
    <row r="2591" spans="1:20" ht="41.4" x14ac:dyDescent="0.3">
      <c r="A2591" s="2">
        <v>2589</v>
      </c>
      <c r="B2591" s="7" t="s">
        <v>2589</v>
      </c>
      <c r="C2591" s="7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8">
        <f t="shared" si="240"/>
        <v>1E-4</v>
      </c>
      <c r="P2591" s="9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2">
        <f t="shared" si="244"/>
        <v>42422.286192129628</v>
      </c>
      <c r="T2591" s="12">
        <f t="shared" si="245"/>
        <v>42452.244525462964</v>
      </c>
    </row>
    <row r="2592" spans="1:20" ht="41.4" x14ac:dyDescent="0.3">
      <c r="A2592" s="2">
        <v>2590</v>
      </c>
      <c r="B2592" s="7" t="s">
        <v>2590</v>
      </c>
      <c r="C2592" s="7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8">
        <f t="shared" si="240"/>
        <v>0</v>
      </c>
      <c r="P2592" s="9">
        <f t="shared" si="241"/>
        <v>0</v>
      </c>
      <c r="Q2592" s="2" t="str">
        <f t="shared" si="242"/>
        <v>food</v>
      </c>
      <c r="R2592" s="2" t="str">
        <f t="shared" si="243"/>
        <v>food trucks</v>
      </c>
      <c r="S2592" s="12">
        <f t="shared" si="244"/>
        <v>42388.339085648149</v>
      </c>
      <c r="T2592" s="12">
        <f t="shared" si="245"/>
        <v>42395.339085648149</v>
      </c>
    </row>
    <row r="2593" spans="1:20" ht="41.4" x14ac:dyDescent="0.3">
      <c r="A2593" s="2">
        <v>2591</v>
      </c>
      <c r="B2593" s="7" t="s">
        <v>2591</v>
      </c>
      <c r="C2593" s="7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8">
        <f t="shared" si="240"/>
        <v>1.7333333333333333E-2</v>
      </c>
      <c r="P2593" s="9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2">
        <f t="shared" si="244"/>
        <v>42382.656527777777</v>
      </c>
      <c r="T2593" s="12">
        <f t="shared" si="245"/>
        <v>42442.614861111113</v>
      </c>
    </row>
    <row r="2594" spans="1:20" ht="41.4" x14ac:dyDescent="0.3">
      <c r="A2594" s="2">
        <v>2592</v>
      </c>
      <c r="B2594" s="7" t="s">
        <v>2592</v>
      </c>
      <c r="C2594" s="7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8">
        <f t="shared" si="240"/>
        <v>1.6666666666666668E-3</v>
      </c>
      <c r="P2594" s="9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2">
        <f t="shared" si="244"/>
        <v>41887.551168981481</v>
      </c>
      <c r="T2594" s="12">
        <f t="shared" si="245"/>
        <v>41917.551168981481</v>
      </c>
    </row>
    <row r="2595" spans="1:20" ht="41.4" x14ac:dyDescent="0.3">
      <c r="A2595" s="2">
        <v>2593</v>
      </c>
      <c r="B2595" s="7" t="s">
        <v>2593</v>
      </c>
      <c r="C2595" s="7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8">
        <f t="shared" si="240"/>
        <v>0</v>
      </c>
      <c r="P2595" s="9">
        <f t="shared" si="241"/>
        <v>0</v>
      </c>
      <c r="Q2595" s="2" t="str">
        <f t="shared" si="242"/>
        <v>food</v>
      </c>
      <c r="R2595" s="2" t="str">
        <f t="shared" si="243"/>
        <v>food trucks</v>
      </c>
      <c r="S2595" s="12">
        <f t="shared" si="244"/>
        <v>42089.59520833334</v>
      </c>
      <c r="T2595" s="12">
        <f t="shared" si="245"/>
        <v>42119.59520833334</v>
      </c>
    </row>
    <row r="2596" spans="1:20" ht="41.4" x14ac:dyDescent="0.3">
      <c r="A2596" s="2">
        <v>2594</v>
      </c>
      <c r="B2596" s="7" t="s">
        <v>2594</v>
      </c>
      <c r="C2596" s="7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8">
        <f t="shared" si="240"/>
        <v>1.2500000000000001E-5</v>
      </c>
      <c r="P2596" s="9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2">
        <f t="shared" si="244"/>
        <v>41828.717916666668</v>
      </c>
      <c r="T2596" s="12">
        <f t="shared" si="245"/>
        <v>41858.717916666668</v>
      </c>
    </row>
    <row r="2597" spans="1:20" ht="27.6" x14ac:dyDescent="0.3">
      <c r="A2597" s="2">
        <v>2595</v>
      </c>
      <c r="B2597" s="7" t="s">
        <v>2595</v>
      </c>
      <c r="C2597" s="7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8">
        <f t="shared" si="240"/>
        <v>0.12166666666666667</v>
      </c>
      <c r="P2597" s="9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2">
        <f t="shared" si="244"/>
        <v>42759.994212962964</v>
      </c>
      <c r="T2597" s="12">
        <f t="shared" si="245"/>
        <v>42789.994212962964</v>
      </c>
    </row>
    <row r="2598" spans="1:20" ht="41.4" x14ac:dyDescent="0.3">
      <c r="A2598" s="2">
        <v>2596</v>
      </c>
      <c r="B2598" s="7" t="s">
        <v>2596</v>
      </c>
      <c r="C2598" s="7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8">
        <f t="shared" si="240"/>
        <v>0.23588571428571428</v>
      </c>
      <c r="P2598" s="9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2">
        <f t="shared" si="244"/>
        <v>41828.414456018516</v>
      </c>
      <c r="T2598" s="12">
        <f t="shared" si="245"/>
        <v>41858.414456018516</v>
      </c>
    </row>
    <row r="2599" spans="1:20" ht="41.4" x14ac:dyDescent="0.3">
      <c r="A2599" s="2">
        <v>2597</v>
      </c>
      <c r="B2599" s="7" t="s">
        <v>2597</v>
      </c>
      <c r="C2599" s="7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8">
        <f t="shared" si="240"/>
        <v>5.6666666666666664E-2</v>
      </c>
      <c r="P2599" s="9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2">
        <f t="shared" si="244"/>
        <v>42510.091631944444</v>
      </c>
      <c r="T2599" s="12">
        <f t="shared" si="245"/>
        <v>42540.091631944444</v>
      </c>
    </row>
    <row r="2600" spans="1:20" ht="41.4" x14ac:dyDescent="0.3">
      <c r="A2600" s="2">
        <v>2598</v>
      </c>
      <c r="B2600" s="7" t="s">
        <v>2598</v>
      </c>
      <c r="C2600" s="7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8">
        <f t="shared" si="240"/>
        <v>0.39</v>
      </c>
      <c r="P2600" s="9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2">
        <f t="shared" si="244"/>
        <v>42240.590289351851</v>
      </c>
      <c r="T2600" s="12">
        <f t="shared" si="245"/>
        <v>42270.590289351851</v>
      </c>
    </row>
    <row r="2601" spans="1:20" ht="27.6" x14ac:dyDescent="0.3">
      <c r="A2601" s="2">
        <v>2599</v>
      </c>
      <c r="B2601" s="7" t="s">
        <v>2599</v>
      </c>
      <c r="C2601" s="7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8">
        <f t="shared" si="240"/>
        <v>9.9546510341776348E-3</v>
      </c>
      <c r="P2601" s="9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2">
        <f t="shared" si="244"/>
        <v>41809.504016203704</v>
      </c>
      <c r="T2601" s="12">
        <f t="shared" si="245"/>
        <v>41854.504016203704</v>
      </c>
    </row>
    <row r="2602" spans="1:20" ht="27.6" x14ac:dyDescent="0.3">
      <c r="A2602" s="2">
        <v>2600</v>
      </c>
      <c r="B2602" s="7" t="s">
        <v>2600</v>
      </c>
      <c r="C2602" s="7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8">
        <f t="shared" si="240"/>
        <v>6.9320000000000007E-2</v>
      </c>
      <c r="P2602" s="9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2">
        <f t="shared" si="244"/>
        <v>42394.650462962964</v>
      </c>
      <c r="T2602" s="12">
        <f t="shared" si="245"/>
        <v>42454.608796296292</v>
      </c>
    </row>
    <row r="2603" spans="1:20" ht="41.4" x14ac:dyDescent="0.3">
      <c r="A2603" s="2">
        <v>2601</v>
      </c>
      <c r="B2603" s="7" t="s">
        <v>2601</v>
      </c>
      <c r="C2603" s="7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8">
        <f t="shared" si="240"/>
        <v>6.6139999999999999</v>
      </c>
      <c r="P2603" s="9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2">
        <f t="shared" si="244"/>
        <v>41150.652187499996</v>
      </c>
      <c r="T2603" s="12">
        <f t="shared" si="245"/>
        <v>41164.915972222225</v>
      </c>
    </row>
    <row r="2604" spans="1:20" ht="41.4" x14ac:dyDescent="0.3">
      <c r="A2604" s="2">
        <v>2602</v>
      </c>
      <c r="B2604" s="7" t="s">
        <v>2602</v>
      </c>
      <c r="C2604" s="7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8">
        <f t="shared" si="240"/>
        <v>3.2609166666666667</v>
      </c>
      <c r="P2604" s="9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2">
        <f t="shared" si="244"/>
        <v>41915.497314814813</v>
      </c>
      <c r="T2604" s="12">
        <f t="shared" si="245"/>
        <v>41955.638888888891</v>
      </c>
    </row>
    <row r="2605" spans="1:20" ht="27.6" x14ac:dyDescent="0.3">
      <c r="A2605" s="2">
        <v>2603</v>
      </c>
      <c r="B2605" s="7" t="s">
        <v>2603</v>
      </c>
      <c r="C2605" s="7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8">
        <f t="shared" si="240"/>
        <v>1.0148571428571429</v>
      </c>
      <c r="P2605" s="9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2">
        <f t="shared" si="244"/>
        <v>41617.662662037037</v>
      </c>
      <c r="T2605" s="12">
        <f t="shared" si="245"/>
        <v>41631.662662037037</v>
      </c>
    </row>
    <row r="2606" spans="1:20" ht="41.4" x14ac:dyDescent="0.3">
      <c r="A2606" s="2">
        <v>2604</v>
      </c>
      <c r="B2606" s="7" t="s">
        <v>2604</v>
      </c>
      <c r="C2606" s="7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8">
        <f t="shared" si="240"/>
        <v>1.0421799999999999</v>
      </c>
      <c r="P2606" s="9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2">
        <f t="shared" si="244"/>
        <v>40997.801192129627</v>
      </c>
      <c r="T2606" s="12">
        <f t="shared" si="245"/>
        <v>41027.801192129627</v>
      </c>
    </row>
    <row r="2607" spans="1:20" ht="41.4" x14ac:dyDescent="0.3">
      <c r="A2607" s="2">
        <v>2605</v>
      </c>
      <c r="B2607" s="7" t="s">
        <v>2605</v>
      </c>
      <c r="C2607" s="7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8">
        <f t="shared" si="240"/>
        <v>1.0742157000000001</v>
      </c>
      <c r="P2607" s="9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2">
        <f t="shared" si="244"/>
        <v>42508.291550925926</v>
      </c>
      <c r="T2607" s="12">
        <f t="shared" si="245"/>
        <v>42538.291550925926</v>
      </c>
    </row>
    <row r="2608" spans="1:20" ht="55.2" x14ac:dyDescent="0.3">
      <c r="A2608" s="2">
        <v>2606</v>
      </c>
      <c r="B2608" s="7" t="s">
        <v>2606</v>
      </c>
      <c r="C2608" s="7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8">
        <f t="shared" si="240"/>
        <v>1.1005454545454545</v>
      </c>
      <c r="P2608" s="9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2">
        <f t="shared" si="244"/>
        <v>41726.462754629632</v>
      </c>
      <c r="T2608" s="12">
        <f t="shared" si="245"/>
        <v>41758.462754629632</v>
      </c>
    </row>
    <row r="2609" spans="1:20" ht="41.4" x14ac:dyDescent="0.3">
      <c r="A2609" s="2">
        <v>2607</v>
      </c>
      <c r="B2609" s="7" t="s">
        <v>2607</v>
      </c>
      <c r="C2609" s="7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8">
        <f t="shared" si="240"/>
        <v>4.077</v>
      </c>
      <c r="P2609" s="9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2">
        <f t="shared" si="244"/>
        <v>42184.624675925923</v>
      </c>
      <c r="T2609" s="12">
        <f t="shared" si="245"/>
        <v>42227.833333333328</v>
      </c>
    </row>
    <row r="2610" spans="1:20" ht="41.4" x14ac:dyDescent="0.3">
      <c r="A2610" s="2">
        <v>2608</v>
      </c>
      <c r="B2610" s="7" t="s">
        <v>2608</v>
      </c>
      <c r="C2610" s="7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8">
        <f t="shared" si="240"/>
        <v>2.2392500000000002</v>
      </c>
      <c r="P2610" s="9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2">
        <f t="shared" si="244"/>
        <v>42767.551712962959</v>
      </c>
      <c r="T2610" s="12">
        <f t="shared" si="245"/>
        <v>42808.75</v>
      </c>
    </row>
    <row r="2611" spans="1:20" ht="41.4" x14ac:dyDescent="0.3">
      <c r="A2611" s="2">
        <v>2609</v>
      </c>
      <c r="B2611" s="7" t="s">
        <v>2609</v>
      </c>
      <c r="C2611" s="7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8">
        <f t="shared" si="240"/>
        <v>3.038011142857143</v>
      </c>
      <c r="P2611" s="9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2">
        <f t="shared" si="244"/>
        <v>41074.987858796296</v>
      </c>
      <c r="T2611" s="12">
        <f t="shared" si="245"/>
        <v>41104.987858796296</v>
      </c>
    </row>
    <row r="2612" spans="1:20" ht="27.6" x14ac:dyDescent="0.3">
      <c r="A2612" s="2">
        <v>2610</v>
      </c>
      <c r="B2612" s="7" t="s">
        <v>2610</v>
      </c>
      <c r="C2612" s="7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8">
        <f t="shared" si="240"/>
        <v>1.4132510432681749</v>
      </c>
      <c r="P2612" s="9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2">
        <f t="shared" si="244"/>
        <v>42564.631076388891</v>
      </c>
      <c r="T2612" s="12">
        <f t="shared" si="245"/>
        <v>42604.040972222225</v>
      </c>
    </row>
    <row r="2613" spans="1:20" ht="41.4" x14ac:dyDescent="0.3">
      <c r="A2613" s="2">
        <v>2611</v>
      </c>
      <c r="B2613" s="7" t="s">
        <v>2611</v>
      </c>
      <c r="C2613" s="7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8">
        <f t="shared" si="240"/>
        <v>27.906363636363636</v>
      </c>
      <c r="P2613" s="9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2">
        <f t="shared" si="244"/>
        <v>42704.085810185185</v>
      </c>
      <c r="T2613" s="12">
        <f t="shared" si="245"/>
        <v>42737.707638888889</v>
      </c>
    </row>
    <row r="2614" spans="1:20" ht="41.4" x14ac:dyDescent="0.3">
      <c r="A2614" s="2">
        <v>2612</v>
      </c>
      <c r="B2614" s="7" t="s">
        <v>2612</v>
      </c>
      <c r="C2614" s="7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8">
        <f t="shared" si="240"/>
        <v>1.7176130000000001</v>
      </c>
      <c r="P2614" s="9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2">
        <f t="shared" si="244"/>
        <v>41981.893171296295</v>
      </c>
      <c r="T2614" s="12">
        <f t="shared" si="245"/>
        <v>42012.893171296295</v>
      </c>
    </row>
    <row r="2615" spans="1:20" ht="41.4" x14ac:dyDescent="0.3">
      <c r="A2615" s="2">
        <v>2613</v>
      </c>
      <c r="B2615" s="7" t="s">
        <v>2613</v>
      </c>
      <c r="C2615" s="7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8">
        <f t="shared" si="240"/>
        <v>1.0101333333333333</v>
      </c>
      <c r="P2615" s="9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2">
        <f t="shared" si="244"/>
        <v>41143.56821759259</v>
      </c>
      <c r="T2615" s="12">
        <f t="shared" si="245"/>
        <v>41173.56821759259</v>
      </c>
    </row>
    <row r="2616" spans="1:20" ht="41.4" x14ac:dyDescent="0.3">
      <c r="A2616" s="2">
        <v>2614</v>
      </c>
      <c r="B2616" s="7" t="s">
        <v>2614</v>
      </c>
      <c r="C2616" s="7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8">
        <f t="shared" si="240"/>
        <v>1.02</v>
      </c>
      <c r="P2616" s="9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2">
        <f t="shared" si="244"/>
        <v>41730.458472222221</v>
      </c>
      <c r="T2616" s="12">
        <f t="shared" si="245"/>
        <v>41758.958333333336</v>
      </c>
    </row>
    <row r="2617" spans="1:20" ht="41.4" x14ac:dyDescent="0.3">
      <c r="A2617" s="2">
        <v>2615</v>
      </c>
      <c r="B2617" s="7" t="s">
        <v>2615</v>
      </c>
      <c r="C2617" s="7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8">
        <f t="shared" si="240"/>
        <v>1.6976511744127936</v>
      </c>
      <c r="P2617" s="9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2">
        <f t="shared" si="244"/>
        <v>42453.24726851852</v>
      </c>
      <c r="T2617" s="12">
        <f t="shared" si="245"/>
        <v>42490.25</v>
      </c>
    </row>
    <row r="2618" spans="1:20" ht="41.4" x14ac:dyDescent="0.3">
      <c r="A2618" s="2">
        <v>2616</v>
      </c>
      <c r="B2618" s="7" t="s">
        <v>2616</v>
      </c>
      <c r="C2618" s="7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8">
        <f t="shared" si="240"/>
        <v>1.14534</v>
      </c>
      <c r="P2618" s="9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2">
        <f t="shared" si="244"/>
        <v>42211.74454861111</v>
      </c>
      <c r="T2618" s="12">
        <f t="shared" si="245"/>
        <v>42241.74454861111</v>
      </c>
    </row>
    <row r="2619" spans="1:20" ht="41.4" x14ac:dyDescent="0.3">
      <c r="A2619" s="2">
        <v>2617</v>
      </c>
      <c r="B2619" s="7" t="s">
        <v>2617</v>
      </c>
      <c r="C2619" s="7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8">
        <f t="shared" si="240"/>
        <v>8.7759999999999998</v>
      </c>
      <c r="P2619" s="9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2">
        <f t="shared" si="244"/>
        <v>41902.624432870369</v>
      </c>
      <c r="T2619" s="12">
        <f t="shared" si="245"/>
        <v>41932.624432870369</v>
      </c>
    </row>
    <row r="2620" spans="1:20" ht="27.6" x14ac:dyDescent="0.3">
      <c r="A2620" s="2">
        <v>2618</v>
      </c>
      <c r="B2620" s="7" t="s">
        <v>2618</v>
      </c>
      <c r="C2620" s="7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8">
        <f t="shared" si="240"/>
        <v>1.0538666666666667</v>
      </c>
      <c r="P2620" s="9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2">
        <f t="shared" si="244"/>
        <v>42279.542372685188</v>
      </c>
      <c r="T2620" s="12">
        <f t="shared" si="245"/>
        <v>42339.584039351852</v>
      </c>
    </row>
    <row r="2621" spans="1:20" ht="41.4" x14ac:dyDescent="0.3">
      <c r="A2621" s="2">
        <v>2619</v>
      </c>
      <c r="B2621" s="7" t="s">
        <v>2619</v>
      </c>
      <c r="C2621" s="7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8">
        <f t="shared" si="240"/>
        <v>1.8839999999999999</v>
      </c>
      <c r="P2621" s="9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2">
        <f t="shared" si="244"/>
        <v>42273.634305555555</v>
      </c>
      <c r="T2621" s="12">
        <f t="shared" si="245"/>
        <v>42300.208333333328</v>
      </c>
    </row>
    <row r="2622" spans="1:20" ht="41.4" x14ac:dyDescent="0.3">
      <c r="A2622" s="2">
        <v>2620</v>
      </c>
      <c r="B2622" s="7" t="s">
        <v>2620</v>
      </c>
      <c r="C2622" s="7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8">
        <f t="shared" si="240"/>
        <v>1.436523076923077</v>
      </c>
      <c r="P2622" s="9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2">
        <f t="shared" si="244"/>
        <v>42250.91715277778</v>
      </c>
      <c r="T2622" s="12">
        <f t="shared" si="245"/>
        <v>42287.791666666672</v>
      </c>
    </row>
    <row r="2623" spans="1:20" ht="41.4" x14ac:dyDescent="0.3">
      <c r="A2623" s="2">
        <v>2621</v>
      </c>
      <c r="B2623" s="7" t="s">
        <v>2621</v>
      </c>
      <c r="C2623" s="7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8">
        <f t="shared" si="240"/>
        <v>1.4588000000000001</v>
      </c>
      <c r="P2623" s="9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2">
        <f t="shared" si="244"/>
        <v>42115.49754629629</v>
      </c>
      <c r="T2623" s="12">
        <f t="shared" si="245"/>
        <v>42145.49754629629</v>
      </c>
    </row>
    <row r="2624" spans="1:20" ht="41.4" x14ac:dyDescent="0.3">
      <c r="A2624" s="2">
        <v>2622</v>
      </c>
      <c r="B2624" s="7" t="s">
        <v>2622</v>
      </c>
      <c r="C2624" s="7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8">
        <f t="shared" si="240"/>
        <v>1.3118399999999999</v>
      </c>
      <c r="P2624" s="9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2">
        <f t="shared" si="244"/>
        <v>42689.49324074074</v>
      </c>
      <c r="T2624" s="12">
        <f t="shared" si="245"/>
        <v>42734.49324074074</v>
      </c>
    </row>
    <row r="2625" spans="1:20" ht="41.4" x14ac:dyDescent="0.3">
      <c r="A2625" s="2">
        <v>2623</v>
      </c>
      <c r="B2625" s="7" t="s">
        <v>2623</v>
      </c>
      <c r="C2625" s="7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8">
        <f t="shared" si="240"/>
        <v>1.1399999999999999</v>
      </c>
      <c r="P2625" s="9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2">
        <f t="shared" si="244"/>
        <v>42692.006550925929</v>
      </c>
      <c r="T2625" s="12">
        <f t="shared" si="245"/>
        <v>42706.006550925929</v>
      </c>
    </row>
    <row r="2626" spans="1:20" ht="41.4" x14ac:dyDescent="0.3">
      <c r="A2626" s="2">
        <v>2624</v>
      </c>
      <c r="B2626" s="7" t="s">
        <v>2624</v>
      </c>
      <c r="C2626" s="7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8">
        <f t="shared" si="240"/>
        <v>13.794206249999998</v>
      </c>
      <c r="P2626" s="9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2">
        <f t="shared" si="244"/>
        <v>41144.17155092593</v>
      </c>
      <c r="T2626" s="12">
        <f t="shared" si="245"/>
        <v>41165.17155092593</v>
      </c>
    </row>
    <row r="2627" spans="1:20" ht="55.2" x14ac:dyDescent="0.3">
      <c r="A2627" s="2">
        <v>2625</v>
      </c>
      <c r="B2627" s="7" t="s">
        <v>2625</v>
      </c>
      <c r="C2627" s="7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8">
        <f t="shared" ref="O2627:O2690" si="246">E2627/D2627</f>
        <v>9.56</v>
      </c>
      <c r="P2627" s="9">
        <f t="shared" ref="P2627:P2690" si="247">IFERROR(E2627/L2627,0)</f>
        <v>27.576923076923077</v>
      </c>
      <c r="Q2627" s="2" t="str">
        <f t="shared" ref="Q2627:Q2690" si="248">LEFT(N2627,FIND("/",N2627,1)-1)</f>
        <v>technology</v>
      </c>
      <c r="R2627" s="2" t="str">
        <f t="shared" ref="R2627:R2690" si="249">RIGHT(N2627,LEN(N2627)-FIND("/",N2627))</f>
        <v>space exploration</v>
      </c>
      <c r="S2627" s="12">
        <f t="shared" ref="S2627:S2690" si="250">(((J2627/60)/60)/24)+DATE(1970,1,1)+(-6/24)</f>
        <v>42658.560277777782</v>
      </c>
      <c r="T2627" s="12">
        <f t="shared" ref="T2627:T2690" si="251">(((I2627/60)/60)/24)+DATE(1970,1,1)+(-6/24)</f>
        <v>42683.601944444439</v>
      </c>
    </row>
    <row r="2628" spans="1:20" ht="41.4" x14ac:dyDescent="0.3">
      <c r="A2628" s="2">
        <v>2626</v>
      </c>
      <c r="B2628" s="7" t="s">
        <v>2626</v>
      </c>
      <c r="C2628" s="7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8">
        <f t="shared" si="246"/>
        <v>1.1200000000000001</v>
      </c>
      <c r="P2628" s="9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2">
        <f t="shared" si="250"/>
        <v>42128.378113425926</v>
      </c>
      <c r="T2628" s="12">
        <f t="shared" si="251"/>
        <v>42158.378113425926</v>
      </c>
    </row>
    <row r="2629" spans="1:20" ht="41.4" x14ac:dyDescent="0.3">
      <c r="A2629" s="2">
        <v>2627</v>
      </c>
      <c r="B2629" s="7" t="s">
        <v>2627</v>
      </c>
      <c r="C2629" s="7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8">
        <f t="shared" si="246"/>
        <v>6.4666666666666668</v>
      </c>
      <c r="P2629" s="9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2">
        <f t="shared" si="250"/>
        <v>42304.579409722224</v>
      </c>
      <c r="T2629" s="12">
        <f t="shared" si="251"/>
        <v>42334.621076388896</v>
      </c>
    </row>
    <row r="2630" spans="1:20" ht="27.6" x14ac:dyDescent="0.3">
      <c r="A2630" s="2">
        <v>2628</v>
      </c>
      <c r="B2630" s="7" t="s">
        <v>2628</v>
      </c>
      <c r="C2630" s="7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8">
        <f t="shared" si="246"/>
        <v>1.1036948748510131</v>
      </c>
      <c r="P2630" s="9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2">
        <f t="shared" si="250"/>
        <v>41953.716053240743</v>
      </c>
      <c r="T2630" s="12">
        <f t="shared" si="251"/>
        <v>41973.716053240743</v>
      </c>
    </row>
    <row r="2631" spans="1:20" ht="27.6" x14ac:dyDescent="0.3">
      <c r="A2631" s="2">
        <v>2629</v>
      </c>
      <c r="B2631" s="7" t="s">
        <v>2629</v>
      </c>
      <c r="C2631" s="7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8">
        <f t="shared" si="246"/>
        <v>1.2774000000000001</v>
      </c>
      <c r="P2631" s="9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2">
        <f t="shared" si="250"/>
        <v>42108.288449074069</v>
      </c>
      <c r="T2631" s="12">
        <f t="shared" si="251"/>
        <v>42138.288449074069</v>
      </c>
    </row>
    <row r="2632" spans="1:20" ht="41.4" x14ac:dyDescent="0.3">
      <c r="A2632" s="2">
        <v>2630</v>
      </c>
      <c r="B2632" s="7" t="s">
        <v>2630</v>
      </c>
      <c r="C2632" s="7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8">
        <f t="shared" si="246"/>
        <v>1.579</v>
      </c>
      <c r="P2632" s="9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2">
        <f t="shared" si="250"/>
        <v>42523.855462962965</v>
      </c>
      <c r="T2632" s="12">
        <f t="shared" si="251"/>
        <v>42551.166666666672</v>
      </c>
    </row>
    <row r="2633" spans="1:20" ht="41.4" x14ac:dyDescent="0.3">
      <c r="A2633" s="2">
        <v>2631</v>
      </c>
      <c r="B2633" s="7" t="s">
        <v>2631</v>
      </c>
      <c r="C2633" s="7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8">
        <f t="shared" si="246"/>
        <v>1.1466525000000001</v>
      </c>
      <c r="P2633" s="9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2">
        <f t="shared" si="250"/>
        <v>42217.919293981482</v>
      </c>
      <c r="T2633" s="12">
        <f t="shared" si="251"/>
        <v>42245.919293981482</v>
      </c>
    </row>
    <row r="2634" spans="1:20" ht="41.4" x14ac:dyDescent="0.3">
      <c r="A2634" s="2">
        <v>2632</v>
      </c>
      <c r="B2634" s="7" t="s">
        <v>2632</v>
      </c>
      <c r="C2634" s="7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8">
        <f t="shared" si="246"/>
        <v>1.3700934579439252</v>
      </c>
      <c r="P2634" s="9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2">
        <f t="shared" si="250"/>
        <v>42493.811793981484</v>
      </c>
      <c r="T2634" s="12">
        <f t="shared" si="251"/>
        <v>42518.811793981484</v>
      </c>
    </row>
    <row r="2635" spans="1:20" ht="41.4" x14ac:dyDescent="0.3">
      <c r="A2635" s="2">
        <v>2633</v>
      </c>
      <c r="B2635" s="7" t="s">
        <v>2633</v>
      </c>
      <c r="C2635" s="7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8">
        <f t="shared" si="246"/>
        <v>3.5461999999999998</v>
      </c>
      <c r="P2635" s="9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2">
        <f t="shared" si="250"/>
        <v>41667.573287037041</v>
      </c>
      <c r="T2635" s="12">
        <f t="shared" si="251"/>
        <v>41697.708333333336</v>
      </c>
    </row>
    <row r="2636" spans="1:20" ht="41.4" x14ac:dyDescent="0.3">
      <c r="A2636" s="2">
        <v>2634</v>
      </c>
      <c r="B2636" s="7" t="s">
        <v>2634</v>
      </c>
      <c r="C2636" s="7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8">
        <f t="shared" si="246"/>
        <v>1.0602150537634409</v>
      </c>
      <c r="P2636" s="9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2">
        <f t="shared" si="250"/>
        <v>42612.406493055561</v>
      </c>
      <c r="T2636" s="12">
        <f t="shared" si="251"/>
        <v>42642.406493055561</v>
      </c>
    </row>
    <row r="2637" spans="1:20" ht="41.4" x14ac:dyDescent="0.3">
      <c r="A2637" s="2">
        <v>2635</v>
      </c>
      <c r="B2637" s="7" t="s">
        <v>2635</v>
      </c>
      <c r="C2637" s="7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8">
        <f t="shared" si="246"/>
        <v>1</v>
      </c>
      <c r="P2637" s="9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2">
        <f t="shared" si="250"/>
        <v>42037.700937500005</v>
      </c>
      <c r="T2637" s="12">
        <f t="shared" si="251"/>
        <v>42072.659270833334</v>
      </c>
    </row>
    <row r="2638" spans="1:20" ht="41.4" x14ac:dyDescent="0.3">
      <c r="A2638" s="2">
        <v>2636</v>
      </c>
      <c r="B2638" s="7" t="s">
        <v>2636</v>
      </c>
      <c r="C2638" s="7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8">
        <f t="shared" si="246"/>
        <v>1.873</v>
      </c>
      <c r="P2638" s="9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2">
        <f t="shared" si="250"/>
        <v>42636.364745370374</v>
      </c>
      <c r="T2638" s="12">
        <f t="shared" si="251"/>
        <v>42658.791666666672</v>
      </c>
    </row>
    <row r="2639" spans="1:20" ht="27.6" x14ac:dyDescent="0.3">
      <c r="A2639" s="2">
        <v>2637</v>
      </c>
      <c r="B2639" s="7" t="s">
        <v>2637</v>
      </c>
      <c r="C2639" s="7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8">
        <f t="shared" si="246"/>
        <v>1.6619999999999999</v>
      </c>
      <c r="P2639" s="9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2">
        <f t="shared" si="250"/>
        <v>42639.299479166672</v>
      </c>
      <c r="T2639" s="12">
        <f t="shared" si="251"/>
        <v>42655.299479166672</v>
      </c>
    </row>
    <row r="2640" spans="1:20" ht="41.4" x14ac:dyDescent="0.3">
      <c r="A2640" s="2">
        <v>2638</v>
      </c>
      <c r="B2640" s="7" t="s">
        <v>2638</v>
      </c>
      <c r="C2640" s="7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8">
        <f t="shared" si="246"/>
        <v>1.0172910662824208</v>
      </c>
      <c r="P2640" s="9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2">
        <f t="shared" si="250"/>
        <v>41989.663136574076</v>
      </c>
      <c r="T2640" s="12">
        <f t="shared" si="251"/>
        <v>42019.663136574076</v>
      </c>
    </row>
    <row r="2641" spans="1:20" ht="41.4" x14ac:dyDescent="0.3">
      <c r="A2641" s="2">
        <v>2639</v>
      </c>
      <c r="B2641" s="7" t="s">
        <v>2639</v>
      </c>
      <c r="C2641" s="7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8">
        <f t="shared" si="246"/>
        <v>1.64</v>
      </c>
      <c r="P2641" s="9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2">
        <f t="shared" si="250"/>
        <v>42024.61513888889</v>
      </c>
      <c r="T2641" s="12">
        <f t="shared" si="251"/>
        <v>42054.61513888889</v>
      </c>
    </row>
    <row r="2642" spans="1:20" ht="55.2" x14ac:dyDescent="0.3">
      <c r="A2642" s="2">
        <v>2640</v>
      </c>
      <c r="B2642" s="7" t="s">
        <v>2640</v>
      </c>
      <c r="C2642" s="7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8">
        <f t="shared" si="246"/>
        <v>1.0566666666666666</v>
      </c>
      <c r="P2642" s="9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2">
        <f t="shared" si="250"/>
        <v>42102.910578703704</v>
      </c>
      <c r="T2642" s="12">
        <f t="shared" si="251"/>
        <v>42162.910578703704</v>
      </c>
    </row>
    <row r="2643" spans="1:20" ht="27.6" x14ac:dyDescent="0.3">
      <c r="A2643" s="2">
        <v>2641</v>
      </c>
      <c r="B2643" s="7" t="s">
        <v>2641</v>
      </c>
      <c r="C2643" s="7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8">
        <f t="shared" si="246"/>
        <v>0.01</v>
      </c>
      <c r="P2643" s="9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2">
        <f t="shared" si="250"/>
        <v>41880.577118055553</v>
      </c>
      <c r="T2643" s="12">
        <f t="shared" si="251"/>
        <v>41897.589583333334</v>
      </c>
    </row>
    <row r="2644" spans="1:20" ht="55.2" x14ac:dyDescent="0.3">
      <c r="A2644" s="2">
        <v>2642</v>
      </c>
      <c r="B2644" s="7" t="s">
        <v>2642</v>
      </c>
      <c r="C2644" s="7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8">
        <f t="shared" si="246"/>
        <v>0</v>
      </c>
      <c r="P2644" s="9">
        <f t="shared" si="247"/>
        <v>0</v>
      </c>
      <c r="Q2644" s="2" t="str">
        <f t="shared" si="248"/>
        <v>technology</v>
      </c>
      <c r="R2644" s="2" t="str">
        <f t="shared" si="249"/>
        <v>space exploration</v>
      </c>
      <c r="S2644" s="12">
        <f t="shared" si="250"/>
        <v>42535.996620370366</v>
      </c>
      <c r="T2644" s="12">
        <f t="shared" si="251"/>
        <v>42566.039583333331</v>
      </c>
    </row>
    <row r="2645" spans="1:20" ht="41.4" x14ac:dyDescent="0.3">
      <c r="A2645" s="2">
        <v>2643</v>
      </c>
      <c r="B2645" s="7" t="s">
        <v>2643</v>
      </c>
      <c r="C2645" s="7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8">
        <f t="shared" si="246"/>
        <v>0.33559730999999998</v>
      </c>
      <c r="P2645" s="9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2">
        <f t="shared" si="250"/>
        <v>42689.332349537035</v>
      </c>
      <c r="T2645" s="12">
        <f t="shared" si="251"/>
        <v>42725.082638888889</v>
      </c>
    </row>
    <row r="2646" spans="1:20" ht="41.4" x14ac:dyDescent="0.3">
      <c r="A2646" s="2">
        <v>2644</v>
      </c>
      <c r="B2646" s="7" t="s">
        <v>2644</v>
      </c>
      <c r="C2646" s="7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8">
        <f t="shared" si="246"/>
        <v>2.053E-2</v>
      </c>
      <c r="P2646" s="9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2">
        <f t="shared" si="250"/>
        <v>42774.542071759264</v>
      </c>
      <c r="T2646" s="12">
        <f t="shared" si="251"/>
        <v>42804.542071759264</v>
      </c>
    </row>
    <row r="2647" spans="1:20" ht="41.4" x14ac:dyDescent="0.3">
      <c r="A2647" s="2">
        <v>2645</v>
      </c>
      <c r="B2647" s="7" t="s">
        <v>2645</v>
      </c>
      <c r="C2647" s="7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8">
        <f t="shared" si="246"/>
        <v>0.105</v>
      </c>
      <c r="P2647" s="9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2">
        <f t="shared" si="250"/>
        <v>41921.592627314814</v>
      </c>
      <c r="T2647" s="12">
        <f t="shared" si="251"/>
        <v>41951.634293981479</v>
      </c>
    </row>
    <row r="2648" spans="1:20" ht="41.4" x14ac:dyDescent="0.3">
      <c r="A2648" s="2">
        <v>2646</v>
      </c>
      <c r="B2648" s="7" t="s">
        <v>2646</v>
      </c>
      <c r="C2648" s="7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8">
        <f t="shared" si="246"/>
        <v>8.4172839999999999E-2</v>
      </c>
      <c r="P2648" s="9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2">
        <f t="shared" si="250"/>
        <v>42226.063298611116</v>
      </c>
      <c r="T2648" s="12">
        <f t="shared" si="251"/>
        <v>42256.063298611116</v>
      </c>
    </row>
    <row r="2649" spans="1:20" ht="41.4" x14ac:dyDescent="0.3">
      <c r="A2649" s="2">
        <v>2647</v>
      </c>
      <c r="B2649" s="7" t="s">
        <v>2647</v>
      </c>
      <c r="C2649" s="7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8">
        <f t="shared" si="246"/>
        <v>1.44E-2</v>
      </c>
      <c r="P2649" s="9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2">
        <f t="shared" si="250"/>
        <v>42200.011793981481</v>
      </c>
      <c r="T2649" s="12">
        <f t="shared" si="251"/>
        <v>42230.011793981481</v>
      </c>
    </row>
    <row r="2650" spans="1:20" ht="41.4" x14ac:dyDescent="0.3">
      <c r="A2650" s="2">
        <v>2648</v>
      </c>
      <c r="B2650" s="7" t="s">
        <v>2648</v>
      </c>
      <c r="C2650" s="7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8">
        <f t="shared" si="246"/>
        <v>8.8333333333333337E-3</v>
      </c>
      <c r="P2650" s="9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2">
        <f t="shared" si="250"/>
        <v>42408.464814814812</v>
      </c>
      <c r="T2650" s="12">
        <f t="shared" si="251"/>
        <v>42438.464814814812</v>
      </c>
    </row>
    <row r="2651" spans="1:20" ht="27.6" x14ac:dyDescent="0.3">
      <c r="A2651" s="2">
        <v>2649</v>
      </c>
      <c r="B2651" s="7" t="s">
        <v>2649</v>
      </c>
      <c r="C2651" s="7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8">
        <f t="shared" si="246"/>
        <v>9.9200000000000004E-4</v>
      </c>
      <c r="P2651" s="9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2">
        <f t="shared" si="250"/>
        <v>42341.74700231482</v>
      </c>
      <c r="T2651" s="12">
        <f t="shared" si="251"/>
        <v>42401.74700231482</v>
      </c>
    </row>
    <row r="2652" spans="1:20" ht="55.2" x14ac:dyDescent="0.3">
      <c r="A2652" s="2">
        <v>2650</v>
      </c>
      <c r="B2652" s="7" t="s">
        <v>2650</v>
      </c>
      <c r="C2652" s="7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8">
        <f t="shared" si="246"/>
        <v>5.966666666666667E-3</v>
      </c>
      <c r="P2652" s="9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2">
        <f t="shared" si="250"/>
        <v>42695.374340277776</v>
      </c>
      <c r="T2652" s="12">
        <f t="shared" si="251"/>
        <v>42725.374340277776</v>
      </c>
    </row>
    <row r="2653" spans="1:20" ht="41.4" x14ac:dyDescent="0.3">
      <c r="A2653" s="2">
        <v>2651</v>
      </c>
      <c r="B2653" s="7" t="s">
        <v>2651</v>
      </c>
      <c r="C2653" s="7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8">
        <f t="shared" si="246"/>
        <v>1.8689285714285714E-2</v>
      </c>
      <c r="P2653" s="9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2">
        <f t="shared" si="250"/>
        <v>42327.555659722217</v>
      </c>
      <c r="T2653" s="12">
        <f t="shared" si="251"/>
        <v>42355.555659722217</v>
      </c>
    </row>
    <row r="2654" spans="1:20" ht="41.4" x14ac:dyDescent="0.3">
      <c r="A2654" s="2">
        <v>2652</v>
      </c>
      <c r="B2654" s="7" t="s">
        <v>2652</v>
      </c>
      <c r="C2654" s="7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8">
        <f t="shared" si="246"/>
        <v>8.8500000000000002E-3</v>
      </c>
      <c r="P2654" s="9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2">
        <f t="shared" si="250"/>
        <v>41952.908854166672</v>
      </c>
      <c r="T2654" s="12">
        <f t="shared" si="251"/>
        <v>41982.908854166672</v>
      </c>
    </row>
    <row r="2655" spans="1:20" ht="41.4" x14ac:dyDescent="0.3">
      <c r="A2655" s="2">
        <v>2653</v>
      </c>
      <c r="B2655" s="7" t="s">
        <v>2653</v>
      </c>
      <c r="C2655" s="7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8">
        <f t="shared" si="246"/>
        <v>0.1152156862745098</v>
      </c>
      <c r="P2655" s="9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2">
        <f t="shared" si="250"/>
        <v>41771.401932870373</v>
      </c>
      <c r="T2655" s="12">
        <f t="shared" si="251"/>
        <v>41802.916666666664</v>
      </c>
    </row>
    <row r="2656" spans="1:20" ht="41.4" x14ac:dyDescent="0.3">
      <c r="A2656" s="2">
        <v>2654</v>
      </c>
      <c r="B2656" s="7" t="s">
        <v>2654</v>
      </c>
      <c r="C2656" s="7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8">
        <f t="shared" si="246"/>
        <v>5.1000000000000004E-4</v>
      </c>
      <c r="P2656" s="9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2">
        <f t="shared" si="250"/>
        <v>42055.350995370376</v>
      </c>
      <c r="T2656" s="12">
        <f t="shared" si="251"/>
        <v>42115.309328703705</v>
      </c>
    </row>
    <row r="2657" spans="1:20" x14ac:dyDescent="0.3">
      <c r="A2657" s="2">
        <v>2655</v>
      </c>
      <c r="B2657" s="7" t="s">
        <v>2655</v>
      </c>
      <c r="C2657" s="7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8">
        <f t="shared" si="246"/>
        <v>0.21033333333333334</v>
      </c>
      <c r="P2657" s="9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2">
        <f t="shared" si="250"/>
        <v>42381.616284722222</v>
      </c>
      <c r="T2657" s="12">
        <f t="shared" si="251"/>
        <v>42409.583333333328</v>
      </c>
    </row>
    <row r="2658" spans="1:20" ht="27.6" x14ac:dyDescent="0.3">
      <c r="A2658" s="2">
        <v>2656</v>
      </c>
      <c r="B2658" s="7" t="s">
        <v>2656</v>
      </c>
      <c r="C2658" s="7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8">
        <f t="shared" si="246"/>
        <v>0.11436666666666667</v>
      </c>
      <c r="P2658" s="9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2">
        <f t="shared" si="250"/>
        <v>42767.438518518517</v>
      </c>
      <c r="T2658" s="12">
        <f t="shared" si="251"/>
        <v>42806.541666666672</v>
      </c>
    </row>
    <row r="2659" spans="1:20" ht="41.4" x14ac:dyDescent="0.3">
      <c r="A2659" s="2">
        <v>2657</v>
      </c>
      <c r="B2659" s="7" t="s">
        <v>2657</v>
      </c>
      <c r="C2659" s="7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8">
        <f t="shared" si="246"/>
        <v>0.18737933333333334</v>
      </c>
      <c r="P2659" s="9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2">
        <f t="shared" si="250"/>
        <v>42551.678854166668</v>
      </c>
      <c r="T2659" s="12">
        <f t="shared" si="251"/>
        <v>42584.8125</v>
      </c>
    </row>
    <row r="2660" spans="1:20" ht="41.4" x14ac:dyDescent="0.3">
      <c r="A2660" s="2">
        <v>2658</v>
      </c>
      <c r="B2660" s="7" t="s">
        <v>2658</v>
      </c>
      <c r="C2660" s="7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8">
        <f t="shared" si="246"/>
        <v>9.2857142857142856E-4</v>
      </c>
      <c r="P2660" s="9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2">
        <f t="shared" si="250"/>
        <v>42551.634189814817</v>
      </c>
      <c r="T2660" s="12">
        <f t="shared" si="251"/>
        <v>42581.634189814817</v>
      </c>
    </row>
    <row r="2661" spans="1:20" x14ac:dyDescent="0.3">
      <c r="A2661" s="2">
        <v>2659</v>
      </c>
      <c r="B2661" s="7" t="s">
        <v>2659</v>
      </c>
      <c r="C2661" s="7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8">
        <f t="shared" si="246"/>
        <v>2.720408163265306E-2</v>
      </c>
      <c r="P2661" s="9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2">
        <f t="shared" si="250"/>
        <v>42081.819560185191</v>
      </c>
      <c r="T2661" s="12">
        <f t="shared" si="251"/>
        <v>42111.819560185191</v>
      </c>
    </row>
    <row r="2662" spans="1:20" ht="41.4" x14ac:dyDescent="0.3">
      <c r="A2662" s="2">
        <v>2660</v>
      </c>
      <c r="B2662" s="7" t="s">
        <v>2660</v>
      </c>
      <c r="C2662" s="7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8">
        <f t="shared" si="246"/>
        <v>9.5E-4</v>
      </c>
      <c r="P2662" s="9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2">
        <f t="shared" si="250"/>
        <v>42272.463171296295</v>
      </c>
      <c r="T2662" s="12">
        <f t="shared" si="251"/>
        <v>42332.504837962959</v>
      </c>
    </row>
    <row r="2663" spans="1:20" ht="41.4" x14ac:dyDescent="0.3">
      <c r="A2663" s="2">
        <v>2661</v>
      </c>
      <c r="B2663" s="7" t="s">
        <v>2661</v>
      </c>
      <c r="C2663" s="7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8">
        <f t="shared" si="246"/>
        <v>1.0289999999999999</v>
      </c>
      <c r="P2663" s="9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2">
        <f t="shared" si="250"/>
        <v>41542.708449074074</v>
      </c>
      <c r="T2663" s="12">
        <f t="shared" si="251"/>
        <v>41572.708449074074</v>
      </c>
    </row>
    <row r="2664" spans="1:20" ht="41.4" x14ac:dyDescent="0.3">
      <c r="A2664" s="2">
        <v>2662</v>
      </c>
      <c r="B2664" s="7" t="s">
        <v>2662</v>
      </c>
      <c r="C2664" s="7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8">
        <f t="shared" si="246"/>
        <v>1.0680000000000001</v>
      </c>
      <c r="P2664" s="9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2">
        <f t="shared" si="250"/>
        <v>42207.496678240743</v>
      </c>
      <c r="T2664" s="12">
        <f t="shared" si="251"/>
        <v>42237.496678240743</v>
      </c>
    </row>
    <row r="2665" spans="1:20" ht="41.4" x14ac:dyDescent="0.3">
      <c r="A2665" s="2">
        <v>2663</v>
      </c>
      <c r="B2665" s="7" t="s">
        <v>2663</v>
      </c>
      <c r="C2665" s="7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8">
        <f t="shared" si="246"/>
        <v>1.0459624999999999</v>
      </c>
      <c r="P2665" s="9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2">
        <f t="shared" si="250"/>
        <v>42222.372766203705</v>
      </c>
      <c r="T2665" s="12">
        <f t="shared" si="251"/>
        <v>42251.375</v>
      </c>
    </row>
    <row r="2666" spans="1:20" ht="41.4" x14ac:dyDescent="0.3">
      <c r="A2666" s="2">
        <v>2664</v>
      </c>
      <c r="B2666" s="7" t="s">
        <v>2664</v>
      </c>
      <c r="C2666" s="7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8">
        <f t="shared" si="246"/>
        <v>1.0342857142857143</v>
      </c>
      <c r="P2666" s="9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2">
        <f t="shared" si="250"/>
        <v>42312.77542824074</v>
      </c>
      <c r="T2666" s="12">
        <f t="shared" si="251"/>
        <v>42347.040972222225</v>
      </c>
    </row>
    <row r="2667" spans="1:20" ht="41.4" x14ac:dyDescent="0.3">
      <c r="A2667" s="2">
        <v>2665</v>
      </c>
      <c r="B2667" s="7" t="s">
        <v>2665</v>
      </c>
      <c r="C2667" s="7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8">
        <f t="shared" si="246"/>
        <v>1.2314285714285715</v>
      </c>
      <c r="P2667" s="9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2">
        <f t="shared" si="250"/>
        <v>42083.645532407405</v>
      </c>
      <c r="T2667" s="12">
        <f t="shared" si="251"/>
        <v>42128.645532407405</v>
      </c>
    </row>
    <row r="2668" spans="1:20" ht="41.4" x14ac:dyDescent="0.3">
      <c r="A2668" s="2">
        <v>2666</v>
      </c>
      <c r="B2668" s="7" t="s">
        <v>2666</v>
      </c>
      <c r="C2668" s="7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8">
        <f t="shared" si="246"/>
        <v>1.592951</v>
      </c>
      <c r="P2668" s="9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2">
        <f t="shared" si="250"/>
        <v>42235.514340277776</v>
      </c>
      <c r="T2668" s="12">
        <f t="shared" si="251"/>
        <v>42272.625</v>
      </c>
    </row>
    <row r="2669" spans="1:20" ht="55.2" x14ac:dyDescent="0.3">
      <c r="A2669" s="2">
        <v>2667</v>
      </c>
      <c r="B2669" s="7" t="s">
        <v>2667</v>
      </c>
      <c r="C2669" s="7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8">
        <f t="shared" si="246"/>
        <v>1.1066666666666667</v>
      </c>
      <c r="P2669" s="9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2">
        <f t="shared" si="250"/>
        <v>42380.676111111112</v>
      </c>
      <c r="T2669" s="12">
        <f t="shared" si="251"/>
        <v>42410.676111111112</v>
      </c>
    </row>
    <row r="2670" spans="1:20" ht="27.6" x14ac:dyDescent="0.3">
      <c r="A2670" s="2">
        <v>2668</v>
      </c>
      <c r="B2670" s="7" t="s">
        <v>2668</v>
      </c>
      <c r="C2670" s="7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8">
        <f t="shared" si="246"/>
        <v>1.7070000000000001</v>
      </c>
      <c r="P2670" s="9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2">
        <f t="shared" si="250"/>
        <v>42275.338715277772</v>
      </c>
      <c r="T2670" s="12">
        <f t="shared" si="251"/>
        <v>42317.35555555555</v>
      </c>
    </row>
    <row r="2671" spans="1:20" ht="41.4" x14ac:dyDescent="0.3">
      <c r="A2671" s="2">
        <v>2669</v>
      </c>
      <c r="B2671" s="7" t="s">
        <v>2669</v>
      </c>
      <c r="C2671" s="7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8">
        <f t="shared" si="246"/>
        <v>1.25125</v>
      </c>
      <c r="P2671" s="9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2">
        <f t="shared" si="250"/>
        <v>42318.785833333335</v>
      </c>
      <c r="T2671" s="12">
        <f t="shared" si="251"/>
        <v>42378.785833333335</v>
      </c>
    </row>
    <row r="2672" spans="1:20" ht="41.4" x14ac:dyDescent="0.3">
      <c r="A2672" s="2">
        <v>2670</v>
      </c>
      <c r="B2672" s="7" t="s">
        <v>2670</v>
      </c>
      <c r="C2672" s="7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8">
        <f t="shared" si="246"/>
        <v>6.4158609339642042E-2</v>
      </c>
      <c r="P2672" s="9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2">
        <f t="shared" si="250"/>
        <v>41820.770601851851</v>
      </c>
      <c r="T2672" s="12">
        <f t="shared" si="251"/>
        <v>41848.770601851851</v>
      </c>
    </row>
    <row r="2673" spans="1:20" ht="41.4" x14ac:dyDescent="0.3">
      <c r="A2673" s="2">
        <v>2671</v>
      </c>
      <c r="B2673" s="7" t="s">
        <v>2671</v>
      </c>
      <c r="C2673" s="7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8">
        <f t="shared" si="246"/>
        <v>0.11344</v>
      </c>
      <c r="P2673" s="9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2">
        <f t="shared" si="250"/>
        <v>41962.499027777783</v>
      </c>
      <c r="T2673" s="12">
        <f t="shared" si="251"/>
        <v>41992.568055555559</v>
      </c>
    </row>
    <row r="2674" spans="1:20" ht="41.4" x14ac:dyDescent="0.3">
      <c r="A2674" s="2">
        <v>2672</v>
      </c>
      <c r="B2674" s="7" t="s">
        <v>2672</v>
      </c>
      <c r="C2674" s="7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8">
        <f t="shared" si="246"/>
        <v>0.33189999999999997</v>
      </c>
      <c r="P2674" s="9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2">
        <f t="shared" si="250"/>
        <v>42344.634143518517</v>
      </c>
      <c r="T2674" s="12">
        <f t="shared" si="251"/>
        <v>42366</v>
      </c>
    </row>
    <row r="2675" spans="1:20" ht="41.4" x14ac:dyDescent="0.3">
      <c r="A2675" s="2">
        <v>2673</v>
      </c>
      <c r="B2675" s="7" t="s">
        <v>2673</v>
      </c>
      <c r="C2675" s="7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8">
        <f t="shared" si="246"/>
        <v>0.27579999999999999</v>
      </c>
      <c r="P2675" s="9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2">
        <f t="shared" si="250"/>
        <v>41912.291655092595</v>
      </c>
      <c r="T2675" s="12">
        <f t="shared" si="251"/>
        <v>41941.697916666664</v>
      </c>
    </row>
    <row r="2676" spans="1:20" ht="55.2" x14ac:dyDescent="0.3">
      <c r="A2676" s="2">
        <v>2674</v>
      </c>
      <c r="B2676" s="7" t="s">
        <v>2674</v>
      </c>
      <c r="C2676" s="7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8">
        <f t="shared" si="246"/>
        <v>0.62839999999999996</v>
      </c>
      <c r="P2676" s="9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2">
        <f t="shared" si="250"/>
        <v>42529.382754629631</v>
      </c>
      <c r="T2676" s="12">
        <f t="shared" si="251"/>
        <v>42555.957638888889</v>
      </c>
    </row>
    <row r="2677" spans="1:20" ht="41.4" x14ac:dyDescent="0.3">
      <c r="A2677" s="2">
        <v>2675</v>
      </c>
      <c r="B2677" s="7" t="s">
        <v>2675</v>
      </c>
      <c r="C2677" s="7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8">
        <f t="shared" si="246"/>
        <v>7.5880000000000003E-2</v>
      </c>
      <c r="P2677" s="9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2">
        <f t="shared" si="250"/>
        <v>41923.607511574075</v>
      </c>
      <c r="T2677" s="12">
        <f t="shared" si="251"/>
        <v>41953.649178240739</v>
      </c>
    </row>
    <row r="2678" spans="1:20" ht="41.4" x14ac:dyDescent="0.3">
      <c r="A2678" s="2">
        <v>2676</v>
      </c>
      <c r="B2678" s="7" t="s">
        <v>2676</v>
      </c>
      <c r="C2678" s="7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8">
        <f t="shared" si="246"/>
        <v>0.50380952380952382</v>
      </c>
      <c r="P2678" s="9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2">
        <f t="shared" si="250"/>
        <v>42482.374699074076</v>
      </c>
      <c r="T2678" s="12">
        <f t="shared" si="251"/>
        <v>42512.374699074076</v>
      </c>
    </row>
    <row r="2679" spans="1:20" ht="41.4" x14ac:dyDescent="0.3">
      <c r="A2679" s="2">
        <v>2677</v>
      </c>
      <c r="B2679" s="7" t="s">
        <v>2677</v>
      </c>
      <c r="C2679" s="7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8">
        <f t="shared" si="246"/>
        <v>0.17512820512820512</v>
      </c>
      <c r="P2679" s="9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2">
        <f t="shared" si="250"/>
        <v>41792.779432870368</v>
      </c>
      <c r="T2679" s="12">
        <f t="shared" si="251"/>
        <v>41822.779432870368</v>
      </c>
    </row>
    <row r="2680" spans="1:20" ht="41.4" x14ac:dyDescent="0.3">
      <c r="A2680" s="2">
        <v>2678</v>
      </c>
      <c r="B2680" s="7" t="s">
        <v>2678</v>
      </c>
      <c r="C2680" s="7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8">
        <f t="shared" si="246"/>
        <v>1.3750000000000001E-4</v>
      </c>
      <c r="P2680" s="9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2">
        <f t="shared" si="250"/>
        <v>42241.548206018517</v>
      </c>
      <c r="T2680" s="12">
        <f t="shared" si="251"/>
        <v>42271.548206018517</v>
      </c>
    </row>
    <row r="2681" spans="1:20" ht="41.4" x14ac:dyDescent="0.3">
      <c r="A2681" s="2">
        <v>2679</v>
      </c>
      <c r="B2681" s="7" t="s">
        <v>2679</v>
      </c>
      <c r="C2681" s="7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8">
        <f t="shared" si="246"/>
        <v>3.3E-3</v>
      </c>
      <c r="P2681" s="9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2">
        <f t="shared" si="250"/>
        <v>42032.751087962963</v>
      </c>
      <c r="T2681" s="12">
        <f t="shared" si="251"/>
        <v>42062.751087962963</v>
      </c>
    </row>
    <row r="2682" spans="1:20" x14ac:dyDescent="0.3">
      <c r="A2682" s="2">
        <v>2680</v>
      </c>
      <c r="B2682" s="7" t="s">
        <v>2680</v>
      </c>
      <c r="C2682" s="7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8">
        <f t="shared" si="246"/>
        <v>8.6250000000000007E-3</v>
      </c>
      <c r="P2682" s="9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2">
        <f t="shared" si="250"/>
        <v>42435.961701388893</v>
      </c>
      <c r="T2682" s="12">
        <f t="shared" si="251"/>
        <v>42465.920034722221</v>
      </c>
    </row>
    <row r="2683" spans="1:20" ht="41.4" x14ac:dyDescent="0.3">
      <c r="A2683" s="2">
        <v>2681</v>
      </c>
      <c r="B2683" s="7" t="s">
        <v>2681</v>
      </c>
      <c r="C2683" s="7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8">
        <f t="shared" si="246"/>
        <v>6.875E-3</v>
      </c>
      <c r="P2683" s="9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2">
        <f t="shared" si="250"/>
        <v>41805.645254629628</v>
      </c>
      <c r="T2683" s="12">
        <f t="shared" si="251"/>
        <v>41830.645254629628</v>
      </c>
    </row>
    <row r="2684" spans="1:20" ht="41.4" x14ac:dyDescent="0.3">
      <c r="A2684" s="2">
        <v>2682</v>
      </c>
      <c r="B2684" s="7" t="s">
        <v>2682</v>
      </c>
      <c r="C2684" s="7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8">
        <f t="shared" si="246"/>
        <v>0.28299999999999997</v>
      </c>
      <c r="P2684" s="9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2">
        <f t="shared" si="250"/>
        <v>41932.621990740743</v>
      </c>
      <c r="T2684" s="12">
        <f t="shared" si="251"/>
        <v>41964.999305555553</v>
      </c>
    </row>
    <row r="2685" spans="1:20" ht="41.4" x14ac:dyDescent="0.3">
      <c r="A2685" s="2">
        <v>2683</v>
      </c>
      <c r="B2685" s="7" t="s">
        <v>2683</v>
      </c>
      <c r="C2685" s="7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8">
        <f t="shared" si="246"/>
        <v>2.3999999999999998E-3</v>
      </c>
      <c r="P2685" s="9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2">
        <f t="shared" si="250"/>
        <v>42034.50509259259</v>
      </c>
      <c r="T2685" s="12">
        <f t="shared" si="251"/>
        <v>42064.50509259259</v>
      </c>
    </row>
    <row r="2686" spans="1:20" ht="41.4" x14ac:dyDescent="0.3">
      <c r="A2686" s="2">
        <v>2684</v>
      </c>
      <c r="B2686" s="7" t="s">
        <v>2684</v>
      </c>
      <c r="C2686" s="7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8">
        <f t="shared" si="246"/>
        <v>1.1428571428571429E-2</v>
      </c>
      <c r="P2686" s="9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2">
        <f t="shared" si="250"/>
        <v>41820.664641203701</v>
      </c>
      <c r="T2686" s="12">
        <f t="shared" si="251"/>
        <v>41860.664641203701</v>
      </c>
    </row>
    <row r="2687" spans="1:20" ht="41.4" x14ac:dyDescent="0.3">
      <c r="A2687" s="2">
        <v>2685</v>
      </c>
      <c r="B2687" s="7" t="s">
        <v>2685</v>
      </c>
      <c r="C2687" s="7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8">
        <f t="shared" si="246"/>
        <v>2.0000000000000001E-4</v>
      </c>
      <c r="P2687" s="9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2">
        <f t="shared" si="250"/>
        <v>42061.44594907407</v>
      </c>
      <c r="T2687" s="12">
        <f t="shared" si="251"/>
        <v>42121.404282407413</v>
      </c>
    </row>
    <row r="2688" spans="1:20" ht="41.4" x14ac:dyDescent="0.3">
      <c r="A2688" s="2">
        <v>2686</v>
      </c>
      <c r="B2688" s="7" t="s">
        <v>2686</v>
      </c>
      <c r="C2688" s="7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8">
        <f t="shared" si="246"/>
        <v>0</v>
      </c>
      <c r="P2688" s="9">
        <f t="shared" si="247"/>
        <v>0</v>
      </c>
      <c r="Q2688" s="2" t="str">
        <f t="shared" si="248"/>
        <v>food</v>
      </c>
      <c r="R2688" s="2" t="str">
        <f t="shared" si="249"/>
        <v>food trucks</v>
      </c>
      <c r="S2688" s="12">
        <f t="shared" si="250"/>
        <v>41892.724803240737</v>
      </c>
      <c r="T2688" s="12">
        <f t="shared" si="251"/>
        <v>41912.724803240737</v>
      </c>
    </row>
    <row r="2689" spans="1:20" ht="41.4" x14ac:dyDescent="0.3">
      <c r="A2689" s="2">
        <v>2687</v>
      </c>
      <c r="B2689" s="7" t="s">
        <v>2687</v>
      </c>
      <c r="C2689" s="7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8">
        <f t="shared" si="246"/>
        <v>0</v>
      </c>
      <c r="P2689" s="9">
        <f t="shared" si="247"/>
        <v>0</v>
      </c>
      <c r="Q2689" s="2" t="str">
        <f t="shared" si="248"/>
        <v>food</v>
      </c>
      <c r="R2689" s="2" t="str">
        <f t="shared" si="249"/>
        <v>food trucks</v>
      </c>
      <c r="S2689" s="12">
        <f t="shared" si="250"/>
        <v>42154.39025462963</v>
      </c>
      <c r="T2689" s="12">
        <f t="shared" si="251"/>
        <v>42184.39025462963</v>
      </c>
    </row>
    <row r="2690" spans="1:20" ht="27.6" x14ac:dyDescent="0.3">
      <c r="A2690" s="2">
        <v>2688</v>
      </c>
      <c r="B2690" s="7" t="s">
        <v>2688</v>
      </c>
      <c r="C2690" s="7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8">
        <f t="shared" si="246"/>
        <v>1.48E-3</v>
      </c>
      <c r="P2690" s="9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2">
        <f t="shared" si="250"/>
        <v>42027.868865740747</v>
      </c>
      <c r="T2690" s="12">
        <f t="shared" si="251"/>
        <v>42058.875</v>
      </c>
    </row>
    <row r="2691" spans="1:20" ht="41.4" x14ac:dyDescent="0.3">
      <c r="A2691" s="2">
        <v>2689</v>
      </c>
      <c r="B2691" s="7" t="s">
        <v>2689</v>
      </c>
      <c r="C2691" s="7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8">
        <f t="shared" ref="O2691:O2754" si="252">E2691/D2691</f>
        <v>2.8571428571428571E-5</v>
      </c>
      <c r="P2691" s="9">
        <f t="shared" ref="P2691:P2754" si="253">IFERROR(E2691/L2691,0)</f>
        <v>1</v>
      </c>
      <c r="Q2691" s="2" t="str">
        <f t="shared" ref="Q2691:Q2754" si="254">LEFT(N2691,FIND("/",N2691,1)-1)</f>
        <v>food</v>
      </c>
      <c r="R2691" s="2" t="str">
        <f t="shared" ref="R2691:R2754" si="255">RIGHT(N2691,LEN(N2691)-FIND("/",N2691))</f>
        <v>food trucks</v>
      </c>
      <c r="S2691" s="12">
        <f t="shared" ref="S2691:S2754" si="256">(((J2691/60)/60)/24)+DATE(1970,1,1)+(-6/24)</f>
        <v>42551.711689814809</v>
      </c>
      <c r="T2691" s="12">
        <f t="shared" ref="T2691:T2754" si="257">(((I2691/60)/60)/24)+DATE(1970,1,1)+(-6/24)</f>
        <v>42581.711689814809</v>
      </c>
    </row>
    <row r="2692" spans="1:20" ht="41.4" x14ac:dyDescent="0.3">
      <c r="A2692" s="2">
        <v>2690</v>
      </c>
      <c r="B2692" s="7" t="s">
        <v>2690</v>
      </c>
      <c r="C2692" s="7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8">
        <f t="shared" si="252"/>
        <v>0.107325</v>
      </c>
      <c r="P2692" s="9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2">
        <f t="shared" si="256"/>
        <v>42112.855046296296</v>
      </c>
      <c r="T2692" s="12">
        <f t="shared" si="257"/>
        <v>42157.855046296296</v>
      </c>
    </row>
    <row r="2693" spans="1:20" ht="27.6" x14ac:dyDescent="0.3">
      <c r="A2693" s="2">
        <v>2691</v>
      </c>
      <c r="B2693" s="7" t="s">
        <v>2691</v>
      </c>
      <c r="C2693" s="7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8">
        <f t="shared" si="252"/>
        <v>5.3846153846153844E-4</v>
      </c>
      <c r="P2693" s="9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2">
        <f t="shared" si="256"/>
        <v>42089.474039351851</v>
      </c>
      <c r="T2693" s="12">
        <f t="shared" si="257"/>
        <v>42134.474039351851</v>
      </c>
    </row>
    <row r="2694" spans="1:20" ht="41.4" x14ac:dyDescent="0.3">
      <c r="A2694" s="2">
        <v>2692</v>
      </c>
      <c r="B2694" s="7" t="s">
        <v>2692</v>
      </c>
      <c r="C2694" s="7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8">
        <f t="shared" si="252"/>
        <v>7.1428571428571426E-3</v>
      </c>
      <c r="P2694" s="9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2">
        <f t="shared" si="256"/>
        <v>42058.084027777775</v>
      </c>
      <c r="T2694" s="12">
        <f t="shared" si="257"/>
        <v>42088.042361111111</v>
      </c>
    </row>
    <row r="2695" spans="1:20" ht="41.4" x14ac:dyDescent="0.3">
      <c r="A2695" s="2">
        <v>2693</v>
      </c>
      <c r="B2695" s="7" t="s">
        <v>2693</v>
      </c>
      <c r="C2695" s="7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8">
        <f t="shared" si="252"/>
        <v>8.0000000000000002E-3</v>
      </c>
      <c r="P2695" s="9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2">
        <f t="shared" si="256"/>
        <v>41833.888495370367</v>
      </c>
      <c r="T2695" s="12">
        <f t="shared" si="257"/>
        <v>41863.888495370367</v>
      </c>
    </row>
    <row r="2696" spans="1:20" ht="41.4" x14ac:dyDescent="0.3">
      <c r="A2696" s="2">
        <v>2694</v>
      </c>
      <c r="B2696" s="7" t="s">
        <v>2694</v>
      </c>
      <c r="C2696" s="7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8">
        <f t="shared" si="252"/>
        <v>3.3333333333333335E-5</v>
      </c>
      <c r="P2696" s="9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2">
        <f t="shared" si="256"/>
        <v>41877.890497685185</v>
      </c>
      <c r="T2696" s="12">
        <f t="shared" si="257"/>
        <v>41907.890497685185</v>
      </c>
    </row>
    <row r="2697" spans="1:20" ht="27.6" x14ac:dyDescent="0.3">
      <c r="A2697" s="2">
        <v>2695</v>
      </c>
      <c r="B2697" s="7" t="s">
        <v>2695</v>
      </c>
      <c r="C2697" s="7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8">
        <f t="shared" si="252"/>
        <v>4.7333333333333333E-3</v>
      </c>
      <c r="P2697" s="9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2">
        <f t="shared" si="256"/>
        <v>42047.931921296295</v>
      </c>
      <c r="T2697" s="12">
        <f t="shared" si="257"/>
        <v>42107.89025462963</v>
      </c>
    </row>
    <row r="2698" spans="1:20" ht="41.4" x14ac:dyDescent="0.3">
      <c r="A2698" s="2">
        <v>2696</v>
      </c>
      <c r="B2698" s="7" t="s">
        <v>2696</v>
      </c>
      <c r="C2698" s="7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8">
        <f t="shared" si="252"/>
        <v>5.6500000000000002E-2</v>
      </c>
      <c r="P2698" s="9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2">
        <f t="shared" si="256"/>
        <v>41964.594444444447</v>
      </c>
      <c r="T2698" s="12">
        <f t="shared" si="257"/>
        <v>41998.594444444447</v>
      </c>
    </row>
    <row r="2699" spans="1:20" ht="41.4" x14ac:dyDescent="0.3">
      <c r="A2699" s="2">
        <v>2697</v>
      </c>
      <c r="B2699" s="7" t="s">
        <v>2697</v>
      </c>
      <c r="C2699" s="7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8">
        <f t="shared" si="252"/>
        <v>0.26352173913043481</v>
      </c>
      <c r="P2699" s="9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2">
        <f t="shared" si="256"/>
        <v>42187.690081018518</v>
      </c>
      <c r="T2699" s="12">
        <f t="shared" si="257"/>
        <v>42218.666666666672</v>
      </c>
    </row>
    <row r="2700" spans="1:20" ht="41.4" x14ac:dyDescent="0.3">
      <c r="A2700" s="2">
        <v>2698</v>
      </c>
      <c r="B2700" s="7" t="s">
        <v>2698</v>
      </c>
      <c r="C2700" s="7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8">
        <f t="shared" si="252"/>
        <v>3.2512500000000002E-3</v>
      </c>
      <c r="P2700" s="9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2">
        <f t="shared" si="256"/>
        <v>41787.648240740738</v>
      </c>
      <c r="T2700" s="12">
        <f t="shared" si="257"/>
        <v>41817.648240740738</v>
      </c>
    </row>
    <row r="2701" spans="1:20" ht="41.4" x14ac:dyDescent="0.3">
      <c r="A2701" s="2">
        <v>2699</v>
      </c>
      <c r="B2701" s="7" t="s">
        <v>2699</v>
      </c>
      <c r="C2701" s="7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8">
        <f t="shared" si="252"/>
        <v>0</v>
      </c>
      <c r="P2701" s="9">
        <f t="shared" si="253"/>
        <v>0</v>
      </c>
      <c r="Q2701" s="2" t="str">
        <f t="shared" si="254"/>
        <v>food</v>
      </c>
      <c r="R2701" s="2" t="str">
        <f t="shared" si="255"/>
        <v>food trucks</v>
      </c>
      <c r="S2701" s="12">
        <f t="shared" si="256"/>
        <v>41829.646562499998</v>
      </c>
      <c r="T2701" s="12">
        <f t="shared" si="257"/>
        <v>41859.646562499998</v>
      </c>
    </row>
    <row r="2702" spans="1:20" ht="41.4" x14ac:dyDescent="0.3">
      <c r="A2702" s="2">
        <v>2700</v>
      </c>
      <c r="B2702" s="7" t="s">
        <v>2700</v>
      </c>
      <c r="C2702" s="7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8">
        <f t="shared" si="252"/>
        <v>7.0007000700070005E-3</v>
      </c>
      <c r="P2702" s="9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2">
        <f t="shared" si="256"/>
        <v>41870.62467592593</v>
      </c>
      <c r="T2702" s="12">
        <f t="shared" si="257"/>
        <v>41900.62467592593</v>
      </c>
    </row>
    <row r="2703" spans="1:20" ht="41.4" x14ac:dyDescent="0.3">
      <c r="A2703" s="2">
        <v>2701</v>
      </c>
      <c r="B2703" s="7" t="s">
        <v>2701</v>
      </c>
      <c r="C2703" s="7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8">
        <f t="shared" si="252"/>
        <v>0.46176470588235297</v>
      </c>
      <c r="P2703" s="9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2">
        <f t="shared" si="256"/>
        <v>42801.524699074071</v>
      </c>
      <c r="T2703" s="12">
        <f t="shared" si="257"/>
        <v>42832.483032407406</v>
      </c>
    </row>
    <row r="2704" spans="1:20" ht="41.4" x14ac:dyDescent="0.3">
      <c r="A2704" s="2">
        <v>2702</v>
      </c>
      <c r="B2704" s="7" t="s">
        <v>2702</v>
      </c>
      <c r="C2704" s="7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8">
        <f t="shared" si="252"/>
        <v>0.34410000000000002</v>
      </c>
      <c r="P2704" s="9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2">
        <f t="shared" si="256"/>
        <v>42800.551817129628</v>
      </c>
      <c r="T2704" s="12">
        <f t="shared" si="257"/>
        <v>42830.510150462964</v>
      </c>
    </row>
    <row r="2705" spans="1:20" ht="27.6" x14ac:dyDescent="0.3">
      <c r="A2705" s="2">
        <v>2703</v>
      </c>
      <c r="B2705" s="7" t="s">
        <v>2703</v>
      </c>
      <c r="C2705" s="7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8">
        <f t="shared" si="252"/>
        <v>1.0375000000000001</v>
      </c>
      <c r="P2705" s="9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2">
        <f t="shared" si="256"/>
        <v>42756.440162037034</v>
      </c>
      <c r="T2705" s="12">
        <f t="shared" si="257"/>
        <v>42816.398495370369</v>
      </c>
    </row>
    <row r="2706" spans="1:20" ht="41.4" x14ac:dyDescent="0.3">
      <c r="A2706" s="2">
        <v>2704</v>
      </c>
      <c r="B2706" s="7" t="s">
        <v>2704</v>
      </c>
      <c r="C2706" s="7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8">
        <f t="shared" si="252"/>
        <v>6.0263157894736845E-2</v>
      </c>
      <c r="P2706" s="9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2">
        <f t="shared" si="256"/>
        <v>42787.612430555557</v>
      </c>
      <c r="T2706" s="12">
        <f t="shared" si="257"/>
        <v>42830.570763888885</v>
      </c>
    </row>
    <row r="2707" spans="1:20" ht="27.6" x14ac:dyDescent="0.3">
      <c r="A2707" s="2">
        <v>2705</v>
      </c>
      <c r="B2707" s="7" t="s">
        <v>2705</v>
      </c>
      <c r="C2707" s="7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8">
        <f t="shared" si="252"/>
        <v>0.10539393939393939</v>
      </c>
      <c r="P2707" s="9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2">
        <f t="shared" si="256"/>
        <v>42773.666180555556</v>
      </c>
      <c r="T2707" s="12">
        <f t="shared" si="257"/>
        <v>42818.624513888892</v>
      </c>
    </row>
    <row r="2708" spans="1:20" ht="41.4" x14ac:dyDescent="0.3">
      <c r="A2708" s="2">
        <v>2706</v>
      </c>
      <c r="B2708" s="7" t="s">
        <v>2706</v>
      </c>
      <c r="C2708" s="7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8">
        <f t="shared" si="252"/>
        <v>1.1229714285714285</v>
      </c>
      <c r="P2708" s="9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2">
        <f t="shared" si="256"/>
        <v>41899.044942129629</v>
      </c>
      <c r="T2708" s="12">
        <f t="shared" si="257"/>
        <v>41928.040972222225</v>
      </c>
    </row>
    <row r="2709" spans="1:20" ht="41.4" x14ac:dyDescent="0.3">
      <c r="A2709" s="2">
        <v>2707</v>
      </c>
      <c r="B2709" s="7" t="s">
        <v>2707</v>
      </c>
      <c r="C2709" s="7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8">
        <f t="shared" si="252"/>
        <v>3.50844625</v>
      </c>
      <c r="P2709" s="9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2">
        <f t="shared" si="256"/>
        <v>41391.532905092594</v>
      </c>
      <c r="T2709" s="12">
        <f t="shared" si="257"/>
        <v>41421.040972222225</v>
      </c>
    </row>
    <row r="2710" spans="1:20" ht="41.4" x14ac:dyDescent="0.3">
      <c r="A2710" s="2">
        <v>2708</v>
      </c>
      <c r="B2710" s="7" t="s">
        <v>2708</v>
      </c>
      <c r="C2710" s="7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8">
        <f t="shared" si="252"/>
        <v>2.3321535</v>
      </c>
      <c r="P2710" s="9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2">
        <f t="shared" si="256"/>
        <v>42512.448217592595</v>
      </c>
      <c r="T2710" s="12">
        <f t="shared" si="257"/>
        <v>42572.448217592595</v>
      </c>
    </row>
    <row r="2711" spans="1:20" ht="41.4" x14ac:dyDescent="0.3">
      <c r="A2711" s="2">
        <v>2709</v>
      </c>
      <c r="B2711" s="7" t="s">
        <v>2709</v>
      </c>
      <c r="C2711" s="7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8">
        <f t="shared" si="252"/>
        <v>1.01606</v>
      </c>
      <c r="P2711" s="9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2">
        <f t="shared" si="256"/>
        <v>42611.899780092594</v>
      </c>
      <c r="T2711" s="12">
        <f t="shared" si="257"/>
        <v>42646.915972222225</v>
      </c>
    </row>
    <row r="2712" spans="1:20" ht="27.6" x14ac:dyDescent="0.3">
      <c r="A2712" s="2">
        <v>2710</v>
      </c>
      <c r="B2712" s="7" t="s">
        <v>2710</v>
      </c>
      <c r="C2712" s="7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8">
        <f t="shared" si="252"/>
        <v>1.5390035000000002</v>
      </c>
      <c r="P2712" s="9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2">
        <f t="shared" si="256"/>
        <v>41827.979490740741</v>
      </c>
      <c r="T2712" s="12">
        <f t="shared" si="257"/>
        <v>41859.833333333336</v>
      </c>
    </row>
    <row r="2713" spans="1:20" ht="41.4" x14ac:dyDescent="0.3">
      <c r="A2713" s="2">
        <v>2711</v>
      </c>
      <c r="B2713" s="7" t="s">
        <v>2711</v>
      </c>
      <c r="C2713" s="7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8">
        <f t="shared" si="252"/>
        <v>1.007161125319693</v>
      </c>
      <c r="P2713" s="9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2">
        <f t="shared" si="256"/>
        <v>41780.495254629634</v>
      </c>
      <c r="T2713" s="12">
        <f t="shared" si="257"/>
        <v>41810.667361111111</v>
      </c>
    </row>
    <row r="2714" spans="1:20" ht="41.4" x14ac:dyDescent="0.3">
      <c r="A2714" s="2">
        <v>2712</v>
      </c>
      <c r="B2714" s="7" t="s">
        <v>2712</v>
      </c>
      <c r="C2714" s="7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8">
        <f t="shared" si="252"/>
        <v>1.3138181818181818</v>
      </c>
      <c r="P2714" s="9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2">
        <f t="shared" si="256"/>
        <v>41431.812037037038</v>
      </c>
      <c r="T2714" s="12">
        <f t="shared" si="257"/>
        <v>41468.5</v>
      </c>
    </row>
    <row r="2715" spans="1:20" ht="41.4" x14ac:dyDescent="0.3">
      <c r="A2715" s="2">
        <v>2713</v>
      </c>
      <c r="B2715" s="7" t="s">
        <v>2713</v>
      </c>
      <c r="C2715" s="7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8">
        <f t="shared" si="252"/>
        <v>1.0224133333333334</v>
      </c>
      <c r="P2715" s="9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2">
        <f t="shared" si="256"/>
        <v>42322.403749999998</v>
      </c>
      <c r="T2715" s="12">
        <f t="shared" si="257"/>
        <v>42362.403749999998</v>
      </c>
    </row>
    <row r="2716" spans="1:20" ht="27.6" x14ac:dyDescent="0.3">
      <c r="A2716" s="2">
        <v>2714</v>
      </c>
      <c r="B2716" s="7" t="s">
        <v>2714</v>
      </c>
      <c r="C2716" s="7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8">
        <f t="shared" si="252"/>
        <v>1.1635599999999999</v>
      </c>
      <c r="P2716" s="9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2">
        <f t="shared" si="256"/>
        <v>42629.405046296291</v>
      </c>
      <c r="T2716" s="12">
        <f t="shared" si="257"/>
        <v>42657.708333333328</v>
      </c>
    </row>
    <row r="2717" spans="1:20" ht="41.4" x14ac:dyDescent="0.3">
      <c r="A2717" s="2">
        <v>2715</v>
      </c>
      <c r="B2717" s="7" t="s">
        <v>2715</v>
      </c>
      <c r="C2717" s="7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8">
        <f t="shared" si="252"/>
        <v>2.6462241666666664</v>
      </c>
      <c r="P2717" s="9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2">
        <f t="shared" si="256"/>
        <v>42387.148472222223</v>
      </c>
      <c r="T2717" s="12">
        <f t="shared" si="257"/>
        <v>42421.148472222223</v>
      </c>
    </row>
    <row r="2718" spans="1:20" ht="55.2" x14ac:dyDescent="0.3">
      <c r="A2718" s="2">
        <v>2716</v>
      </c>
      <c r="B2718" s="7" t="s">
        <v>2716</v>
      </c>
      <c r="C2718" s="7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8">
        <f t="shared" si="252"/>
        <v>1.1998010000000001</v>
      </c>
      <c r="P2718" s="9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2">
        <f t="shared" si="256"/>
        <v>42255.083252314813</v>
      </c>
      <c r="T2718" s="12">
        <f t="shared" si="257"/>
        <v>42285.083252314813</v>
      </c>
    </row>
    <row r="2719" spans="1:20" ht="41.4" x14ac:dyDescent="0.3">
      <c r="A2719" s="2">
        <v>2717</v>
      </c>
      <c r="B2719" s="7" t="s">
        <v>2717</v>
      </c>
      <c r="C2719" s="7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8">
        <f t="shared" si="252"/>
        <v>1.2010400000000001</v>
      </c>
      <c r="P2719" s="9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2">
        <f t="shared" si="256"/>
        <v>41934.664918981485</v>
      </c>
      <c r="T2719" s="12">
        <f t="shared" si="257"/>
        <v>41979.706585648149</v>
      </c>
    </row>
    <row r="2720" spans="1:20" ht="41.4" x14ac:dyDescent="0.3">
      <c r="A2720" s="2">
        <v>2718</v>
      </c>
      <c r="B2720" s="7" t="s">
        <v>2718</v>
      </c>
      <c r="C2720" s="7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8">
        <f t="shared" si="252"/>
        <v>1.0358333333333334</v>
      </c>
      <c r="P2720" s="9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2">
        <f t="shared" si="256"/>
        <v>42465.346585648149</v>
      </c>
      <c r="T2720" s="12">
        <f t="shared" si="257"/>
        <v>42493.708333333328</v>
      </c>
    </row>
    <row r="2721" spans="1:20" ht="41.4" x14ac:dyDescent="0.3">
      <c r="A2721" s="2">
        <v>2719</v>
      </c>
      <c r="B2721" s="7" t="s">
        <v>2719</v>
      </c>
      <c r="C2721" s="7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8">
        <f t="shared" si="252"/>
        <v>1.0883333333333334</v>
      </c>
      <c r="P2721" s="9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2">
        <f t="shared" si="256"/>
        <v>42417.781180555554</v>
      </c>
      <c r="T2721" s="12">
        <f t="shared" si="257"/>
        <v>42477.739513888882</v>
      </c>
    </row>
    <row r="2722" spans="1:20" ht="41.4" x14ac:dyDescent="0.3">
      <c r="A2722" s="2">
        <v>2720</v>
      </c>
      <c r="B2722" s="7" t="s">
        <v>2720</v>
      </c>
      <c r="C2722" s="7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8">
        <f t="shared" si="252"/>
        <v>1.1812400000000001</v>
      </c>
      <c r="P2722" s="9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2">
        <f t="shared" si="256"/>
        <v>42655.215891203698</v>
      </c>
      <c r="T2722" s="12">
        <f t="shared" si="257"/>
        <v>42685.257557870369</v>
      </c>
    </row>
    <row r="2723" spans="1:20" ht="41.4" x14ac:dyDescent="0.3">
      <c r="A2723" s="2">
        <v>2721</v>
      </c>
      <c r="B2723" s="7" t="s">
        <v>2721</v>
      </c>
      <c r="C2723" s="7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8">
        <f t="shared" si="252"/>
        <v>14.62</v>
      </c>
      <c r="P2723" s="9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2">
        <f t="shared" si="256"/>
        <v>41493.293958333335</v>
      </c>
      <c r="T2723" s="12">
        <f t="shared" si="257"/>
        <v>41523.541666666664</v>
      </c>
    </row>
    <row r="2724" spans="1:20" ht="41.4" x14ac:dyDescent="0.3">
      <c r="A2724" s="2">
        <v>2722</v>
      </c>
      <c r="B2724" s="7" t="s">
        <v>2722</v>
      </c>
      <c r="C2724" s="7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8">
        <f t="shared" si="252"/>
        <v>2.5253999999999999</v>
      </c>
      <c r="P2724" s="9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2">
        <f t="shared" si="256"/>
        <v>42704.607094907406</v>
      </c>
      <c r="T2724" s="12">
        <f t="shared" si="257"/>
        <v>42764.607094907406</v>
      </c>
    </row>
    <row r="2725" spans="1:20" ht="41.4" x14ac:dyDescent="0.3">
      <c r="A2725" s="2">
        <v>2723</v>
      </c>
      <c r="B2725" s="7" t="s">
        <v>2723</v>
      </c>
      <c r="C2725" s="7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8">
        <f t="shared" si="252"/>
        <v>1.4005000000000001</v>
      </c>
      <c r="P2725" s="9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2">
        <f t="shared" si="256"/>
        <v>41944.58898148148</v>
      </c>
      <c r="T2725" s="12">
        <f t="shared" si="257"/>
        <v>42004.630648148144</v>
      </c>
    </row>
    <row r="2726" spans="1:20" ht="41.4" x14ac:dyDescent="0.3">
      <c r="A2726" s="2">
        <v>2724</v>
      </c>
      <c r="B2726" s="7" t="s">
        <v>2724</v>
      </c>
      <c r="C2726" s="7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8">
        <f t="shared" si="252"/>
        <v>2.9687520259319289</v>
      </c>
      <c r="P2726" s="9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2">
        <f t="shared" si="256"/>
        <v>42199.07707175926</v>
      </c>
      <c r="T2726" s="12">
        <f t="shared" si="257"/>
        <v>42231.07707175926</v>
      </c>
    </row>
    <row r="2727" spans="1:20" ht="27.6" x14ac:dyDescent="0.3">
      <c r="A2727" s="2">
        <v>2725</v>
      </c>
      <c r="B2727" s="7" t="s">
        <v>2725</v>
      </c>
      <c r="C2727" s="7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8">
        <f t="shared" si="252"/>
        <v>1.445425</v>
      </c>
      <c r="P2727" s="9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2">
        <f t="shared" si="256"/>
        <v>42745.494618055556</v>
      </c>
      <c r="T2727" s="12">
        <f t="shared" si="257"/>
        <v>42795.494618055556</v>
      </c>
    </row>
    <row r="2728" spans="1:20" x14ac:dyDescent="0.3">
      <c r="A2728" s="2">
        <v>2726</v>
      </c>
      <c r="B2728" s="7" t="s">
        <v>2726</v>
      </c>
      <c r="C2728" s="7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8">
        <f t="shared" si="252"/>
        <v>1.05745</v>
      </c>
      <c r="P2728" s="9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2">
        <f t="shared" si="256"/>
        <v>42452.329988425925</v>
      </c>
      <c r="T2728" s="12">
        <f t="shared" si="257"/>
        <v>42482.329988425925</v>
      </c>
    </row>
    <row r="2729" spans="1:20" ht="41.4" x14ac:dyDescent="0.3">
      <c r="A2729" s="2">
        <v>2727</v>
      </c>
      <c r="B2729" s="7" t="s">
        <v>2727</v>
      </c>
      <c r="C2729" s="7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8">
        <f t="shared" si="252"/>
        <v>4.9321000000000002</v>
      </c>
      <c r="P2729" s="9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2">
        <f t="shared" si="256"/>
        <v>42198.426655092597</v>
      </c>
      <c r="T2729" s="12">
        <f t="shared" si="257"/>
        <v>42223.426655092597</v>
      </c>
    </row>
    <row r="2730" spans="1:20" ht="27.6" x14ac:dyDescent="0.3">
      <c r="A2730" s="2">
        <v>2728</v>
      </c>
      <c r="B2730" s="7" t="s">
        <v>2728</v>
      </c>
      <c r="C2730" s="7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8">
        <f t="shared" si="252"/>
        <v>2.0182666666666669</v>
      </c>
      <c r="P2730" s="9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2">
        <f t="shared" si="256"/>
        <v>42333.34993055556</v>
      </c>
      <c r="T2730" s="12">
        <f t="shared" si="257"/>
        <v>42368.34993055556</v>
      </c>
    </row>
    <row r="2731" spans="1:20" ht="27.6" x14ac:dyDescent="0.3">
      <c r="A2731" s="2">
        <v>2729</v>
      </c>
      <c r="B2731" s="7" t="s">
        <v>2729</v>
      </c>
      <c r="C2731" s="7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8">
        <f t="shared" si="252"/>
        <v>1.0444</v>
      </c>
      <c r="P2731" s="9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2">
        <f t="shared" si="256"/>
        <v>42094.990706018521</v>
      </c>
      <c r="T2731" s="12">
        <f t="shared" si="257"/>
        <v>42124.990706018521</v>
      </c>
    </row>
    <row r="2732" spans="1:20" ht="27.6" x14ac:dyDescent="0.3">
      <c r="A2732" s="2">
        <v>2730</v>
      </c>
      <c r="B2732" s="7" t="s">
        <v>2730</v>
      </c>
      <c r="C2732" s="7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8">
        <f t="shared" si="252"/>
        <v>1.7029262962962963</v>
      </c>
      <c r="P2732" s="9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2">
        <f t="shared" si="256"/>
        <v>41351.291377314818</v>
      </c>
      <c r="T2732" s="12">
        <f t="shared" si="257"/>
        <v>41386.291377314818</v>
      </c>
    </row>
    <row r="2733" spans="1:20" ht="41.4" x14ac:dyDescent="0.3">
      <c r="A2733" s="2">
        <v>2731</v>
      </c>
      <c r="B2733" s="7" t="s">
        <v>2731</v>
      </c>
      <c r="C2733" s="7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8">
        <f t="shared" si="252"/>
        <v>1.0430333333333333</v>
      </c>
      <c r="P2733" s="9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2">
        <f t="shared" si="256"/>
        <v>41872.275717592594</v>
      </c>
      <c r="T2733" s="12">
        <f t="shared" si="257"/>
        <v>41929.916666666664</v>
      </c>
    </row>
    <row r="2734" spans="1:20" ht="41.4" x14ac:dyDescent="0.3">
      <c r="A2734" s="2">
        <v>2732</v>
      </c>
      <c r="B2734" s="7" t="s">
        <v>2732</v>
      </c>
      <c r="C2734" s="7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8">
        <f t="shared" si="252"/>
        <v>1.1825000000000001</v>
      </c>
      <c r="P2734" s="9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2">
        <f t="shared" si="256"/>
        <v>41389.558194444442</v>
      </c>
      <c r="T2734" s="12">
        <f t="shared" si="257"/>
        <v>41421.75</v>
      </c>
    </row>
    <row r="2735" spans="1:20" ht="41.4" x14ac:dyDescent="0.3">
      <c r="A2735" s="2">
        <v>2733</v>
      </c>
      <c r="B2735" s="7" t="s">
        <v>2733</v>
      </c>
      <c r="C2735" s="7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8">
        <f t="shared" si="252"/>
        <v>1.07538</v>
      </c>
      <c r="P2735" s="9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2">
        <f t="shared" si="256"/>
        <v>42044.022847222222</v>
      </c>
      <c r="T2735" s="12">
        <f t="shared" si="257"/>
        <v>42103.981180555551</v>
      </c>
    </row>
    <row r="2736" spans="1:20" ht="41.4" x14ac:dyDescent="0.3">
      <c r="A2736" s="2">
        <v>2734</v>
      </c>
      <c r="B2736" s="7" t="s">
        <v>2734</v>
      </c>
      <c r="C2736" s="7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8">
        <f t="shared" si="252"/>
        <v>22603</v>
      </c>
      <c r="P2736" s="9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2">
        <f t="shared" si="256"/>
        <v>42626.418888888889</v>
      </c>
      <c r="T2736" s="12">
        <f t="shared" si="257"/>
        <v>42656.665972222225</v>
      </c>
    </row>
    <row r="2737" spans="1:20" ht="41.4" x14ac:dyDescent="0.3">
      <c r="A2737" s="2">
        <v>2735</v>
      </c>
      <c r="B2737" s="7" t="s">
        <v>2735</v>
      </c>
      <c r="C2737" s="7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8">
        <f t="shared" si="252"/>
        <v>9.7813466666666677</v>
      </c>
      <c r="P2737" s="9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2">
        <f t="shared" si="256"/>
        <v>41315.870949074073</v>
      </c>
      <c r="T2737" s="12">
        <f t="shared" si="257"/>
        <v>41346.583333333336</v>
      </c>
    </row>
    <row r="2738" spans="1:20" ht="55.2" x14ac:dyDescent="0.3">
      <c r="A2738" s="2">
        <v>2736</v>
      </c>
      <c r="B2738" s="7" t="s">
        <v>2736</v>
      </c>
      <c r="C2738" s="7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8">
        <f t="shared" si="252"/>
        <v>1.2290000000000001</v>
      </c>
      <c r="P2738" s="9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2">
        <f t="shared" si="256"/>
        <v>41722.416354166664</v>
      </c>
      <c r="T2738" s="12">
        <f t="shared" si="257"/>
        <v>41752.416354166664</v>
      </c>
    </row>
    <row r="2739" spans="1:20" ht="41.4" x14ac:dyDescent="0.3">
      <c r="A2739" s="2">
        <v>2737</v>
      </c>
      <c r="B2739" s="7" t="s">
        <v>2737</v>
      </c>
      <c r="C2739" s="7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8">
        <f t="shared" si="252"/>
        <v>2.4606080000000001</v>
      </c>
      <c r="P2739" s="9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2">
        <f t="shared" si="256"/>
        <v>41611.667673611111</v>
      </c>
      <c r="T2739" s="12">
        <f t="shared" si="257"/>
        <v>41654.541666666664</v>
      </c>
    </row>
    <row r="2740" spans="1:20" ht="41.4" x14ac:dyDescent="0.3">
      <c r="A2740" s="2">
        <v>2738</v>
      </c>
      <c r="B2740" s="7" t="s">
        <v>2738</v>
      </c>
      <c r="C2740" s="7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8">
        <f t="shared" si="252"/>
        <v>1.4794</v>
      </c>
      <c r="P2740" s="9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2">
        <f t="shared" si="256"/>
        <v>42619.893564814818</v>
      </c>
      <c r="T2740" s="12">
        <f t="shared" si="257"/>
        <v>42679.893564814818</v>
      </c>
    </row>
    <row r="2741" spans="1:20" ht="41.4" x14ac:dyDescent="0.3">
      <c r="A2741" s="2">
        <v>2739</v>
      </c>
      <c r="B2741" s="7" t="s">
        <v>2739</v>
      </c>
      <c r="C2741" s="7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8">
        <f t="shared" si="252"/>
        <v>3.8409090909090908</v>
      </c>
      <c r="P2741" s="9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2">
        <f t="shared" si="256"/>
        <v>41719.637928240743</v>
      </c>
      <c r="T2741" s="12">
        <f t="shared" si="257"/>
        <v>41764.637928240743</v>
      </c>
    </row>
    <row r="2742" spans="1:20" ht="41.4" x14ac:dyDescent="0.3">
      <c r="A2742" s="2">
        <v>2740</v>
      </c>
      <c r="B2742" s="7" t="s">
        <v>2740</v>
      </c>
      <c r="C2742" s="7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8">
        <f t="shared" si="252"/>
        <v>1.0333333333333334</v>
      </c>
      <c r="P2742" s="9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2">
        <f t="shared" si="256"/>
        <v>42044.781851851847</v>
      </c>
      <c r="T2742" s="12">
        <f t="shared" si="257"/>
        <v>42074.74018518519</v>
      </c>
    </row>
    <row r="2743" spans="1:20" ht="27.6" x14ac:dyDescent="0.3">
      <c r="A2743" s="2">
        <v>2741</v>
      </c>
      <c r="B2743" s="7" t="s">
        <v>2741</v>
      </c>
      <c r="C2743" s="7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8">
        <f t="shared" si="252"/>
        <v>4.3750000000000004E-3</v>
      </c>
      <c r="P2743" s="9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2">
        <f t="shared" si="256"/>
        <v>41911.407430555555</v>
      </c>
      <c r="T2743" s="12">
        <f t="shared" si="257"/>
        <v>41931.838194444441</v>
      </c>
    </row>
    <row r="2744" spans="1:20" ht="41.4" x14ac:dyDescent="0.3">
      <c r="A2744" s="2">
        <v>2742</v>
      </c>
      <c r="B2744" s="7" t="s">
        <v>2742</v>
      </c>
      <c r="C2744" s="7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8">
        <f t="shared" si="252"/>
        <v>0.29239999999999999</v>
      </c>
      <c r="P2744" s="9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2">
        <f t="shared" si="256"/>
        <v>41030.469756944447</v>
      </c>
      <c r="T2744" s="12">
        <f t="shared" si="257"/>
        <v>41044.469756944447</v>
      </c>
    </row>
    <row r="2745" spans="1:20" ht="55.2" x14ac:dyDescent="0.3">
      <c r="A2745" s="2">
        <v>2743</v>
      </c>
      <c r="B2745" s="7" t="s">
        <v>2743</v>
      </c>
      <c r="C2745" s="7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8">
        <f t="shared" si="252"/>
        <v>0</v>
      </c>
      <c r="P2745" s="9">
        <f t="shared" si="253"/>
        <v>0</v>
      </c>
      <c r="Q2745" s="2" t="str">
        <f t="shared" si="254"/>
        <v>publishing</v>
      </c>
      <c r="R2745" s="2" t="str">
        <f t="shared" si="255"/>
        <v>children's books</v>
      </c>
      <c r="S2745" s="12">
        <f t="shared" si="256"/>
        <v>42632.078784722224</v>
      </c>
      <c r="T2745" s="12">
        <f t="shared" si="257"/>
        <v>42662.078784722224</v>
      </c>
    </row>
    <row r="2746" spans="1:20" ht="41.4" x14ac:dyDescent="0.3">
      <c r="A2746" s="2">
        <v>2744</v>
      </c>
      <c r="B2746" s="7" t="s">
        <v>2744</v>
      </c>
      <c r="C2746" s="7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8">
        <f t="shared" si="252"/>
        <v>5.2187499999999998E-2</v>
      </c>
      <c r="P2746" s="9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2">
        <f t="shared" si="256"/>
        <v>40937.812476851854</v>
      </c>
      <c r="T2746" s="12">
        <f t="shared" si="257"/>
        <v>40967.812476851854</v>
      </c>
    </row>
    <row r="2747" spans="1:20" ht="41.4" x14ac:dyDescent="0.3">
      <c r="A2747" s="2">
        <v>2745</v>
      </c>
      <c r="B2747" s="7" t="s">
        <v>2745</v>
      </c>
      <c r="C2747" s="7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8">
        <f t="shared" si="252"/>
        <v>0.21887499999999999</v>
      </c>
      <c r="P2747" s="9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2">
        <f t="shared" si="256"/>
        <v>41044.738055555557</v>
      </c>
      <c r="T2747" s="12">
        <f t="shared" si="257"/>
        <v>41104.738055555557</v>
      </c>
    </row>
    <row r="2748" spans="1:20" ht="41.4" x14ac:dyDescent="0.3">
      <c r="A2748" s="2">
        <v>2746</v>
      </c>
      <c r="B2748" s="7" t="s">
        <v>2746</v>
      </c>
      <c r="C2748" s="7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8">
        <f t="shared" si="252"/>
        <v>0.26700000000000002</v>
      </c>
      <c r="P2748" s="9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2">
        <f t="shared" si="256"/>
        <v>41850.531377314815</v>
      </c>
      <c r="T2748" s="12">
        <f t="shared" si="257"/>
        <v>41880.531377314815</v>
      </c>
    </row>
    <row r="2749" spans="1:20" ht="41.4" x14ac:dyDescent="0.3">
      <c r="A2749" s="2">
        <v>2747</v>
      </c>
      <c r="B2749" s="7" t="s">
        <v>2747</v>
      </c>
      <c r="C2749" s="7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8">
        <f t="shared" si="252"/>
        <v>0.28000000000000003</v>
      </c>
      <c r="P2749" s="9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2">
        <f t="shared" si="256"/>
        <v>41044.39811342593</v>
      </c>
      <c r="T2749" s="12">
        <f t="shared" si="257"/>
        <v>41075.881944444445</v>
      </c>
    </row>
    <row r="2750" spans="1:20" ht="41.4" x14ac:dyDescent="0.3">
      <c r="A2750" s="2">
        <v>2748</v>
      </c>
      <c r="B2750" s="7" t="s">
        <v>2748</v>
      </c>
      <c r="C2750" s="7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8">
        <f t="shared" si="252"/>
        <v>1.06E-2</v>
      </c>
      <c r="P2750" s="9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2">
        <f t="shared" si="256"/>
        <v>42585.4606712963</v>
      </c>
      <c r="T2750" s="12">
        <f t="shared" si="257"/>
        <v>42615.4606712963</v>
      </c>
    </row>
    <row r="2751" spans="1:20" ht="27.6" x14ac:dyDescent="0.3">
      <c r="A2751" s="2">
        <v>2749</v>
      </c>
      <c r="B2751" s="7" t="s">
        <v>2749</v>
      </c>
      <c r="C2751" s="7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8">
        <f t="shared" si="252"/>
        <v>1.0999999999999999E-2</v>
      </c>
      <c r="P2751" s="9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2">
        <f t="shared" si="256"/>
        <v>42068.549039351856</v>
      </c>
      <c r="T2751" s="12">
        <f t="shared" si="257"/>
        <v>42098.507372685184</v>
      </c>
    </row>
    <row r="2752" spans="1:20" ht="41.4" x14ac:dyDescent="0.3">
      <c r="A2752" s="2">
        <v>2750</v>
      </c>
      <c r="B2752" s="7" t="s">
        <v>2750</v>
      </c>
      <c r="C2752" s="7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8">
        <f t="shared" si="252"/>
        <v>0</v>
      </c>
      <c r="P2752" s="9">
        <f t="shared" si="253"/>
        <v>0</v>
      </c>
      <c r="Q2752" s="2" t="str">
        <f t="shared" si="254"/>
        <v>publishing</v>
      </c>
      <c r="R2752" s="2" t="str">
        <f t="shared" si="255"/>
        <v>children's books</v>
      </c>
      <c r="S2752" s="12">
        <f t="shared" si="256"/>
        <v>41078.649826388886</v>
      </c>
      <c r="T2752" s="12">
        <f t="shared" si="257"/>
        <v>41090.583333333336</v>
      </c>
    </row>
    <row r="2753" spans="1:20" ht="41.4" x14ac:dyDescent="0.3">
      <c r="A2753" s="2">
        <v>2751</v>
      </c>
      <c r="B2753" s="7" t="s">
        <v>2751</v>
      </c>
      <c r="C2753" s="7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8">
        <f t="shared" si="252"/>
        <v>0</v>
      </c>
      <c r="P2753" s="9">
        <f t="shared" si="253"/>
        <v>0</v>
      </c>
      <c r="Q2753" s="2" t="str">
        <f t="shared" si="254"/>
        <v>publishing</v>
      </c>
      <c r="R2753" s="2" t="str">
        <f t="shared" si="255"/>
        <v>children's books</v>
      </c>
      <c r="S2753" s="12">
        <f t="shared" si="256"/>
        <v>41747.637060185189</v>
      </c>
      <c r="T2753" s="12">
        <f t="shared" si="257"/>
        <v>41807.637060185189</v>
      </c>
    </row>
    <row r="2754" spans="1:20" ht="41.4" x14ac:dyDescent="0.3">
      <c r="A2754" s="2">
        <v>2752</v>
      </c>
      <c r="B2754" s="7" t="s">
        <v>2752</v>
      </c>
      <c r="C2754" s="7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8">
        <f t="shared" si="252"/>
        <v>0.11458333333333333</v>
      </c>
      <c r="P2754" s="9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2">
        <f t="shared" si="256"/>
        <v>40855.515092592592</v>
      </c>
      <c r="T2754" s="12">
        <f t="shared" si="257"/>
        <v>40895.515092592592</v>
      </c>
    </row>
    <row r="2755" spans="1:20" ht="41.4" x14ac:dyDescent="0.3">
      <c r="A2755" s="2">
        <v>2753</v>
      </c>
      <c r="B2755" s="7" t="s">
        <v>2753</v>
      </c>
      <c r="C2755" s="7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8">
        <f t="shared" ref="O2755:O2818" si="258">E2755/D2755</f>
        <v>0.19</v>
      </c>
      <c r="P2755" s="9">
        <f t="shared" ref="P2755:P2818" si="259">IFERROR(E2755/L2755,0)</f>
        <v>47.5</v>
      </c>
      <c r="Q2755" s="2" t="str">
        <f t="shared" ref="Q2755:Q2818" si="260">LEFT(N2755,FIND("/",N2755,1)-1)</f>
        <v>publishing</v>
      </c>
      <c r="R2755" s="2" t="str">
        <f t="shared" ref="R2755:R2818" si="261">RIGHT(N2755,LEN(N2755)-FIND("/",N2755))</f>
        <v>children's books</v>
      </c>
      <c r="S2755" s="12">
        <f t="shared" ref="S2755:S2818" si="262">(((J2755/60)/60)/24)+DATE(1970,1,1)+(-6/24)</f>
        <v>41117.650729166664</v>
      </c>
      <c r="T2755" s="12">
        <f t="shared" ref="T2755:T2818" si="263">(((I2755/60)/60)/24)+DATE(1970,1,1)+(-6/24)</f>
        <v>41147.650729166664</v>
      </c>
    </row>
    <row r="2756" spans="1:20" ht="41.4" x14ac:dyDescent="0.3">
      <c r="A2756" s="2">
        <v>2754</v>
      </c>
      <c r="B2756" s="7" t="s">
        <v>2754</v>
      </c>
      <c r="C2756" s="7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8">
        <f t="shared" si="258"/>
        <v>0</v>
      </c>
      <c r="P2756" s="9">
        <f t="shared" si="259"/>
        <v>0</v>
      </c>
      <c r="Q2756" s="2" t="str">
        <f t="shared" si="260"/>
        <v>publishing</v>
      </c>
      <c r="R2756" s="2" t="str">
        <f t="shared" si="261"/>
        <v>children's books</v>
      </c>
      <c r="S2756" s="12">
        <f t="shared" si="262"/>
        <v>41863.386006944449</v>
      </c>
      <c r="T2756" s="12">
        <f t="shared" si="263"/>
        <v>41893.386006944449</v>
      </c>
    </row>
    <row r="2757" spans="1:20" ht="41.4" x14ac:dyDescent="0.3">
      <c r="A2757" s="2">
        <v>2755</v>
      </c>
      <c r="B2757" s="7" t="s">
        <v>2755</v>
      </c>
      <c r="C2757" s="7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8">
        <f t="shared" si="258"/>
        <v>0.52</v>
      </c>
      <c r="P2757" s="9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2">
        <f t="shared" si="262"/>
        <v>42072.540821759263</v>
      </c>
      <c r="T2757" s="12">
        <f t="shared" si="263"/>
        <v>42102.540821759263</v>
      </c>
    </row>
    <row r="2758" spans="1:20" ht="41.4" x14ac:dyDescent="0.3">
      <c r="A2758" s="2">
        <v>2756</v>
      </c>
      <c r="B2758" s="7" t="s">
        <v>2756</v>
      </c>
      <c r="C2758" s="7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8">
        <f t="shared" si="258"/>
        <v>0.1048</v>
      </c>
      <c r="P2758" s="9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2">
        <f t="shared" si="262"/>
        <v>41620.65047453704</v>
      </c>
      <c r="T2758" s="12">
        <f t="shared" si="263"/>
        <v>41650.65047453704</v>
      </c>
    </row>
    <row r="2759" spans="1:20" ht="27.6" x14ac:dyDescent="0.3">
      <c r="A2759" s="2">
        <v>2757</v>
      </c>
      <c r="B2759" s="7" t="s">
        <v>2757</v>
      </c>
      <c r="C2759" s="7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8">
        <f t="shared" si="258"/>
        <v>6.6666666666666671E-3</v>
      </c>
      <c r="P2759" s="9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2">
        <f t="shared" si="262"/>
        <v>42573.40662037037</v>
      </c>
      <c r="T2759" s="12">
        <f t="shared" si="263"/>
        <v>42588.40662037037</v>
      </c>
    </row>
    <row r="2760" spans="1:20" ht="55.2" x14ac:dyDescent="0.3">
      <c r="A2760" s="2">
        <v>2758</v>
      </c>
      <c r="B2760" s="7" t="s">
        <v>2758</v>
      </c>
      <c r="C2760" s="7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8">
        <f t="shared" si="258"/>
        <v>0.11700000000000001</v>
      </c>
      <c r="P2760" s="9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2">
        <f t="shared" si="262"/>
        <v>42639.191932870366</v>
      </c>
      <c r="T2760" s="12">
        <f t="shared" si="263"/>
        <v>42653.191932870366</v>
      </c>
    </row>
    <row r="2761" spans="1:20" ht="41.4" x14ac:dyDescent="0.3">
      <c r="A2761" s="2">
        <v>2759</v>
      </c>
      <c r="B2761" s="7" t="s">
        <v>2759</v>
      </c>
      <c r="C2761" s="7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8">
        <f t="shared" si="258"/>
        <v>0.105</v>
      </c>
      <c r="P2761" s="9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2">
        <f t="shared" si="262"/>
        <v>42524.11650462963</v>
      </c>
      <c r="T2761" s="12">
        <f t="shared" si="263"/>
        <v>42567.11650462963</v>
      </c>
    </row>
    <row r="2762" spans="1:20" ht="41.4" x14ac:dyDescent="0.3">
      <c r="A2762" s="2">
        <v>2760</v>
      </c>
      <c r="B2762" s="7" t="s">
        <v>2760</v>
      </c>
      <c r="C2762" s="7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8">
        <f t="shared" si="258"/>
        <v>0</v>
      </c>
      <c r="P2762" s="9">
        <f t="shared" si="259"/>
        <v>0</v>
      </c>
      <c r="Q2762" s="2" t="str">
        <f t="shared" si="260"/>
        <v>publishing</v>
      </c>
      <c r="R2762" s="2" t="str">
        <f t="shared" si="261"/>
        <v>children's books</v>
      </c>
      <c r="S2762" s="12">
        <f t="shared" si="262"/>
        <v>41415.211319444446</v>
      </c>
      <c r="T2762" s="12">
        <f t="shared" si="263"/>
        <v>41445.211319444446</v>
      </c>
    </row>
    <row r="2763" spans="1:20" ht="27.6" x14ac:dyDescent="0.3">
      <c r="A2763" s="2">
        <v>2761</v>
      </c>
      <c r="B2763" s="7" t="s">
        <v>2761</v>
      </c>
      <c r="C2763" s="7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8">
        <f t="shared" si="258"/>
        <v>7.1999999999999998E-3</v>
      </c>
      <c r="P2763" s="9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2">
        <f t="shared" si="262"/>
        <v>41246.813576388886</v>
      </c>
      <c r="T2763" s="12">
        <f t="shared" si="263"/>
        <v>41276.813576388886</v>
      </c>
    </row>
    <row r="2764" spans="1:20" ht="41.4" x14ac:dyDescent="0.3">
      <c r="A2764" s="2">
        <v>2762</v>
      </c>
      <c r="B2764" s="7" t="s">
        <v>2762</v>
      </c>
      <c r="C2764" s="7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8">
        <f t="shared" si="258"/>
        <v>7.6923076923076927E-3</v>
      </c>
      <c r="P2764" s="9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2">
        <f t="shared" si="262"/>
        <v>40926.786979166667</v>
      </c>
      <c r="T2764" s="12">
        <f t="shared" si="263"/>
        <v>40986.745312500003</v>
      </c>
    </row>
    <row r="2765" spans="1:20" ht="27.6" x14ac:dyDescent="0.3">
      <c r="A2765" s="2">
        <v>2763</v>
      </c>
      <c r="B2765" s="7" t="s">
        <v>2763</v>
      </c>
      <c r="C2765" s="7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8">
        <f t="shared" si="258"/>
        <v>2.2842639593908631E-3</v>
      </c>
      <c r="P2765" s="9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2">
        <f t="shared" si="262"/>
        <v>41373.329675925925</v>
      </c>
      <c r="T2765" s="12">
        <f t="shared" si="263"/>
        <v>41418.329675925925</v>
      </c>
    </row>
    <row r="2766" spans="1:20" ht="41.4" x14ac:dyDescent="0.3">
      <c r="A2766" s="2">
        <v>2764</v>
      </c>
      <c r="B2766" s="7" t="s">
        <v>2764</v>
      </c>
      <c r="C2766" s="7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8">
        <f t="shared" si="258"/>
        <v>1.125E-2</v>
      </c>
      <c r="P2766" s="9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2">
        <f t="shared" si="262"/>
        <v>41030.042025462964</v>
      </c>
      <c r="T2766" s="12">
        <f t="shared" si="263"/>
        <v>41059.541666666664</v>
      </c>
    </row>
    <row r="2767" spans="1:20" ht="41.4" x14ac:dyDescent="0.3">
      <c r="A2767" s="2">
        <v>2765</v>
      </c>
      <c r="B2767" s="7" t="s">
        <v>2765</v>
      </c>
      <c r="C2767" s="7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8">
        <f t="shared" si="258"/>
        <v>0</v>
      </c>
      <c r="P2767" s="9">
        <f t="shared" si="259"/>
        <v>0</v>
      </c>
      <c r="Q2767" s="2" t="str">
        <f t="shared" si="260"/>
        <v>publishing</v>
      </c>
      <c r="R2767" s="2" t="str">
        <f t="shared" si="261"/>
        <v>children's books</v>
      </c>
      <c r="S2767" s="12">
        <f t="shared" si="262"/>
        <v>41194.329027777778</v>
      </c>
      <c r="T2767" s="12">
        <f t="shared" si="263"/>
        <v>41210.329027777778</v>
      </c>
    </row>
    <row r="2768" spans="1:20" ht="41.4" x14ac:dyDescent="0.3">
      <c r="A2768" s="2">
        <v>2766</v>
      </c>
      <c r="B2768" s="7" t="s">
        <v>2766</v>
      </c>
      <c r="C2768" s="7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8">
        <f t="shared" si="258"/>
        <v>0.02</v>
      </c>
      <c r="P2768" s="9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2">
        <f t="shared" si="262"/>
        <v>40736.418032407404</v>
      </c>
      <c r="T2768" s="12">
        <f t="shared" si="263"/>
        <v>40766.418032407404</v>
      </c>
    </row>
    <row r="2769" spans="1:20" ht="41.4" x14ac:dyDescent="0.3">
      <c r="A2769" s="2">
        <v>2767</v>
      </c>
      <c r="B2769" s="7" t="s">
        <v>2767</v>
      </c>
      <c r="C2769" s="7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8">
        <f t="shared" si="258"/>
        <v>8.5000000000000006E-3</v>
      </c>
      <c r="P2769" s="9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2">
        <f t="shared" si="262"/>
        <v>42172.708912037036</v>
      </c>
      <c r="T2769" s="12">
        <f t="shared" si="263"/>
        <v>42232.708912037036</v>
      </c>
    </row>
    <row r="2770" spans="1:20" ht="41.4" x14ac:dyDescent="0.3">
      <c r="A2770" s="2">
        <v>2768</v>
      </c>
      <c r="B2770" s="7" t="s">
        <v>2768</v>
      </c>
      <c r="C2770" s="7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8">
        <f t="shared" si="258"/>
        <v>0.14314285714285716</v>
      </c>
      <c r="P2770" s="9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2">
        <f t="shared" si="262"/>
        <v>40967.364849537036</v>
      </c>
      <c r="T2770" s="12">
        <f t="shared" si="263"/>
        <v>40997.323182870372</v>
      </c>
    </row>
    <row r="2771" spans="1:20" ht="41.4" x14ac:dyDescent="0.3">
      <c r="A2771" s="2">
        <v>2769</v>
      </c>
      <c r="B2771" s="7" t="s">
        <v>2769</v>
      </c>
      <c r="C2771" s="7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8">
        <f t="shared" si="258"/>
        <v>2.5000000000000001E-3</v>
      </c>
      <c r="P2771" s="9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2">
        <f t="shared" si="262"/>
        <v>41745.576273148145</v>
      </c>
      <c r="T2771" s="12">
        <f t="shared" si="263"/>
        <v>41795.576273148145</v>
      </c>
    </row>
    <row r="2772" spans="1:20" ht="41.4" x14ac:dyDescent="0.3">
      <c r="A2772" s="2">
        <v>2770</v>
      </c>
      <c r="B2772" s="7" t="s">
        <v>2770</v>
      </c>
      <c r="C2772" s="7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8">
        <f t="shared" si="258"/>
        <v>0.1041125</v>
      </c>
      <c r="P2772" s="9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2">
        <f t="shared" si="262"/>
        <v>41686.455208333333</v>
      </c>
      <c r="T2772" s="12">
        <f t="shared" si="263"/>
        <v>41716.413541666669</v>
      </c>
    </row>
    <row r="2773" spans="1:20" ht="41.4" x14ac:dyDescent="0.3">
      <c r="A2773" s="2">
        <v>2771</v>
      </c>
      <c r="B2773" s="7" t="s">
        <v>2771</v>
      </c>
      <c r="C2773" s="7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8">
        <f t="shared" si="258"/>
        <v>0</v>
      </c>
      <c r="P2773" s="9">
        <f t="shared" si="259"/>
        <v>0</v>
      </c>
      <c r="Q2773" s="2" t="str">
        <f t="shared" si="260"/>
        <v>publishing</v>
      </c>
      <c r="R2773" s="2" t="str">
        <f t="shared" si="261"/>
        <v>children's books</v>
      </c>
      <c r="S2773" s="12">
        <f t="shared" si="262"/>
        <v>41257.281712962962</v>
      </c>
      <c r="T2773" s="12">
        <f t="shared" si="263"/>
        <v>41306.458333333336</v>
      </c>
    </row>
    <row r="2774" spans="1:20" ht="41.4" x14ac:dyDescent="0.3">
      <c r="A2774" s="2">
        <v>2772</v>
      </c>
      <c r="B2774" s="7" t="s">
        <v>2772</v>
      </c>
      <c r="C2774" s="7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8">
        <f t="shared" si="258"/>
        <v>0</v>
      </c>
      <c r="P2774" s="9">
        <f t="shared" si="259"/>
        <v>0</v>
      </c>
      <c r="Q2774" s="2" t="str">
        <f t="shared" si="260"/>
        <v>publishing</v>
      </c>
      <c r="R2774" s="2" t="str">
        <f t="shared" si="261"/>
        <v>children's books</v>
      </c>
      <c r="S2774" s="12">
        <f t="shared" si="262"/>
        <v>41537.619143518517</v>
      </c>
      <c r="T2774" s="12">
        <f t="shared" si="263"/>
        <v>41552.619143518517</v>
      </c>
    </row>
    <row r="2775" spans="1:20" ht="41.4" x14ac:dyDescent="0.3">
      <c r="A2775" s="2">
        <v>2773</v>
      </c>
      <c r="B2775" s="7" t="s">
        <v>2773</v>
      </c>
      <c r="C2775" s="7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8">
        <f t="shared" si="258"/>
        <v>1.8867924528301887E-3</v>
      </c>
      <c r="P2775" s="9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2">
        <f t="shared" si="262"/>
        <v>42474.61482638889</v>
      </c>
      <c r="T2775" s="12">
        <f t="shared" si="263"/>
        <v>42484.61482638889</v>
      </c>
    </row>
    <row r="2776" spans="1:20" ht="41.4" x14ac:dyDescent="0.3">
      <c r="A2776" s="2">
        <v>2774</v>
      </c>
      <c r="B2776" s="7" t="s">
        <v>2774</v>
      </c>
      <c r="C2776" s="7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8">
        <f t="shared" si="258"/>
        <v>0.14249999999999999</v>
      </c>
      <c r="P2776" s="9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2">
        <f t="shared" si="262"/>
        <v>41310.876481481479</v>
      </c>
      <c r="T2776" s="12">
        <f t="shared" si="263"/>
        <v>41340.876481481479</v>
      </c>
    </row>
    <row r="2777" spans="1:20" ht="41.4" x14ac:dyDescent="0.3">
      <c r="A2777" s="2">
        <v>2775</v>
      </c>
      <c r="B2777" s="7" t="s">
        <v>2775</v>
      </c>
      <c r="C2777" s="7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8">
        <f t="shared" si="258"/>
        <v>0.03</v>
      </c>
      <c r="P2777" s="9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2">
        <f t="shared" si="262"/>
        <v>40862.763356481482</v>
      </c>
      <c r="T2777" s="12">
        <f t="shared" si="263"/>
        <v>40892.763356481482</v>
      </c>
    </row>
    <row r="2778" spans="1:20" ht="55.2" x14ac:dyDescent="0.3">
      <c r="A2778" s="2">
        <v>2776</v>
      </c>
      <c r="B2778" s="7" t="s">
        <v>2776</v>
      </c>
      <c r="C2778" s="7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8">
        <f t="shared" si="258"/>
        <v>7.8809523809523815E-2</v>
      </c>
      <c r="P2778" s="9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2">
        <f t="shared" si="262"/>
        <v>42136.047175925924</v>
      </c>
      <c r="T2778" s="12">
        <f t="shared" si="263"/>
        <v>42167.047175925924</v>
      </c>
    </row>
    <row r="2779" spans="1:20" ht="41.4" x14ac:dyDescent="0.3">
      <c r="A2779" s="2">
        <v>2777</v>
      </c>
      <c r="B2779" s="7" t="s">
        <v>2777</v>
      </c>
      <c r="C2779" s="7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8">
        <f t="shared" si="258"/>
        <v>3.3333333333333335E-3</v>
      </c>
      <c r="P2779" s="9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2">
        <f t="shared" si="262"/>
        <v>42172.419027777782</v>
      </c>
      <c r="T2779" s="12">
        <f t="shared" si="263"/>
        <v>42202.419027777782</v>
      </c>
    </row>
    <row r="2780" spans="1:20" ht="55.2" x14ac:dyDescent="0.3">
      <c r="A2780" s="2">
        <v>2778</v>
      </c>
      <c r="B2780" s="7" t="s">
        <v>2778</v>
      </c>
      <c r="C2780" s="7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8">
        <f t="shared" si="258"/>
        <v>0.25545454545454543</v>
      </c>
      <c r="P2780" s="9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2">
        <f t="shared" si="262"/>
        <v>41846.728078703702</v>
      </c>
      <c r="T2780" s="12">
        <f t="shared" si="263"/>
        <v>41876.728078703702</v>
      </c>
    </row>
    <row r="2781" spans="1:20" ht="41.4" x14ac:dyDescent="0.3">
      <c r="A2781" s="2">
        <v>2779</v>
      </c>
      <c r="B2781" s="7" t="s">
        <v>2779</v>
      </c>
      <c r="C2781" s="7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8">
        <f t="shared" si="258"/>
        <v>2.12E-2</v>
      </c>
      <c r="P2781" s="9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2">
        <f t="shared" si="262"/>
        <v>42300.335891203707</v>
      </c>
      <c r="T2781" s="12">
        <f t="shared" si="263"/>
        <v>42330.377557870372</v>
      </c>
    </row>
    <row r="2782" spans="1:20" ht="27.6" x14ac:dyDescent="0.3">
      <c r="A2782" s="2">
        <v>2780</v>
      </c>
      <c r="B2782" s="7" t="s">
        <v>2780</v>
      </c>
      <c r="C2782" s="7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8">
        <f t="shared" si="258"/>
        <v>0</v>
      </c>
      <c r="P2782" s="9">
        <f t="shared" si="259"/>
        <v>0</v>
      </c>
      <c r="Q2782" s="2" t="str">
        <f t="shared" si="260"/>
        <v>publishing</v>
      </c>
      <c r="R2782" s="2" t="str">
        <f t="shared" si="261"/>
        <v>children's books</v>
      </c>
      <c r="S2782" s="12">
        <f t="shared" si="262"/>
        <v>42774.197777777779</v>
      </c>
      <c r="T2782" s="12">
        <f t="shared" si="263"/>
        <v>42804.197777777779</v>
      </c>
    </row>
    <row r="2783" spans="1:20" ht="41.4" x14ac:dyDescent="0.3">
      <c r="A2783" s="2">
        <v>2781</v>
      </c>
      <c r="B2783" s="7" t="s">
        <v>2781</v>
      </c>
      <c r="C2783" s="7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8">
        <f t="shared" si="258"/>
        <v>1.0528</v>
      </c>
      <c r="P2783" s="9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2">
        <f t="shared" si="262"/>
        <v>42018.69159722222</v>
      </c>
      <c r="T2783" s="12">
        <f t="shared" si="263"/>
        <v>42047.041666666672</v>
      </c>
    </row>
    <row r="2784" spans="1:20" ht="27.6" x14ac:dyDescent="0.3">
      <c r="A2784" s="2">
        <v>2782</v>
      </c>
      <c r="B2784" s="7" t="s">
        <v>2782</v>
      </c>
      <c r="C2784" s="7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8">
        <f t="shared" si="258"/>
        <v>1.2</v>
      </c>
      <c r="P2784" s="9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2">
        <f t="shared" si="262"/>
        <v>42026.674976851849</v>
      </c>
      <c r="T2784" s="12">
        <f t="shared" si="263"/>
        <v>42051.957638888889</v>
      </c>
    </row>
    <row r="2785" spans="1:20" ht="41.4" x14ac:dyDescent="0.3">
      <c r="A2785" s="2">
        <v>2783</v>
      </c>
      <c r="B2785" s="7" t="s">
        <v>2783</v>
      </c>
      <c r="C2785" s="7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8">
        <f t="shared" si="258"/>
        <v>1.145</v>
      </c>
      <c r="P2785" s="9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2">
        <f t="shared" si="262"/>
        <v>42103.285254629634</v>
      </c>
      <c r="T2785" s="12">
        <f t="shared" si="263"/>
        <v>42117.285254629634</v>
      </c>
    </row>
    <row r="2786" spans="1:20" ht="41.4" x14ac:dyDescent="0.3">
      <c r="A2786" s="2">
        <v>2784</v>
      </c>
      <c r="B2786" s="7" t="s">
        <v>2784</v>
      </c>
      <c r="C2786" s="7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8">
        <f t="shared" si="258"/>
        <v>1.19</v>
      </c>
      <c r="P2786" s="9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2">
        <f t="shared" si="262"/>
        <v>41920.537534722222</v>
      </c>
      <c r="T2786" s="12">
        <f t="shared" si="263"/>
        <v>41941.537534722222</v>
      </c>
    </row>
    <row r="2787" spans="1:20" ht="41.4" x14ac:dyDescent="0.3">
      <c r="A2787" s="2">
        <v>2785</v>
      </c>
      <c r="B2787" s="7" t="s">
        <v>2785</v>
      </c>
      <c r="C2787" s="7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8">
        <f t="shared" si="258"/>
        <v>1.0468</v>
      </c>
      <c r="P2787" s="9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2">
        <f t="shared" si="262"/>
        <v>42557.939432870371</v>
      </c>
      <c r="T2787" s="12">
        <f t="shared" si="263"/>
        <v>42587.625</v>
      </c>
    </row>
    <row r="2788" spans="1:20" ht="27.6" x14ac:dyDescent="0.3">
      <c r="A2788" s="2">
        <v>2786</v>
      </c>
      <c r="B2788" s="7" t="s">
        <v>2786</v>
      </c>
      <c r="C2788" s="7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8">
        <f t="shared" si="258"/>
        <v>1.1783999999999999</v>
      </c>
      <c r="P2788" s="9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2">
        <f t="shared" si="262"/>
        <v>41815.319212962961</v>
      </c>
      <c r="T2788" s="12">
        <f t="shared" si="263"/>
        <v>41829.319212962961</v>
      </c>
    </row>
    <row r="2789" spans="1:20" ht="41.4" x14ac:dyDescent="0.3">
      <c r="A2789" s="2">
        <v>2787</v>
      </c>
      <c r="B2789" s="7" t="s">
        <v>2787</v>
      </c>
      <c r="C2789" s="7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8">
        <f t="shared" si="258"/>
        <v>1.1970000000000001</v>
      </c>
      <c r="P2789" s="9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2">
        <f t="shared" si="262"/>
        <v>41807.948518518519</v>
      </c>
      <c r="T2789" s="12">
        <f t="shared" si="263"/>
        <v>41837.948518518519</v>
      </c>
    </row>
    <row r="2790" spans="1:20" ht="41.4" x14ac:dyDescent="0.3">
      <c r="A2790" s="2">
        <v>2788</v>
      </c>
      <c r="B2790" s="7" t="s">
        <v>2788</v>
      </c>
      <c r="C2790" s="7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8">
        <f t="shared" si="258"/>
        <v>1.0249999999999999</v>
      </c>
      <c r="P2790" s="9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2">
        <f t="shared" si="262"/>
        <v>42550.451886574068</v>
      </c>
      <c r="T2790" s="12">
        <f t="shared" si="263"/>
        <v>42580.451886574068</v>
      </c>
    </row>
    <row r="2791" spans="1:20" ht="27.6" x14ac:dyDescent="0.3">
      <c r="A2791" s="2">
        <v>2789</v>
      </c>
      <c r="B2791" s="7" t="s">
        <v>2789</v>
      </c>
      <c r="C2791" s="7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8">
        <f t="shared" si="258"/>
        <v>1.0116666666666667</v>
      </c>
      <c r="P2791" s="9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2">
        <f t="shared" si="262"/>
        <v>42055.763124999998</v>
      </c>
      <c r="T2791" s="12">
        <f t="shared" si="263"/>
        <v>42074.916666666672</v>
      </c>
    </row>
    <row r="2792" spans="1:20" ht="41.4" x14ac:dyDescent="0.3">
      <c r="A2792" s="2">
        <v>2790</v>
      </c>
      <c r="B2792" s="7" t="s">
        <v>2790</v>
      </c>
      <c r="C2792" s="7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8">
        <f t="shared" si="258"/>
        <v>1.0533333333333332</v>
      </c>
      <c r="P2792" s="9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2">
        <f t="shared" si="262"/>
        <v>42016.688692129625</v>
      </c>
      <c r="T2792" s="12">
        <f t="shared" si="263"/>
        <v>42046.688692129625</v>
      </c>
    </row>
    <row r="2793" spans="1:20" ht="41.4" x14ac:dyDescent="0.3">
      <c r="A2793" s="2">
        <v>2791</v>
      </c>
      <c r="B2793" s="7" t="s">
        <v>2791</v>
      </c>
      <c r="C2793" s="7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8">
        <f t="shared" si="258"/>
        <v>1.0249999999999999</v>
      </c>
      <c r="P2793" s="9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2">
        <f t="shared" si="262"/>
        <v>42591.649988425925</v>
      </c>
      <c r="T2793" s="12">
        <f t="shared" si="263"/>
        <v>42621.916666666672</v>
      </c>
    </row>
    <row r="2794" spans="1:20" ht="41.4" x14ac:dyDescent="0.3">
      <c r="A2794" s="2">
        <v>2792</v>
      </c>
      <c r="B2794" s="7" t="s">
        <v>2792</v>
      </c>
      <c r="C2794" s="7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8">
        <f t="shared" si="258"/>
        <v>1.0760000000000001</v>
      </c>
      <c r="P2794" s="9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2">
        <f t="shared" si="262"/>
        <v>42182.981006944443</v>
      </c>
      <c r="T2794" s="12">
        <f t="shared" si="263"/>
        <v>42227.981006944443</v>
      </c>
    </row>
    <row r="2795" spans="1:20" ht="55.2" x14ac:dyDescent="0.3">
      <c r="A2795" s="2">
        <v>2793</v>
      </c>
      <c r="B2795" s="7" t="s">
        <v>2793</v>
      </c>
      <c r="C2795" s="7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8">
        <f t="shared" si="258"/>
        <v>1.105675</v>
      </c>
      <c r="P2795" s="9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2">
        <f t="shared" si="262"/>
        <v>42176.169039351851</v>
      </c>
      <c r="T2795" s="12">
        <f t="shared" si="263"/>
        <v>42206.169039351851</v>
      </c>
    </row>
    <row r="2796" spans="1:20" ht="55.2" x14ac:dyDescent="0.3">
      <c r="A2796" s="2">
        <v>2794</v>
      </c>
      <c r="B2796" s="7" t="s">
        <v>2794</v>
      </c>
      <c r="C2796" s="7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8">
        <f t="shared" si="258"/>
        <v>1.5</v>
      </c>
      <c r="P2796" s="9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2">
        <f t="shared" si="262"/>
        <v>42416.441655092596</v>
      </c>
      <c r="T2796" s="12">
        <f t="shared" si="263"/>
        <v>42432.541666666672</v>
      </c>
    </row>
    <row r="2797" spans="1:20" ht="41.4" x14ac:dyDescent="0.3">
      <c r="A2797" s="2">
        <v>2795</v>
      </c>
      <c r="B2797" s="7" t="s">
        <v>2795</v>
      </c>
      <c r="C2797" s="7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8">
        <f t="shared" si="258"/>
        <v>1.0428571428571429</v>
      </c>
      <c r="P2797" s="9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2">
        <f t="shared" si="262"/>
        <v>41780.275937500002</v>
      </c>
      <c r="T2797" s="12">
        <f t="shared" si="263"/>
        <v>41796.708333333336</v>
      </c>
    </row>
    <row r="2798" spans="1:20" ht="41.4" x14ac:dyDescent="0.3">
      <c r="A2798" s="2">
        <v>2796</v>
      </c>
      <c r="B2798" s="7" t="s">
        <v>2796</v>
      </c>
      <c r="C2798" s="7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8">
        <f t="shared" si="258"/>
        <v>1.155</v>
      </c>
      <c r="P2798" s="9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2">
        <f t="shared" si="262"/>
        <v>41795.278101851851</v>
      </c>
      <c r="T2798" s="12">
        <f t="shared" si="263"/>
        <v>41825.278101851851</v>
      </c>
    </row>
    <row r="2799" spans="1:20" ht="41.4" x14ac:dyDescent="0.3">
      <c r="A2799" s="2">
        <v>2797</v>
      </c>
      <c r="B2799" s="7" t="s">
        <v>2797</v>
      </c>
      <c r="C2799" s="7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8">
        <f t="shared" si="258"/>
        <v>1.02645125</v>
      </c>
      <c r="P2799" s="9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2">
        <f t="shared" si="262"/>
        <v>41798.69027777778</v>
      </c>
      <c r="T2799" s="12">
        <f t="shared" si="263"/>
        <v>41828.69027777778</v>
      </c>
    </row>
    <row r="2800" spans="1:20" ht="41.4" x14ac:dyDescent="0.3">
      <c r="A2800" s="2">
        <v>2798</v>
      </c>
      <c r="B2800" s="7" t="s">
        <v>2798</v>
      </c>
      <c r="C2800" s="7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8">
        <f t="shared" si="258"/>
        <v>1.014</v>
      </c>
      <c r="P2800" s="9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2">
        <f t="shared" si="262"/>
        <v>42201.425011574072</v>
      </c>
      <c r="T2800" s="12">
        <f t="shared" si="263"/>
        <v>42216.416666666672</v>
      </c>
    </row>
    <row r="2801" spans="1:20" ht="41.4" x14ac:dyDescent="0.3">
      <c r="A2801" s="2">
        <v>2799</v>
      </c>
      <c r="B2801" s="7" t="s">
        <v>2799</v>
      </c>
      <c r="C2801" s="7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8">
        <f t="shared" si="258"/>
        <v>1.1663479999999999</v>
      </c>
      <c r="P2801" s="9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2">
        <f t="shared" si="262"/>
        <v>42507.014699074076</v>
      </c>
      <c r="T2801" s="12">
        <f t="shared" si="263"/>
        <v>42538.416666666672</v>
      </c>
    </row>
    <row r="2802" spans="1:20" ht="41.4" x14ac:dyDescent="0.3">
      <c r="A2802" s="2">
        <v>2800</v>
      </c>
      <c r="B2802" s="7" t="s">
        <v>2800</v>
      </c>
      <c r="C2802" s="7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8">
        <f t="shared" si="258"/>
        <v>1.33</v>
      </c>
      <c r="P2802" s="9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2">
        <f t="shared" si="262"/>
        <v>41948.302847222221</v>
      </c>
      <c r="T2802" s="12">
        <f t="shared" si="263"/>
        <v>42008.302847222221</v>
      </c>
    </row>
    <row r="2803" spans="1:20" ht="41.4" x14ac:dyDescent="0.3">
      <c r="A2803" s="2">
        <v>2801</v>
      </c>
      <c r="B2803" s="7" t="s">
        <v>2801</v>
      </c>
      <c r="C2803" s="7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8">
        <f t="shared" si="258"/>
        <v>1.3320000000000001</v>
      </c>
      <c r="P2803" s="9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2">
        <f t="shared" si="262"/>
        <v>41899.993159722224</v>
      </c>
      <c r="T2803" s="12">
        <f t="shared" si="263"/>
        <v>41922.208333333336</v>
      </c>
    </row>
    <row r="2804" spans="1:20" ht="41.4" x14ac:dyDescent="0.3">
      <c r="A2804" s="2">
        <v>2802</v>
      </c>
      <c r="B2804" s="7" t="s">
        <v>2802</v>
      </c>
      <c r="C2804" s="7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8">
        <f t="shared" si="258"/>
        <v>1.0183333333333333</v>
      </c>
      <c r="P2804" s="9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2">
        <f t="shared" si="262"/>
        <v>42192.39707175926</v>
      </c>
      <c r="T2804" s="12">
        <f t="shared" si="263"/>
        <v>42222.39707175926</v>
      </c>
    </row>
    <row r="2805" spans="1:20" ht="41.4" x14ac:dyDescent="0.3">
      <c r="A2805" s="2">
        <v>2803</v>
      </c>
      <c r="B2805" s="7" t="s">
        <v>2803</v>
      </c>
      <c r="C2805" s="7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8">
        <f t="shared" si="258"/>
        <v>1.2795000000000001</v>
      </c>
      <c r="P2805" s="9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2">
        <f t="shared" si="262"/>
        <v>42157.815694444449</v>
      </c>
      <c r="T2805" s="12">
        <f t="shared" si="263"/>
        <v>42200.75</v>
      </c>
    </row>
    <row r="2806" spans="1:20" ht="41.4" x14ac:dyDescent="0.3">
      <c r="A2806" s="2">
        <v>2804</v>
      </c>
      <c r="B2806" s="7" t="s">
        <v>2804</v>
      </c>
      <c r="C2806" s="7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8">
        <f t="shared" si="258"/>
        <v>1.1499999999999999</v>
      </c>
      <c r="P2806" s="9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2">
        <f t="shared" si="262"/>
        <v>41881.203587962962</v>
      </c>
      <c r="T2806" s="12">
        <f t="shared" si="263"/>
        <v>41911.203587962962</v>
      </c>
    </row>
    <row r="2807" spans="1:20" ht="55.2" x14ac:dyDescent="0.3">
      <c r="A2807" s="2">
        <v>2805</v>
      </c>
      <c r="B2807" s="7" t="s">
        <v>2805</v>
      </c>
      <c r="C2807" s="7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8">
        <f t="shared" si="258"/>
        <v>1.1000000000000001</v>
      </c>
      <c r="P2807" s="9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2">
        <f t="shared" si="262"/>
        <v>42213.255474537036</v>
      </c>
      <c r="T2807" s="12">
        <f t="shared" si="263"/>
        <v>42238.255474537036</v>
      </c>
    </row>
    <row r="2808" spans="1:20" ht="41.4" x14ac:dyDescent="0.3">
      <c r="A2808" s="2">
        <v>2806</v>
      </c>
      <c r="B2808" s="7" t="s">
        <v>2806</v>
      </c>
      <c r="C2808" s="7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8">
        <f t="shared" si="258"/>
        <v>1.121</v>
      </c>
      <c r="P2808" s="9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2">
        <f t="shared" si="262"/>
        <v>42185.017245370371</v>
      </c>
      <c r="T2808" s="12">
        <f t="shared" si="263"/>
        <v>42221.208333333328</v>
      </c>
    </row>
    <row r="2809" spans="1:20" x14ac:dyDescent="0.3">
      <c r="A2809" s="2">
        <v>2807</v>
      </c>
      <c r="B2809" s="7" t="s">
        <v>2807</v>
      </c>
      <c r="C2809" s="7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8">
        <f t="shared" si="258"/>
        <v>1.26</v>
      </c>
      <c r="P2809" s="9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2">
        <f t="shared" si="262"/>
        <v>42154.623124999998</v>
      </c>
      <c r="T2809" s="12">
        <f t="shared" si="263"/>
        <v>42184.623124999998</v>
      </c>
    </row>
    <row r="2810" spans="1:20" ht="41.4" x14ac:dyDescent="0.3">
      <c r="A2810" s="2">
        <v>2808</v>
      </c>
      <c r="B2810" s="7" t="s">
        <v>2808</v>
      </c>
      <c r="C2810" s="7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8">
        <f t="shared" si="258"/>
        <v>1.0024444444444445</v>
      </c>
      <c r="P2810" s="9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2">
        <f t="shared" si="262"/>
        <v>42208.59646990741</v>
      </c>
      <c r="T2810" s="12">
        <f t="shared" si="263"/>
        <v>42238.59646990741</v>
      </c>
    </row>
    <row r="2811" spans="1:20" ht="41.4" x14ac:dyDescent="0.3">
      <c r="A2811" s="2">
        <v>2809</v>
      </c>
      <c r="B2811" s="7" t="s">
        <v>2809</v>
      </c>
      <c r="C2811" s="7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8">
        <f t="shared" si="258"/>
        <v>1.024</v>
      </c>
      <c r="P2811" s="9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2">
        <f t="shared" si="262"/>
        <v>42451.246817129635</v>
      </c>
      <c r="T2811" s="12">
        <f t="shared" si="263"/>
        <v>42459.360416666663</v>
      </c>
    </row>
    <row r="2812" spans="1:20" ht="41.4" x14ac:dyDescent="0.3">
      <c r="A2812" s="2">
        <v>2810</v>
      </c>
      <c r="B2812" s="7" t="s">
        <v>2810</v>
      </c>
      <c r="C2812" s="7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8">
        <f t="shared" si="258"/>
        <v>1.0820000000000001</v>
      </c>
      <c r="P2812" s="9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2">
        <f t="shared" si="262"/>
        <v>41758.88962962963</v>
      </c>
      <c r="T2812" s="12">
        <f t="shared" si="263"/>
        <v>41790.915972222225</v>
      </c>
    </row>
    <row r="2813" spans="1:20" ht="41.4" x14ac:dyDescent="0.3">
      <c r="A2813" s="2">
        <v>2811</v>
      </c>
      <c r="B2813" s="7" t="s">
        <v>2811</v>
      </c>
      <c r="C2813" s="7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8">
        <f t="shared" si="258"/>
        <v>1.0026999999999999</v>
      </c>
      <c r="P2813" s="9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2">
        <f t="shared" si="262"/>
        <v>42028.246562500004</v>
      </c>
      <c r="T2813" s="12">
        <f t="shared" si="263"/>
        <v>42058.246562500004</v>
      </c>
    </row>
    <row r="2814" spans="1:20" ht="41.4" x14ac:dyDescent="0.3">
      <c r="A2814" s="2">
        <v>2812</v>
      </c>
      <c r="B2814" s="7" t="s">
        <v>2812</v>
      </c>
      <c r="C2814" s="7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8">
        <f t="shared" si="258"/>
        <v>1.133</v>
      </c>
      <c r="P2814" s="9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2">
        <f t="shared" si="262"/>
        <v>42054.49418981481</v>
      </c>
      <c r="T2814" s="12">
        <f t="shared" si="263"/>
        <v>42099.916666666672</v>
      </c>
    </row>
    <row r="2815" spans="1:20" ht="41.4" x14ac:dyDescent="0.3">
      <c r="A2815" s="2">
        <v>2813</v>
      </c>
      <c r="B2815" s="7" t="s">
        <v>2813</v>
      </c>
      <c r="C2815" s="7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8">
        <f t="shared" si="258"/>
        <v>1.2757571428571428</v>
      </c>
      <c r="P2815" s="9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2">
        <f t="shared" si="262"/>
        <v>42693.492604166662</v>
      </c>
      <c r="T2815" s="12">
        <f t="shared" si="263"/>
        <v>42718.492604166662</v>
      </c>
    </row>
    <row r="2816" spans="1:20" ht="41.4" x14ac:dyDescent="0.3">
      <c r="A2816" s="2">
        <v>2814</v>
      </c>
      <c r="B2816" s="7" t="s">
        <v>2814</v>
      </c>
      <c r="C2816" s="7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8">
        <f t="shared" si="258"/>
        <v>1.0773333333333333</v>
      </c>
      <c r="P2816" s="9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2">
        <f t="shared" si="262"/>
        <v>42103.149479166663</v>
      </c>
      <c r="T2816" s="12">
        <f t="shared" si="263"/>
        <v>42133.149479166663</v>
      </c>
    </row>
    <row r="2817" spans="1:20" ht="41.4" x14ac:dyDescent="0.3">
      <c r="A2817" s="2">
        <v>2815</v>
      </c>
      <c r="B2817" s="7" t="s">
        <v>2815</v>
      </c>
      <c r="C2817" s="7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8">
        <f t="shared" si="258"/>
        <v>2.42</v>
      </c>
      <c r="P2817" s="9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2">
        <f t="shared" si="262"/>
        <v>42559.526724537034</v>
      </c>
      <c r="T2817" s="12">
        <f t="shared" si="263"/>
        <v>42589.526724537034</v>
      </c>
    </row>
    <row r="2818" spans="1:20" ht="41.4" x14ac:dyDescent="0.3">
      <c r="A2818" s="2">
        <v>2816</v>
      </c>
      <c r="B2818" s="7" t="s">
        <v>2816</v>
      </c>
      <c r="C2818" s="7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8">
        <f t="shared" si="258"/>
        <v>1.4156666666666666</v>
      </c>
      <c r="P2818" s="9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2">
        <f t="shared" si="262"/>
        <v>42188.217499999999</v>
      </c>
      <c r="T2818" s="12">
        <f t="shared" si="263"/>
        <v>42218.416666666672</v>
      </c>
    </row>
    <row r="2819" spans="1:20" ht="41.4" x14ac:dyDescent="0.3">
      <c r="A2819" s="2">
        <v>2817</v>
      </c>
      <c r="B2819" s="7" t="s">
        <v>2817</v>
      </c>
      <c r="C2819" s="7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8">
        <f t="shared" ref="O2819:O2882" si="264">E2819/D2819</f>
        <v>1.3</v>
      </c>
      <c r="P2819" s="9">
        <f t="shared" ref="P2819:P2882" si="265">IFERROR(E2819/L2819,0)</f>
        <v>23.636363636363637</v>
      </c>
      <c r="Q2819" s="2" t="str">
        <f t="shared" ref="Q2819:Q2882" si="266">LEFT(N2819,FIND("/",N2819,1)-1)</f>
        <v>theater</v>
      </c>
      <c r="R2819" s="2" t="str">
        <f t="shared" ref="R2819:R2882" si="267">RIGHT(N2819,LEN(N2819)-FIND("/",N2819))</f>
        <v>plays</v>
      </c>
      <c r="S2819" s="12">
        <f t="shared" ref="S2819:S2882" si="268">(((J2819/60)/60)/24)+DATE(1970,1,1)+(-6/24)</f>
        <v>42023.384976851856</v>
      </c>
      <c r="T2819" s="12">
        <f t="shared" ref="T2819:T2882" si="269">(((I2819/60)/60)/24)+DATE(1970,1,1)+(-6/24)</f>
        <v>42063.384976851856</v>
      </c>
    </row>
    <row r="2820" spans="1:20" ht="41.4" x14ac:dyDescent="0.3">
      <c r="A2820" s="2">
        <v>2818</v>
      </c>
      <c r="B2820" s="7" t="s">
        <v>2818</v>
      </c>
      <c r="C2820" s="7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8">
        <f t="shared" si="264"/>
        <v>1.0603</v>
      </c>
      <c r="P2820" s="9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2">
        <f t="shared" si="268"/>
        <v>42250.348217592589</v>
      </c>
      <c r="T2820" s="12">
        <f t="shared" si="269"/>
        <v>42270.348217592589</v>
      </c>
    </row>
    <row r="2821" spans="1:20" ht="41.4" x14ac:dyDescent="0.3">
      <c r="A2821" s="2">
        <v>2819</v>
      </c>
      <c r="B2821" s="7" t="s">
        <v>2819</v>
      </c>
      <c r="C2821" s="7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8">
        <f t="shared" si="264"/>
        <v>1.048</v>
      </c>
      <c r="P2821" s="9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2">
        <f t="shared" si="268"/>
        <v>42139.275567129633</v>
      </c>
      <c r="T2821" s="12">
        <f t="shared" si="269"/>
        <v>42169.275567129633</v>
      </c>
    </row>
    <row r="2822" spans="1:20" ht="41.4" x14ac:dyDescent="0.3">
      <c r="A2822" s="2">
        <v>2820</v>
      </c>
      <c r="B2822" s="7" t="s">
        <v>2820</v>
      </c>
      <c r="C2822" s="7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8">
        <f t="shared" si="264"/>
        <v>1.36</v>
      </c>
      <c r="P2822" s="9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2">
        <f t="shared" si="268"/>
        <v>42401.360983796301</v>
      </c>
      <c r="T2822" s="12">
        <f t="shared" si="269"/>
        <v>42425.75</v>
      </c>
    </row>
    <row r="2823" spans="1:20" ht="41.4" x14ac:dyDescent="0.3">
      <c r="A2823" s="2">
        <v>2821</v>
      </c>
      <c r="B2823" s="7" t="s">
        <v>2821</v>
      </c>
      <c r="C2823" s="7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8">
        <f t="shared" si="264"/>
        <v>1</v>
      </c>
      <c r="P2823" s="9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2">
        <f t="shared" si="268"/>
        <v>41875.672858796301</v>
      </c>
      <c r="T2823" s="12">
        <f t="shared" si="269"/>
        <v>41905.672858796301</v>
      </c>
    </row>
    <row r="2824" spans="1:20" ht="41.4" x14ac:dyDescent="0.3">
      <c r="A2824" s="2">
        <v>2822</v>
      </c>
      <c r="B2824" s="7" t="s">
        <v>2822</v>
      </c>
      <c r="C2824" s="7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8">
        <f t="shared" si="264"/>
        <v>1</v>
      </c>
      <c r="P2824" s="9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2">
        <f t="shared" si="268"/>
        <v>42060.433935185181</v>
      </c>
      <c r="T2824" s="12">
        <f t="shared" si="269"/>
        <v>42090.392268518524</v>
      </c>
    </row>
    <row r="2825" spans="1:20" ht="41.4" x14ac:dyDescent="0.3">
      <c r="A2825" s="2">
        <v>2823</v>
      </c>
      <c r="B2825" s="7" t="s">
        <v>2823</v>
      </c>
      <c r="C2825" s="7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8">
        <f t="shared" si="264"/>
        <v>1.24</v>
      </c>
      <c r="P2825" s="9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2">
        <f t="shared" si="268"/>
        <v>42066.761643518519</v>
      </c>
      <c r="T2825" s="12">
        <f t="shared" si="269"/>
        <v>42094.707638888889</v>
      </c>
    </row>
    <row r="2826" spans="1:20" ht="41.4" x14ac:dyDescent="0.3">
      <c r="A2826" s="2">
        <v>2824</v>
      </c>
      <c r="B2826" s="7" t="s">
        <v>2824</v>
      </c>
      <c r="C2826" s="7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8">
        <f t="shared" si="264"/>
        <v>1.1692307692307693</v>
      </c>
      <c r="P2826" s="9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2">
        <f t="shared" si="268"/>
        <v>42136.020787037036</v>
      </c>
      <c r="T2826" s="12">
        <f t="shared" si="269"/>
        <v>42167.821527777778</v>
      </c>
    </row>
    <row r="2827" spans="1:20" ht="41.4" x14ac:dyDescent="0.3">
      <c r="A2827" s="2">
        <v>2825</v>
      </c>
      <c r="B2827" s="7" t="s">
        <v>2825</v>
      </c>
      <c r="C2827" s="7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8">
        <f t="shared" si="264"/>
        <v>1.0333333333333334</v>
      </c>
      <c r="P2827" s="9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2">
        <f t="shared" si="268"/>
        <v>42312.542662037042</v>
      </c>
      <c r="T2827" s="12">
        <f t="shared" si="269"/>
        <v>42342.542662037042</v>
      </c>
    </row>
    <row r="2828" spans="1:20" ht="41.4" x14ac:dyDescent="0.3">
      <c r="A2828" s="2">
        <v>2826</v>
      </c>
      <c r="B2828" s="7" t="s">
        <v>2826</v>
      </c>
      <c r="C2828" s="7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8">
        <f t="shared" si="264"/>
        <v>1.0774999999999999</v>
      </c>
      <c r="P2828" s="9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2">
        <f t="shared" si="268"/>
        <v>42170.784861111111</v>
      </c>
      <c r="T2828" s="12">
        <f t="shared" si="269"/>
        <v>42195.041666666672</v>
      </c>
    </row>
    <row r="2829" spans="1:20" ht="41.4" x14ac:dyDescent="0.3">
      <c r="A2829" s="2">
        <v>2827</v>
      </c>
      <c r="B2829" s="7" t="s">
        <v>2827</v>
      </c>
      <c r="C2829" s="7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8">
        <f t="shared" si="264"/>
        <v>1.2024999999999999</v>
      </c>
      <c r="P2829" s="9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2">
        <f t="shared" si="268"/>
        <v>42494.433634259258</v>
      </c>
      <c r="T2829" s="12">
        <f t="shared" si="269"/>
        <v>42524.4375</v>
      </c>
    </row>
    <row r="2830" spans="1:20" ht="41.4" x14ac:dyDescent="0.3">
      <c r="A2830" s="2">
        <v>2828</v>
      </c>
      <c r="B2830" s="7" t="s">
        <v>2828</v>
      </c>
      <c r="C2830" s="7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8">
        <f t="shared" si="264"/>
        <v>1.0037894736842106</v>
      </c>
      <c r="P2830" s="9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2">
        <f t="shared" si="268"/>
        <v>42254.014687499999</v>
      </c>
      <c r="T2830" s="12">
        <f t="shared" si="269"/>
        <v>42279.708333333328</v>
      </c>
    </row>
    <row r="2831" spans="1:20" ht="41.4" x14ac:dyDescent="0.3">
      <c r="A2831" s="2">
        <v>2829</v>
      </c>
      <c r="B2831" s="7" t="s">
        <v>2829</v>
      </c>
      <c r="C2831" s="7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8">
        <f t="shared" si="264"/>
        <v>1.0651999999999999</v>
      </c>
      <c r="P2831" s="9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2">
        <f t="shared" si="268"/>
        <v>42495.184236111112</v>
      </c>
      <c r="T2831" s="12">
        <f t="shared" si="269"/>
        <v>42523.184236111112</v>
      </c>
    </row>
    <row r="2832" spans="1:20" ht="27.6" x14ac:dyDescent="0.3">
      <c r="A2832" s="2">
        <v>2830</v>
      </c>
      <c r="B2832" s="7" t="s">
        <v>2830</v>
      </c>
      <c r="C2832" s="7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8">
        <f t="shared" si="264"/>
        <v>1</v>
      </c>
      <c r="P2832" s="9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2">
        <f t="shared" si="268"/>
        <v>41758.589675925927</v>
      </c>
      <c r="T2832" s="12">
        <f t="shared" si="269"/>
        <v>41770.915972222225</v>
      </c>
    </row>
    <row r="2833" spans="1:20" ht="27.6" x14ac:dyDescent="0.3">
      <c r="A2833" s="2">
        <v>2831</v>
      </c>
      <c r="B2833" s="7" t="s">
        <v>2831</v>
      </c>
      <c r="C2833" s="7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8">
        <f t="shared" si="264"/>
        <v>1.1066666666666667</v>
      </c>
      <c r="P2833" s="9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2">
        <f t="shared" si="268"/>
        <v>42171.574884259258</v>
      </c>
      <c r="T2833" s="12">
        <f t="shared" si="269"/>
        <v>42201.574884259258</v>
      </c>
    </row>
    <row r="2834" spans="1:20" ht="41.4" x14ac:dyDescent="0.3">
      <c r="A2834" s="2">
        <v>2832</v>
      </c>
      <c r="B2834" s="7" t="s">
        <v>2832</v>
      </c>
      <c r="C2834" s="7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8">
        <f t="shared" si="264"/>
        <v>1.1471959999999999</v>
      </c>
      <c r="P2834" s="9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2">
        <f t="shared" si="268"/>
        <v>41938.459421296298</v>
      </c>
      <c r="T2834" s="12">
        <f t="shared" si="269"/>
        <v>41966.666666666672</v>
      </c>
    </row>
    <row r="2835" spans="1:20" x14ac:dyDescent="0.3">
      <c r="A2835" s="2">
        <v>2833</v>
      </c>
      <c r="B2835" s="7" t="s">
        <v>2833</v>
      </c>
      <c r="C2835" s="7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8">
        <f t="shared" si="264"/>
        <v>1.0825925925925926</v>
      </c>
      <c r="P2835" s="9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2">
        <f t="shared" si="268"/>
        <v>42267.877696759257</v>
      </c>
      <c r="T2835" s="12">
        <f t="shared" si="269"/>
        <v>42287.833333333328</v>
      </c>
    </row>
    <row r="2836" spans="1:20" ht="41.4" x14ac:dyDescent="0.3">
      <c r="A2836" s="2">
        <v>2834</v>
      </c>
      <c r="B2836" s="7" t="s">
        <v>2834</v>
      </c>
      <c r="C2836" s="7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8">
        <f t="shared" si="264"/>
        <v>1.7</v>
      </c>
      <c r="P2836" s="9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2">
        <f t="shared" si="268"/>
        <v>42019.709837962961</v>
      </c>
      <c r="T2836" s="12">
        <f t="shared" si="269"/>
        <v>42034.709837962961</v>
      </c>
    </row>
    <row r="2837" spans="1:20" ht="41.4" x14ac:dyDescent="0.3">
      <c r="A2837" s="2">
        <v>2835</v>
      </c>
      <c r="B2837" s="7" t="s">
        <v>2835</v>
      </c>
      <c r="C2837" s="7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8">
        <f t="shared" si="264"/>
        <v>1.8709899999999999</v>
      </c>
      <c r="P2837" s="9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2">
        <f t="shared" si="268"/>
        <v>42313.453900462962</v>
      </c>
      <c r="T2837" s="12">
        <f t="shared" si="269"/>
        <v>42342.75</v>
      </c>
    </row>
    <row r="2838" spans="1:20" ht="55.2" x14ac:dyDescent="0.3">
      <c r="A2838" s="2">
        <v>2836</v>
      </c>
      <c r="B2838" s="7" t="s">
        <v>2836</v>
      </c>
      <c r="C2838" s="7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8">
        <f t="shared" si="264"/>
        <v>1.0777777777777777</v>
      </c>
      <c r="P2838" s="9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2">
        <f t="shared" si="268"/>
        <v>42746.011782407411</v>
      </c>
      <c r="T2838" s="12">
        <f t="shared" si="269"/>
        <v>42783.957638888889</v>
      </c>
    </row>
    <row r="2839" spans="1:20" ht="55.2" x14ac:dyDescent="0.3">
      <c r="A2839" s="2">
        <v>2837</v>
      </c>
      <c r="B2839" s="7" t="s">
        <v>2837</v>
      </c>
      <c r="C2839" s="7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8">
        <f t="shared" si="264"/>
        <v>1</v>
      </c>
      <c r="P2839" s="9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2">
        <f t="shared" si="268"/>
        <v>42307.658379629633</v>
      </c>
      <c r="T2839" s="12">
        <f t="shared" si="269"/>
        <v>42347.700046296297</v>
      </c>
    </row>
    <row r="2840" spans="1:20" ht="41.4" x14ac:dyDescent="0.3">
      <c r="A2840" s="2">
        <v>2838</v>
      </c>
      <c r="B2840" s="7" t="s">
        <v>2838</v>
      </c>
      <c r="C2840" s="7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8">
        <f t="shared" si="264"/>
        <v>1.2024999999999999</v>
      </c>
      <c r="P2840" s="9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2">
        <f t="shared" si="268"/>
        <v>41842.357592592591</v>
      </c>
      <c r="T2840" s="12">
        <f t="shared" si="269"/>
        <v>41864.666666666664</v>
      </c>
    </row>
    <row r="2841" spans="1:20" ht="41.4" x14ac:dyDescent="0.3">
      <c r="A2841" s="2">
        <v>2839</v>
      </c>
      <c r="B2841" s="7" t="s">
        <v>2839</v>
      </c>
      <c r="C2841" s="7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8">
        <f t="shared" si="264"/>
        <v>1.1142857142857143</v>
      </c>
      <c r="P2841" s="9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2">
        <f t="shared" si="268"/>
        <v>41852.990208333329</v>
      </c>
      <c r="T2841" s="12">
        <f t="shared" si="269"/>
        <v>41875.957638888889</v>
      </c>
    </row>
    <row r="2842" spans="1:20" ht="55.2" x14ac:dyDescent="0.3">
      <c r="A2842" s="2">
        <v>2840</v>
      </c>
      <c r="B2842" s="7" t="s">
        <v>2840</v>
      </c>
      <c r="C2842" s="7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8">
        <f t="shared" si="264"/>
        <v>1.04</v>
      </c>
      <c r="P2842" s="9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2">
        <f t="shared" si="268"/>
        <v>42059.785636574074</v>
      </c>
      <c r="T2842" s="12">
        <f t="shared" si="269"/>
        <v>42081.458333333328</v>
      </c>
    </row>
    <row r="2843" spans="1:20" ht="41.4" x14ac:dyDescent="0.3">
      <c r="A2843" s="2">
        <v>2841</v>
      </c>
      <c r="B2843" s="7" t="s">
        <v>2841</v>
      </c>
      <c r="C2843" s="7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8">
        <f t="shared" si="264"/>
        <v>0.01</v>
      </c>
      <c r="P2843" s="9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2">
        <f t="shared" si="268"/>
        <v>42291.489548611105</v>
      </c>
      <c r="T2843" s="12">
        <f t="shared" si="269"/>
        <v>42351.531215277777</v>
      </c>
    </row>
    <row r="2844" spans="1:20" ht="41.4" x14ac:dyDescent="0.3">
      <c r="A2844" s="2">
        <v>2842</v>
      </c>
      <c r="B2844" s="7" t="s">
        <v>2842</v>
      </c>
      <c r="C2844" s="7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8">
        <f t="shared" si="264"/>
        <v>0</v>
      </c>
      <c r="P2844" s="9">
        <f t="shared" si="265"/>
        <v>0</v>
      </c>
      <c r="Q2844" s="2" t="str">
        <f t="shared" si="266"/>
        <v>theater</v>
      </c>
      <c r="R2844" s="2" t="str">
        <f t="shared" si="267"/>
        <v>plays</v>
      </c>
      <c r="S2844" s="12">
        <f t="shared" si="268"/>
        <v>41784.702488425923</v>
      </c>
      <c r="T2844" s="12">
        <f t="shared" si="269"/>
        <v>41811.208333333336</v>
      </c>
    </row>
    <row r="2845" spans="1:20" ht="41.4" x14ac:dyDescent="0.3">
      <c r="A2845" s="2">
        <v>2843</v>
      </c>
      <c r="B2845" s="7" t="s">
        <v>2843</v>
      </c>
      <c r="C2845" s="7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8">
        <f t="shared" si="264"/>
        <v>0</v>
      </c>
      <c r="P2845" s="9">
        <f t="shared" si="265"/>
        <v>0</v>
      </c>
      <c r="Q2845" s="2" t="str">
        <f t="shared" si="266"/>
        <v>theater</v>
      </c>
      <c r="R2845" s="2" t="str">
        <f t="shared" si="267"/>
        <v>plays</v>
      </c>
      <c r="S2845" s="12">
        <f t="shared" si="268"/>
        <v>42492.487847222219</v>
      </c>
      <c r="T2845" s="12">
        <f t="shared" si="269"/>
        <v>42533.916666666672</v>
      </c>
    </row>
    <row r="2846" spans="1:20" ht="41.4" x14ac:dyDescent="0.3">
      <c r="A2846" s="2">
        <v>2844</v>
      </c>
      <c r="B2846" s="7" t="s">
        <v>2844</v>
      </c>
      <c r="C2846" s="7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8">
        <f t="shared" si="264"/>
        <v>5.4545454545454543E-2</v>
      </c>
      <c r="P2846" s="9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2">
        <f t="shared" si="268"/>
        <v>42709.296064814815</v>
      </c>
      <c r="T2846" s="12">
        <f t="shared" si="269"/>
        <v>42739.296064814815</v>
      </c>
    </row>
    <row r="2847" spans="1:20" ht="41.4" x14ac:dyDescent="0.3">
      <c r="A2847" s="2">
        <v>2845</v>
      </c>
      <c r="B2847" s="7" t="s">
        <v>2845</v>
      </c>
      <c r="C2847" s="7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8">
        <f t="shared" si="264"/>
        <v>0.31546666666666667</v>
      </c>
      <c r="P2847" s="9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2">
        <f t="shared" si="268"/>
        <v>42102.766585648147</v>
      </c>
      <c r="T2847" s="12">
        <f t="shared" si="269"/>
        <v>42162.766585648147</v>
      </c>
    </row>
    <row r="2848" spans="1:20" ht="41.4" x14ac:dyDescent="0.3">
      <c r="A2848" s="2">
        <v>2846</v>
      </c>
      <c r="B2848" s="7" t="s">
        <v>2846</v>
      </c>
      <c r="C2848" s="7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8">
        <f t="shared" si="264"/>
        <v>0</v>
      </c>
      <c r="P2848" s="9">
        <f t="shared" si="265"/>
        <v>0</v>
      </c>
      <c r="Q2848" s="2" t="str">
        <f t="shared" si="266"/>
        <v>theater</v>
      </c>
      <c r="R2848" s="2" t="str">
        <f t="shared" si="267"/>
        <v>plays</v>
      </c>
      <c r="S2848" s="12">
        <f t="shared" si="268"/>
        <v>42108.442060185189</v>
      </c>
      <c r="T2848" s="12">
        <f t="shared" si="269"/>
        <v>42153.442060185189</v>
      </c>
    </row>
    <row r="2849" spans="1:20" ht="41.4" x14ac:dyDescent="0.3">
      <c r="A2849" s="2">
        <v>2847</v>
      </c>
      <c r="B2849" s="7" t="s">
        <v>2847</v>
      </c>
      <c r="C2849" s="7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8">
        <f t="shared" si="264"/>
        <v>0</v>
      </c>
      <c r="P2849" s="9">
        <f t="shared" si="265"/>
        <v>0</v>
      </c>
      <c r="Q2849" s="2" t="str">
        <f t="shared" si="266"/>
        <v>theater</v>
      </c>
      <c r="R2849" s="2" t="str">
        <f t="shared" si="267"/>
        <v>plays</v>
      </c>
      <c r="S2849" s="12">
        <f t="shared" si="268"/>
        <v>42453.556307870371</v>
      </c>
      <c r="T2849" s="12">
        <f t="shared" si="269"/>
        <v>42513.556307870371</v>
      </c>
    </row>
    <row r="2850" spans="1:20" ht="55.2" x14ac:dyDescent="0.3">
      <c r="A2850" s="2">
        <v>2848</v>
      </c>
      <c r="B2850" s="7" t="s">
        <v>2848</v>
      </c>
      <c r="C2850" s="7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8">
        <f t="shared" si="264"/>
        <v>2E-3</v>
      </c>
      <c r="P2850" s="9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2">
        <f t="shared" si="268"/>
        <v>42123.398831018523</v>
      </c>
      <c r="T2850" s="12">
        <f t="shared" si="269"/>
        <v>42153.398831018523</v>
      </c>
    </row>
    <row r="2851" spans="1:20" ht="41.4" x14ac:dyDescent="0.3">
      <c r="A2851" s="2">
        <v>2849</v>
      </c>
      <c r="B2851" s="7" t="s">
        <v>2849</v>
      </c>
      <c r="C2851" s="7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8">
        <f t="shared" si="264"/>
        <v>0.01</v>
      </c>
      <c r="P2851" s="9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2">
        <f t="shared" si="268"/>
        <v>42453.178240740745</v>
      </c>
      <c r="T2851" s="12">
        <f t="shared" si="269"/>
        <v>42483.178240740745</v>
      </c>
    </row>
    <row r="2852" spans="1:20" ht="41.4" x14ac:dyDescent="0.3">
      <c r="A2852" s="2">
        <v>2850</v>
      </c>
      <c r="B2852" s="7" t="s">
        <v>2850</v>
      </c>
      <c r="C2852" s="7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8">
        <f t="shared" si="264"/>
        <v>3.8875E-2</v>
      </c>
      <c r="P2852" s="9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2">
        <f t="shared" si="268"/>
        <v>41857.757071759261</v>
      </c>
      <c r="T2852" s="12">
        <f t="shared" si="269"/>
        <v>41887.757071759261</v>
      </c>
    </row>
    <row r="2853" spans="1:20" ht="41.4" x14ac:dyDescent="0.3">
      <c r="A2853" s="2">
        <v>2851</v>
      </c>
      <c r="B2853" s="7" t="s">
        <v>2851</v>
      </c>
      <c r="C2853" s="7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8">
        <f t="shared" si="264"/>
        <v>0</v>
      </c>
      <c r="P2853" s="9">
        <f t="shared" si="265"/>
        <v>0</v>
      </c>
      <c r="Q2853" s="2" t="str">
        <f t="shared" si="266"/>
        <v>theater</v>
      </c>
      <c r="R2853" s="2" t="str">
        <f t="shared" si="267"/>
        <v>plays</v>
      </c>
      <c r="S2853" s="12">
        <f t="shared" si="268"/>
        <v>42389.752650462964</v>
      </c>
      <c r="T2853" s="12">
        <f t="shared" si="269"/>
        <v>42398.720138888893</v>
      </c>
    </row>
    <row r="2854" spans="1:20" ht="41.4" x14ac:dyDescent="0.3">
      <c r="A2854" s="2">
        <v>2852</v>
      </c>
      <c r="B2854" s="7" t="s">
        <v>2852</v>
      </c>
      <c r="C2854" s="7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8">
        <f t="shared" si="264"/>
        <v>1.9E-2</v>
      </c>
      <c r="P2854" s="9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2">
        <f t="shared" si="268"/>
        <v>41780.795173611114</v>
      </c>
      <c r="T2854" s="12">
        <f t="shared" si="269"/>
        <v>41810.795173611114</v>
      </c>
    </row>
    <row r="2855" spans="1:20" ht="41.4" x14ac:dyDescent="0.3">
      <c r="A2855" s="2">
        <v>2853</v>
      </c>
      <c r="B2855" s="7" t="s">
        <v>2853</v>
      </c>
      <c r="C2855" s="7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8">
        <f t="shared" si="264"/>
        <v>0</v>
      </c>
      <c r="P2855" s="9">
        <f t="shared" si="265"/>
        <v>0</v>
      </c>
      <c r="Q2855" s="2" t="str">
        <f t="shared" si="266"/>
        <v>theater</v>
      </c>
      <c r="R2855" s="2" t="str">
        <f t="shared" si="267"/>
        <v>plays</v>
      </c>
      <c r="S2855" s="12">
        <f t="shared" si="268"/>
        <v>41835.940937499996</v>
      </c>
      <c r="T2855" s="12">
        <f t="shared" si="269"/>
        <v>41895.940937499996</v>
      </c>
    </row>
    <row r="2856" spans="1:20" ht="41.4" x14ac:dyDescent="0.3">
      <c r="A2856" s="2">
        <v>2854</v>
      </c>
      <c r="B2856" s="7" t="s">
        <v>2854</v>
      </c>
      <c r="C2856" s="7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8">
        <f t="shared" si="264"/>
        <v>0.41699999999999998</v>
      </c>
      <c r="P2856" s="9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2">
        <f t="shared" si="268"/>
        <v>42111.46665509259</v>
      </c>
      <c r="T2856" s="12">
        <f t="shared" si="269"/>
        <v>42131.46665509259</v>
      </c>
    </row>
    <row r="2857" spans="1:20" ht="41.4" x14ac:dyDescent="0.3">
      <c r="A2857" s="2">
        <v>2855</v>
      </c>
      <c r="B2857" s="7" t="s">
        <v>2855</v>
      </c>
      <c r="C2857" s="7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8">
        <f t="shared" si="264"/>
        <v>0.5</v>
      </c>
      <c r="P2857" s="9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2">
        <f t="shared" si="268"/>
        <v>42369.757766203707</v>
      </c>
      <c r="T2857" s="12">
        <f t="shared" si="269"/>
        <v>42398.731944444444</v>
      </c>
    </row>
    <row r="2858" spans="1:20" ht="41.4" x14ac:dyDescent="0.3">
      <c r="A2858" s="2">
        <v>2856</v>
      </c>
      <c r="B2858" s="7" t="s">
        <v>2856</v>
      </c>
      <c r="C2858" s="7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8">
        <f t="shared" si="264"/>
        <v>4.8666666666666664E-2</v>
      </c>
      <c r="P2858" s="9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2">
        <f t="shared" si="268"/>
        <v>42164.787581018521</v>
      </c>
      <c r="T2858" s="12">
        <f t="shared" si="269"/>
        <v>42224.648611111115</v>
      </c>
    </row>
    <row r="2859" spans="1:20" ht="55.2" x14ac:dyDescent="0.3">
      <c r="A2859" s="2">
        <v>2857</v>
      </c>
      <c r="B2859" s="7" t="s">
        <v>2857</v>
      </c>
      <c r="C2859" s="7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8">
        <f t="shared" si="264"/>
        <v>0.19736842105263158</v>
      </c>
      <c r="P2859" s="9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2">
        <f t="shared" si="268"/>
        <v>42726.670081018514</v>
      </c>
      <c r="T2859" s="12">
        <f t="shared" si="269"/>
        <v>42786.5</v>
      </c>
    </row>
    <row r="2860" spans="1:20" ht="41.4" x14ac:dyDescent="0.3">
      <c r="A2860" s="2">
        <v>2858</v>
      </c>
      <c r="B2860" s="7" t="s">
        <v>2858</v>
      </c>
      <c r="C2860" s="7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8">
        <f t="shared" si="264"/>
        <v>0</v>
      </c>
      <c r="P2860" s="9">
        <f t="shared" si="265"/>
        <v>0</v>
      </c>
      <c r="Q2860" s="2" t="str">
        <f t="shared" si="266"/>
        <v>theater</v>
      </c>
      <c r="R2860" s="2" t="str">
        <f t="shared" si="267"/>
        <v>plays</v>
      </c>
      <c r="S2860" s="12">
        <f t="shared" si="268"/>
        <v>41954.295081018514</v>
      </c>
      <c r="T2860" s="12">
        <f t="shared" si="269"/>
        <v>41978.227777777778</v>
      </c>
    </row>
    <row r="2861" spans="1:20" ht="27.6" x14ac:dyDescent="0.3">
      <c r="A2861" s="2">
        <v>2859</v>
      </c>
      <c r="B2861" s="7" t="s">
        <v>2859</v>
      </c>
      <c r="C2861" s="7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8">
        <f t="shared" si="264"/>
        <v>1.7500000000000002E-2</v>
      </c>
      <c r="P2861" s="9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2">
        <f t="shared" si="268"/>
        <v>42233.112314814818</v>
      </c>
      <c r="T2861" s="12">
        <f t="shared" si="269"/>
        <v>42293.112314814818</v>
      </c>
    </row>
    <row r="2862" spans="1:20" ht="41.4" x14ac:dyDescent="0.3">
      <c r="A2862" s="2">
        <v>2860</v>
      </c>
      <c r="B2862" s="7" t="s">
        <v>2860</v>
      </c>
      <c r="C2862" s="7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8">
        <f t="shared" si="264"/>
        <v>6.6500000000000004E-2</v>
      </c>
      <c r="P2862" s="9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2">
        <f t="shared" si="268"/>
        <v>42480.550648148142</v>
      </c>
      <c r="T2862" s="12">
        <f t="shared" si="269"/>
        <v>42540.550648148142</v>
      </c>
    </row>
    <row r="2863" spans="1:20" ht="41.4" x14ac:dyDescent="0.3">
      <c r="A2863" s="2">
        <v>2861</v>
      </c>
      <c r="B2863" s="7" t="s">
        <v>2861</v>
      </c>
      <c r="C2863" s="7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8">
        <f t="shared" si="264"/>
        <v>0.32</v>
      </c>
      <c r="P2863" s="9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2">
        <f t="shared" si="268"/>
        <v>42257.340833333335</v>
      </c>
      <c r="T2863" s="12">
        <f t="shared" si="269"/>
        <v>42271.340833333335</v>
      </c>
    </row>
    <row r="2864" spans="1:20" ht="41.4" x14ac:dyDescent="0.3">
      <c r="A2864" s="2">
        <v>2862</v>
      </c>
      <c r="B2864" s="7" t="s">
        <v>2862</v>
      </c>
      <c r="C2864" s="7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8">
        <f t="shared" si="264"/>
        <v>4.3307086614173228E-3</v>
      </c>
      <c r="P2864" s="9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2">
        <f t="shared" si="268"/>
        <v>41784.539687500001</v>
      </c>
      <c r="T2864" s="12">
        <f t="shared" si="269"/>
        <v>41814.539687500001</v>
      </c>
    </row>
    <row r="2865" spans="1:20" ht="41.4" x14ac:dyDescent="0.3">
      <c r="A2865" s="2">
        <v>2863</v>
      </c>
      <c r="B2865" s="7" t="s">
        <v>2863</v>
      </c>
      <c r="C2865" s="7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8">
        <f t="shared" si="264"/>
        <v>4.0000000000000002E-4</v>
      </c>
      <c r="P2865" s="9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2">
        <f t="shared" si="268"/>
        <v>41831.425034722226</v>
      </c>
      <c r="T2865" s="12">
        <f t="shared" si="269"/>
        <v>41891.425034722226</v>
      </c>
    </row>
    <row r="2866" spans="1:20" x14ac:dyDescent="0.3">
      <c r="A2866" s="2">
        <v>2864</v>
      </c>
      <c r="B2866" s="7" t="s">
        <v>2864</v>
      </c>
      <c r="C2866" s="7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8">
        <f t="shared" si="264"/>
        <v>1.6E-2</v>
      </c>
      <c r="P2866" s="9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2">
        <f t="shared" si="268"/>
        <v>42172.363506944443</v>
      </c>
      <c r="T2866" s="12">
        <f t="shared" si="269"/>
        <v>42202.304166666669</v>
      </c>
    </row>
    <row r="2867" spans="1:20" ht="41.4" x14ac:dyDescent="0.3">
      <c r="A2867" s="2">
        <v>2865</v>
      </c>
      <c r="B2867" s="7" t="s">
        <v>2865</v>
      </c>
      <c r="C2867" s="7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8">
        <f t="shared" si="264"/>
        <v>0</v>
      </c>
      <c r="P2867" s="9">
        <f t="shared" si="265"/>
        <v>0</v>
      </c>
      <c r="Q2867" s="2" t="str">
        <f t="shared" si="266"/>
        <v>theater</v>
      </c>
      <c r="R2867" s="2" t="str">
        <f t="shared" si="267"/>
        <v>plays</v>
      </c>
      <c r="S2867" s="12">
        <f t="shared" si="268"/>
        <v>41949.864108796297</v>
      </c>
      <c r="T2867" s="12">
        <f t="shared" si="269"/>
        <v>42009.864108796297</v>
      </c>
    </row>
    <row r="2868" spans="1:20" ht="41.4" x14ac:dyDescent="0.3">
      <c r="A2868" s="2">
        <v>2866</v>
      </c>
      <c r="B2868" s="7" t="s">
        <v>2866</v>
      </c>
      <c r="C2868" s="7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8">
        <f t="shared" si="264"/>
        <v>8.9999999999999993E-3</v>
      </c>
      <c r="P2868" s="9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2">
        <f t="shared" si="268"/>
        <v>42627.705104166671</v>
      </c>
      <c r="T2868" s="12">
        <f t="shared" si="269"/>
        <v>42657.666666666672</v>
      </c>
    </row>
    <row r="2869" spans="1:20" ht="41.4" x14ac:dyDescent="0.3">
      <c r="A2869" s="2">
        <v>2867</v>
      </c>
      <c r="B2869" s="7" t="s">
        <v>2867</v>
      </c>
      <c r="C2869" s="7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8">
        <f t="shared" si="264"/>
        <v>0.2016</v>
      </c>
      <c r="P2869" s="9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2">
        <f t="shared" si="268"/>
        <v>42530.945277777777</v>
      </c>
      <c r="T2869" s="12">
        <f t="shared" si="269"/>
        <v>42554.916666666672</v>
      </c>
    </row>
    <row r="2870" spans="1:20" ht="41.4" x14ac:dyDescent="0.3">
      <c r="A2870" s="2">
        <v>2868</v>
      </c>
      <c r="B2870" s="7" t="s">
        <v>2868</v>
      </c>
      <c r="C2870" s="7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8">
        <f t="shared" si="264"/>
        <v>0.42011733333333334</v>
      </c>
      <c r="P2870" s="9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2">
        <f t="shared" si="268"/>
        <v>42618.577013888891</v>
      </c>
      <c r="T2870" s="12">
        <f t="shared" si="269"/>
        <v>42648.577013888891</v>
      </c>
    </row>
    <row r="2871" spans="1:20" ht="55.2" x14ac:dyDescent="0.3">
      <c r="A2871" s="2">
        <v>2869</v>
      </c>
      <c r="B2871" s="7" t="s">
        <v>2869</v>
      </c>
      <c r="C2871" s="7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8">
        <f t="shared" si="264"/>
        <v>8.8500000000000002E-3</v>
      </c>
      <c r="P2871" s="9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2">
        <f t="shared" si="268"/>
        <v>42540.343530092592</v>
      </c>
      <c r="T2871" s="12">
        <f t="shared" si="269"/>
        <v>42570.343530092592</v>
      </c>
    </row>
    <row r="2872" spans="1:20" ht="41.4" x14ac:dyDescent="0.3">
      <c r="A2872" s="2">
        <v>2870</v>
      </c>
      <c r="B2872" s="7" t="s">
        <v>2870</v>
      </c>
      <c r="C2872" s="7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8">
        <f t="shared" si="264"/>
        <v>0.15</v>
      </c>
      <c r="P2872" s="9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2">
        <f t="shared" si="268"/>
        <v>41745.939409722225</v>
      </c>
      <c r="T2872" s="12">
        <f t="shared" si="269"/>
        <v>41775.939409722225</v>
      </c>
    </row>
    <row r="2873" spans="1:20" ht="41.4" x14ac:dyDescent="0.3">
      <c r="A2873" s="2">
        <v>2871</v>
      </c>
      <c r="B2873" s="7" t="s">
        <v>2871</v>
      </c>
      <c r="C2873" s="7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8">
        <f t="shared" si="264"/>
        <v>4.6699999999999998E-2</v>
      </c>
      <c r="P2873" s="9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2">
        <f t="shared" si="268"/>
        <v>41974.488576388889</v>
      </c>
      <c r="T2873" s="12">
        <f t="shared" si="269"/>
        <v>41994.488576388889</v>
      </c>
    </row>
    <row r="2874" spans="1:20" ht="27.6" x14ac:dyDescent="0.3">
      <c r="A2874" s="2">
        <v>2872</v>
      </c>
      <c r="B2874" s="7" t="s">
        <v>2872</v>
      </c>
      <c r="C2874" s="7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8">
        <f t="shared" si="264"/>
        <v>0</v>
      </c>
      <c r="P2874" s="9">
        <f t="shared" si="265"/>
        <v>0</v>
      </c>
      <c r="Q2874" s="2" t="str">
        <f t="shared" si="266"/>
        <v>theater</v>
      </c>
      <c r="R2874" s="2" t="str">
        <f t="shared" si="267"/>
        <v>plays</v>
      </c>
      <c r="S2874" s="12">
        <f t="shared" si="268"/>
        <v>42114.86618055556</v>
      </c>
      <c r="T2874" s="12">
        <f t="shared" si="269"/>
        <v>42174.86618055556</v>
      </c>
    </row>
    <row r="2875" spans="1:20" ht="41.4" x14ac:dyDescent="0.3">
      <c r="A2875" s="2">
        <v>2873</v>
      </c>
      <c r="B2875" s="7" t="s">
        <v>2873</v>
      </c>
      <c r="C2875" s="7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8">
        <f t="shared" si="264"/>
        <v>0.38119999999999998</v>
      </c>
      <c r="P2875" s="9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2">
        <f t="shared" si="268"/>
        <v>42002.567488425921</v>
      </c>
      <c r="T2875" s="12">
        <f t="shared" si="269"/>
        <v>42032.567488425921</v>
      </c>
    </row>
    <row r="2876" spans="1:20" ht="41.4" x14ac:dyDescent="0.3">
      <c r="A2876" s="2">
        <v>2874</v>
      </c>
      <c r="B2876" s="7" t="s">
        <v>2874</v>
      </c>
      <c r="C2876" s="7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8">
        <f t="shared" si="264"/>
        <v>5.4199999999999998E-2</v>
      </c>
      <c r="P2876" s="9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2">
        <f t="shared" si="268"/>
        <v>42722.59474537037</v>
      </c>
      <c r="T2876" s="12">
        <f t="shared" si="269"/>
        <v>42752.59474537037</v>
      </c>
    </row>
    <row r="2877" spans="1:20" ht="41.4" x14ac:dyDescent="0.3">
      <c r="A2877" s="2">
        <v>2875</v>
      </c>
      <c r="B2877" s="7" t="s">
        <v>2875</v>
      </c>
      <c r="C2877" s="7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8">
        <f t="shared" si="264"/>
        <v>3.5E-4</v>
      </c>
      <c r="P2877" s="9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2">
        <f t="shared" si="268"/>
        <v>42464.878391203703</v>
      </c>
      <c r="T2877" s="12">
        <f t="shared" si="269"/>
        <v>42494.878391203703</v>
      </c>
    </row>
    <row r="2878" spans="1:20" ht="41.4" x14ac:dyDescent="0.3">
      <c r="A2878" s="2">
        <v>2876</v>
      </c>
      <c r="B2878" s="7" t="s">
        <v>2876</v>
      </c>
      <c r="C2878" s="7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8">
        <f t="shared" si="264"/>
        <v>0</v>
      </c>
      <c r="P2878" s="9">
        <f t="shared" si="265"/>
        <v>0</v>
      </c>
      <c r="Q2878" s="2" t="str">
        <f t="shared" si="266"/>
        <v>theater</v>
      </c>
      <c r="R2878" s="2" t="str">
        <f t="shared" si="267"/>
        <v>plays</v>
      </c>
      <c r="S2878" s="12">
        <f t="shared" si="268"/>
        <v>42171.493969907402</v>
      </c>
      <c r="T2878" s="12">
        <f t="shared" si="269"/>
        <v>42201.493969907402</v>
      </c>
    </row>
    <row r="2879" spans="1:20" ht="41.4" x14ac:dyDescent="0.3">
      <c r="A2879" s="2">
        <v>2877</v>
      </c>
      <c r="B2879" s="7" t="s">
        <v>2877</v>
      </c>
      <c r="C2879" s="7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8">
        <f t="shared" si="264"/>
        <v>0.10833333333333334</v>
      </c>
      <c r="P2879" s="9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2">
        <f t="shared" si="268"/>
        <v>42672.705138888887</v>
      </c>
      <c r="T2879" s="12">
        <f t="shared" si="269"/>
        <v>42704.458333333328</v>
      </c>
    </row>
    <row r="2880" spans="1:20" ht="41.4" x14ac:dyDescent="0.3">
      <c r="A2880" s="2">
        <v>2878</v>
      </c>
      <c r="B2880" s="7" t="s">
        <v>2878</v>
      </c>
      <c r="C2880" s="7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8">
        <f t="shared" si="264"/>
        <v>2.1000000000000001E-2</v>
      </c>
      <c r="P2880" s="9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2">
        <f t="shared" si="268"/>
        <v>42128.365682870368</v>
      </c>
      <c r="T2880" s="12">
        <f t="shared" si="269"/>
        <v>42188.365682870368</v>
      </c>
    </row>
    <row r="2881" spans="1:20" ht="41.4" x14ac:dyDescent="0.3">
      <c r="A2881" s="2">
        <v>2879</v>
      </c>
      <c r="B2881" s="7" t="s">
        <v>2879</v>
      </c>
      <c r="C2881" s="7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8">
        <f t="shared" si="264"/>
        <v>2.5892857142857141E-3</v>
      </c>
      <c r="P2881" s="9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2">
        <f t="shared" si="268"/>
        <v>42359.475243055553</v>
      </c>
      <c r="T2881" s="12">
        <f t="shared" si="269"/>
        <v>42389.475243055553</v>
      </c>
    </row>
    <row r="2882" spans="1:20" ht="41.4" x14ac:dyDescent="0.3">
      <c r="A2882" s="2">
        <v>2880</v>
      </c>
      <c r="B2882" s="7" t="s">
        <v>2880</v>
      </c>
      <c r="C2882" s="7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8">
        <f t="shared" si="264"/>
        <v>0.23333333333333334</v>
      </c>
      <c r="P2882" s="9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2">
        <f t="shared" si="268"/>
        <v>42192.655694444446</v>
      </c>
      <c r="T2882" s="12">
        <f t="shared" si="269"/>
        <v>42236.461805555555</v>
      </c>
    </row>
    <row r="2883" spans="1:20" ht="41.4" x14ac:dyDescent="0.3">
      <c r="A2883" s="2">
        <v>2881</v>
      </c>
      <c r="B2883" s="7" t="s">
        <v>2881</v>
      </c>
      <c r="C2883" s="7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8">
        <f t="shared" ref="O2883:O2946" si="270">E2883/D2883</f>
        <v>0</v>
      </c>
      <c r="P2883" s="9">
        <f t="shared" ref="P2883:P2946" si="271">IFERROR(E2883/L2883,0)</f>
        <v>0</v>
      </c>
      <c r="Q2883" s="2" t="str">
        <f t="shared" ref="Q2883:Q2946" si="272">LEFT(N2883,FIND("/",N2883,1)-1)</f>
        <v>theater</v>
      </c>
      <c r="R2883" s="2" t="str">
        <f t="shared" ref="R2883:R2946" si="273">RIGHT(N2883,LEN(N2883)-FIND("/",N2883))</f>
        <v>plays</v>
      </c>
      <c r="S2883" s="12">
        <f t="shared" ref="S2883:S2946" si="274">(((J2883/60)/60)/24)+DATE(1970,1,1)+(-6/24)</f>
        <v>41916.347638888888</v>
      </c>
      <c r="T2883" s="12">
        <f t="shared" ref="T2883:T2946" si="275">(((I2883/60)/60)/24)+DATE(1970,1,1)+(-6/24)</f>
        <v>41976.389305555553</v>
      </c>
    </row>
    <row r="2884" spans="1:20" ht="41.4" x14ac:dyDescent="0.3">
      <c r="A2884" s="2">
        <v>2882</v>
      </c>
      <c r="B2884" s="7" t="s">
        <v>2882</v>
      </c>
      <c r="C2884" s="7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8">
        <f t="shared" si="270"/>
        <v>0.33600000000000002</v>
      </c>
      <c r="P2884" s="9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2">
        <f t="shared" si="274"/>
        <v>42461.346273148149</v>
      </c>
      <c r="T2884" s="12">
        <f t="shared" si="275"/>
        <v>42491.346273148149</v>
      </c>
    </row>
    <row r="2885" spans="1:20" ht="41.4" x14ac:dyDescent="0.3">
      <c r="A2885" s="2">
        <v>2883</v>
      </c>
      <c r="B2885" s="7" t="s">
        <v>2883</v>
      </c>
      <c r="C2885" s="7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8">
        <f t="shared" si="270"/>
        <v>0.1908</v>
      </c>
      <c r="P2885" s="9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2">
        <f t="shared" si="274"/>
        <v>42370.65320601852</v>
      </c>
      <c r="T2885" s="12">
        <f t="shared" si="275"/>
        <v>42405.957638888889</v>
      </c>
    </row>
    <row r="2886" spans="1:20" ht="27.6" x14ac:dyDescent="0.3">
      <c r="A2886" s="2">
        <v>2884</v>
      </c>
      <c r="B2886" s="7" t="s">
        <v>2884</v>
      </c>
      <c r="C2886" s="7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8">
        <f t="shared" si="270"/>
        <v>4.1111111111111114E-3</v>
      </c>
      <c r="P2886" s="9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2">
        <f t="shared" si="274"/>
        <v>41948.477256944447</v>
      </c>
      <c r="T2886" s="12">
        <f t="shared" si="275"/>
        <v>41978.477256944447</v>
      </c>
    </row>
    <row r="2887" spans="1:20" ht="27.6" x14ac:dyDescent="0.3">
      <c r="A2887" s="2">
        <v>2885</v>
      </c>
      <c r="B2887" s="7" t="s">
        <v>2885</v>
      </c>
      <c r="C2887" s="7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8">
        <f t="shared" si="270"/>
        <v>0.32500000000000001</v>
      </c>
      <c r="P2887" s="9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2">
        <f t="shared" si="274"/>
        <v>42046.82640046296</v>
      </c>
      <c r="T2887" s="12">
        <f t="shared" si="275"/>
        <v>42076.784733796296</v>
      </c>
    </row>
    <row r="2888" spans="1:20" ht="41.4" x14ac:dyDescent="0.3">
      <c r="A2888" s="2">
        <v>2886</v>
      </c>
      <c r="B2888" s="7" t="s">
        <v>2886</v>
      </c>
      <c r="C2888" s="7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8">
        <f t="shared" si="270"/>
        <v>0.05</v>
      </c>
      <c r="P2888" s="9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2">
        <f t="shared" si="274"/>
        <v>42261.382916666669</v>
      </c>
      <c r="T2888" s="12">
        <f t="shared" si="275"/>
        <v>42265.915972222225</v>
      </c>
    </row>
    <row r="2889" spans="1:20" ht="41.4" x14ac:dyDescent="0.3">
      <c r="A2889" s="2">
        <v>2887</v>
      </c>
      <c r="B2889" s="7" t="s">
        <v>2887</v>
      </c>
      <c r="C2889" s="7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8">
        <f t="shared" si="270"/>
        <v>1.6666666666666668E-3</v>
      </c>
      <c r="P2889" s="9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2">
        <f t="shared" si="274"/>
        <v>41985.177361111113</v>
      </c>
      <c r="T2889" s="12">
        <f t="shared" si="275"/>
        <v>42015.177361111113</v>
      </c>
    </row>
    <row r="2890" spans="1:20" ht="41.4" x14ac:dyDescent="0.3">
      <c r="A2890" s="2">
        <v>2888</v>
      </c>
      <c r="B2890" s="7" t="s">
        <v>2888</v>
      </c>
      <c r="C2890" s="7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8">
        <f t="shared" si="270"/>
        <v>0</v>
      </c>
      <c r="P2890" s="9">
        <f t="shared" si="271"/>
        <v>0</v>
      </c>
      <c r="Q2890" s="2" t="str">
        <f t="shared" si="272"/>
        <v>theater</v>
      </c>
      <c r="R2890" s="2" t="str">
        <f t="shared" si="273"/>
        <v>plays</v>
      </c>
      <c r="S2890" s="12">
        <f t="shared" si="274"/>
        <v>41922.285185185188</v>
      </c>
      <c r="T2890" s="12">
        <f t="shared" si="275"/>
        <v>41929.957638888889</v>
      </c>
    </row>
    <row r="2891" spans="1:20" ht="41.4" x14ac:dyDescent="0.3">
      <c r="A2891" s="2">
        <v>2889</v>
      </c>
      <c r="B2891" s="7" t="s">
        <v>2889</v>
      </c>
      <c r="C2891" s="7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8">
        <f t="shared" si="270"/>
        <v>0.38066666666666665</v>
      </c>
      <c r="P2891" s="9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2">
        <f t="shared" si="274"/>
        <v>41850.613252314812</v>
      </c>
      <c r="T2891" s="12">
        <f t="shared" si="275"/>
        <v>41880.613252314812</v>
      </c>
    </row>
    <row r="2892" spans="1:20" ht="41.4" x14ac:dyDescent="0.3">
      <c r="A2892" s="2">
        <v>2890</v>
      </c>
      <c r="B2892" s="7" t="s">
        <v>2890</v>
      </c>
      <c r="C2892" s="7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8">
        <f t="shared" si="270"/>
        <v>1.0500000000000001E-2</v>
      </c>
      <c r="P2892" s="9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2">
        <f t="shared" si="274"/>
        <v>41831.492962962962</v>
      </c>
      <c r="T2892" s="12">
        <f t="shared" si="275"/>
        <v>41859.875</v>
      </c>
    </row>
    <row r="2893" spans="1:20" ht="41.4" x14ac:dyDescent="0.3">
      <c r="A2893" s="2">
        <v>2891</v>
      </c>
      <c r="B2893" s="7" t="s">
        <v>2891</v>
      </c>
      <c r="C2893" s="7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8">
        <f t="shared" si="270"/>
        <v>2.7300000000000001E-2</v>
      </c>
      <c r="P2893" s="9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2">
        <f t="shared" si="274"/>
        <v>42415.633425925931</v>
      </c>
      <c r="T2893" s="12">
        <f t="shared" si="275"/>
        <v>42475.59175925926</v>
      </c>
    </row>
    <row r="2894" spans="1:20" ht="41.4" x14ac:dyDescent="0.3">
      <c r="A2894" s="2">
        <v>2892</v>
      </c>
      <c r="B2894" s="7" t="s">
        <v>2892</v>
      </c>
      <c r="C2894" s="7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8">
        <f t="shared" si="270"/>
        <v>9.0909090909090912E-2</v>
      </c>
      <c r="P2894" s="9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2">
        <f t="shared" si="274"/>
        <v>41869.464166666665</v>
      </c>
      <c r="T2894" s="12">
        <f t="shared" si="275"/>
        <v>41876.625</v>
      </c>
    </row>
    <row r="2895" spans="1:20" x14ac:dyDescent="0.3">
      <c r="A2895" s="2">
        <v>2893</v>
      </c>
      <c r="B2895" s="7" t="s">
        <v>2893</v>
      </c>
      <c r="C2895" s="7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8">
        <f t="shared" si="270"/>
        <v>5.0000000000000001E-3</v>
      </c>
      <c r="P2895" s="9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2">
        <f t="shared" si="274"/>
        <v>41953.523090277777</v>
      </c>
      <c r="T2895" s="12">
        <f t="shared" si="275"/>
        <v>42012.833333333328</v>
      </c>
    </row>
    <row r="2896" spans="1:20" ht="27.6" x14ac:dyDescent="0.3">
      <c r="A2896" s="2">
        <v>2894</v>
      </c>
      <c r="B2896" s="7" t="s">
        <v>2894</v>
      </c>
      <c r="C2896" s="7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8">
        <f t="shared" si="270"/>
        <v>0</v>
      </c>
      <c r="P2896" s="9">
        <f t="shared" si="271"/>
        <v>0</v>
      </c>
      <c r="Q2896" s="2" t="str">
        <f t="shared" si="272"/>
        <v>theater</v>
      </c>
      <c r="R2896" s="2" t="str">
        <f t="shared" si="273"/>
        <v>plays</v>
      </c>
      <c r="S2896" s="12">
        <f t="shared" si="274"/>
        <v>42037.736284722225</v>
      </c>
      <c r="T2896" s="12">
        <f t="shared" si="275"/>
        <v>42097.694618055553</v>
      </c>
    </row>
    <row r="2897" spans="1:20" ht="41.4" x14ac:dyDescent="0.3">
      <c r="A2897" s="2">
        <v>2895</v>
      </c>
      <c r="B2897" s="7" t="s">
        <v>2895</v>
      </c>
      <c r="C2897" s="7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8">
        <f t="shared" si="270"/>
        <v>4.5999999999999999E-2</v>
      </c>
      <c r="P2897" s="9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2">
        <f t="shared" si="274"/>
        <v>41811.305462962962</v>
      </c>
      <c r="T2897" s="12">
        <f t="shared" si="275"/>
        <v>41812.625</v>
      </c>
    </row>
    <row r="2898" spans="1:20" ht="41.4" x14ac:dyDescent="0.3">
      <c r="A2898" s="2">
        <v>2896</v>
      </c>
      <c r="B2898" s="7" t="s">
        <v>2896</v>
      </c>
      <c r="C2898" s="7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8">
        <f t="shared" si="270"/>
        <v>0.20833333333333334</v>
      </c>
      <c r="P2898" s="9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2">
        <f t="shared" si="274"/>
        <v>42701.658807870372</v>
      </c>
      <c r="T2898" s="12">
        <f t="shared" si="275"/>
        <v>42716</v>
      </c>
    </row>
    <row r="2899" spans="1:20" ht="41.4" x14ac:dyDescent="0.3">
      <c r="A2899" s="2">
        <v>2897</v>
      </c>
      <c r="B2899" s="7" t="s">
        <v>2897</v>
      </c>
      <c r="C2899" s="7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8">
        <f t="shared" si="270"/>
        <v>4.583333333333333E-2</v>
      </c>
      <c r="P2899" s="9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2">
        <f t="shared" si="274"/>
        <v>42258.396504629629</v>
      </c>
      <c r="T2899" s="12">
        <f t="shared" si="275"/>
        <v>42288.395196759258</v>
      </c>
    </row>
    <row r="2900" spans="1:20" ht="41.4" x14ac:dyDescent="0.3">
      <c r="A2900" s="2">
        <v>2898</v>
      </c>
      <c r="B2900" s="7" t="s">
        <v>2898</v>
      </c>
      <c r="C2900" s="7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8">
        <f t="shared" si="270"/>
        <v>4.2133333333333335E-2</v>
      </c>
      <c r="P2900" s="9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2">
        <f t="shared" si="274"/>
        <v>42278.414965277778</v>
      </c>
      <c r="T2900" s="12">
        <f t="shared" si="275"/>
        <v>42308.414965277778</v>
      </c>
    </row>
    <row r="2901" spans="1:20" ht="41.4" x14ac:dyDescent="0.3">
      <c r="A2901" s="2">
        <v>2899</v>
      </c>
      <c r="B2901" s="7" t="s">
        <v>2899</v>
      </c>
      <c r="C2901" s="7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8">
        <f t="shared" si="270"/>
        <v>0</v>
      </c>
      <c r="P2901" s="9">
        <f t="shared" si="271"/>
        <v>0</v>
      </c>
      <c r="Q2901" s="2" t="str">
        <f t="shared" si="272"/>
        <v>theater</v>
      </c>
      <c r="R2901" s="2" t="str">
        <f t="shared" si="273"/>
        <v>plays</v>
      </c>
      <c r="S2901" s="12">
        <f t="shared" si="274"/>
        <v>42514.828217592592</v>
      </c>
      <c r="T2901" s="12">
        <f t="shared" si="275"/>
        <v>42574.828217592592</v>
      </c>
    </row>
    <row r="2902" spans="1:20" ht="55.2" x14ac:dyDescent="0.3">
      <c r="A2902" s="2">
        <v>2900</v>
      </c>
      <c r="B2902" s="7" t="s">
        <v>2900</v>
      </c>
      <c r="C2902" s="7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8">
        <f t="shared" si="270"/>
        <v>0.61909090909090914</v>
      </c>
      <c r="P2902" s="9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2">
        <f t="shared" si="274"/>
        <v>41829.984166666669</v>
      </c>
      <c r="T2902" s="12">
        <f t="shared" si="275"/>
        <v>41859.984166666669</v>
      </c>
    </row>
    <row r="2903" spans="1:20" ht="41.4" x14ac:dyDescent="0.3">
      <c r="A2903" s="2">
        <v>2901</v>
      </c>
      <c r="B2903" s="7" t="s">
        <v>2901</v>
      </c>
      <c r="C2903" s="7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8">
        <f t="shared" si="270"/>
        <v>8.0000000000000002E-3</v>
      </c>
      <c r="P2903" s="9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2">
        <f t="shared" si="274"/>
        <v>41982.654386574075</v>
      </c>
      <c r="T2903" s="12">
        <f t="shared" si="275"/>
        <v>42042.654386574075</v>
      </c>
    </row>
    <row r="2904" spans="1:20" ht="41.4" x14ac:dyDescent="0.3">
      <c r="A2904" s="2">
        <v>2902</v>
      </c>
      <c r="B2904" s="7" t="s">
        <v>2902</v>
      </c>
      <c r="C2904" s="7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8">
        <f t="shared" si="270"/>
        <v>1.6666666666666666E-4</v>
      </c>
      <c r="P2904" s="9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2">
        <f t="shared" si="274"/>
        <v>42210.189768518518</v>
      </c>
      <c r="T2904" s="12">
        <f t="shared" si="275"/>
        <v>42240.189768518518</v>
      </c>
    </row>
    <row r="2905" spans="1:20" ht="41.4" x14ac:dyDescent="0.3">
      <c r="A2905" s="2">
        <v>2903</v>
      </c>
      <c r="B2905" s="7" t="s">
        <v>2903</v>
      </c>
      <c r="C2905" s="7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8">
        <f t="shared" si="270"/>
        <v>7.7999999999999996E-3</v>
      </c>
      <c r="P2905" s="9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2">
        <f t="shared" si="274"/>
        <v>42195.916874999995</v>
      </c>
      <c r="T2905" s="12">
        <f t="shared" si="275"/>
        <v>42255.916874999995</v>
      </c>
    </row>
    <row r="2906" spans="1:20" ht="41.4" x14ac:dyDescent="0.3">
      <c r="A2906" s="2">
        <v>2904</v>
      </c>
      <c r="B2906" s="7" t="s">
        <v>2904</v>
      </c>
      <c r="C2906" s="7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8">
        <f t="shared" si="270"/>
        <v>0.05</v>
      </c>
      <c r="P2906" s="9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2">
        <f t="shared" si="274"/>
        <v>41940.717951388891</v>
      </c>
      <c r="T2906" s="12">
        <f t="shared" si="275"/>
        <v>41952.25</v>
      </c>
    </row>
    <row r="2907" spans="1:20" ht="41.4" x14ac:dyDescent="0.3">
      <c r="A2907" s="2">
        <v>2905</v>
      </c>
      <c r="B2907" s="7" t="s">
        <v>2905</v>
      </c>
      <c r="C2907" s="7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8">
        <f t="shared" si="270"/>
        <v>0.17771428571428571</v>
      </c>
      <c r="P2907" s="9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2">
        <f t="shared" si="274"/>
        <v>42605.806863425925</v>
      </c>
      <c r="T2907" s="12">
        <f t="shared" si="275"/>
        <v>42619.806863425925</v>
      </c>
    </row>
    <row r="2908" spans="1:20" ht="41.4" x14ac:dyDescent="0.3">
      <c r="A2908" s="2">
        <v>2906</v>
      </c>
      <c r="B2908" s="7" t="s">
        <v>2906</v>
      </c>
      <c r="C2908" s="7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8">
        <f t="shared" si="270"/>
        <v>9.4166666666666662E-2</v>
      </c>
      <c r="P2908" s="9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2">
        <f t="shared" si="274"/>
        <v>42199.398912037039</v>
      </c>
      <c r="T2908" s="12">
        <f t="shared" si="275"/>
        <v>42216.791666666672</v>
      </c>
    </row>
    <row r="2909" spans="1:20" ht="41.4" x14ac:dyDescent="0.3">
      <c r="A2909" s="2">
        <v>2907</v>
      </c>
      <c r="B2909" s="7" t="s">
        <v>2907</v>
      </c>
      <c r="C2909" s="7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8">
        <f t="shared" si="270"/>
        <v>8.0000000000000004E-4</v>
      </c>
      <c r="P2909" s="9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2">
        <f t="shared" si="274"/>
        <v>42444.627743055549</v>
      </c>
      <c r="T2909" s="12">
        <f t="shared" si="275"/>
        <v>42504.627743055549</v>
      </c>
    </row>
    <row r="2910" spans="1:20" ht="55.2" x14ac:dyDescent="0.3">
      <c r="A2910" s="2">
        <v>2908</v>
      </c>
      <c r="B2910" s="7" t="s">
        <v>2908</v>
      </c>
      <c r="C2910" s="7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8">
        <f t="shared" si="270"/>
        <v>2.75E-2</v>
      </c>
      <c r="P2910" s="9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2">
        <f t="shared" si="274"/>
        <v>42499.481701388882</v>
      </c>
      <c r="T2910" s="12">
        <f t="shared" si="275"/>
        <v>42529.481701388882</v>
      </c>
    </row>
    <row r="2911" spans="1:20" ht="41.4" x14ac:dyDescent="0.3">
      <c r="A2911" s="2">
        <v>2909</v>
      </c>
      <c r="B2911" s="7" t="s">
        <v>2909</v>
      </c>
      <c r="C2911" s="7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8">
        <f t="shared" si="270"/>
        <v>1.1111111111111112E-4</v>
      </c>
      <c r="P2911" s="9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2">
        <f t="shared" si="274"/>
        <v>41929.016215277778</v>
      </c>
      <c r="T2911" s="12">
        <f t="shared" si="275"/>
        <v>41968.573611111111</v>
      </c>
    </row>
    <row r="2912" spans="1:20" ht="41.4" x14ac:dyDescent="0.3">
      <c r="A2912" s="2">
        <v>2910</v>
      </c>
      <c r="B2912" s="7" t="s">
        <v>2910</v>
      </c>
      <c r="C2912" s="7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8">
        <f t="shared" si="270"/>
        <v>3.3333333333333335E-5</v>
      </c>
      <c r="P2912" s="9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2">
        <f t="shared" si="274"/>
        <v>42107.591284722221</v>
      </c>
      <c r="T2912" s="12">
        <f t="shared" si="275"/>
        <v>42167.591284722221</v>
      </c>
    </row>
    <row r="2913" spans="1:20" ht="41.4" x14ac:dyDescent="0.3">
      <c r="A2913" s="2">
        <v>2911</v>
      </c>
      <c r="B2913" s="7" t="s">
        <v>2911</v>
      </c>
      <c r="C2913" s="7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8">
        <f t="shared" si="270"/>
        <v>0.36499999999999999</v>
      </c>
      <c r="P2913" s="9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2">
        <f t="shared" si="274"/>
        <v>42142.518819444449</v>
      </c>
      <c r="T2913" s="12">
        <f t="shared" si="275"/>
        <v>42182.518819444449</v>
      </c>
    </row>
    <row r="2914" spans="1:20" ht="41.4" x14ac:dyDescent="0.3">
      <c r="A2914" s="2">
        <v>2912</v>
      </c>
      <c r="B2914" s="7" t="s">
        <v>2912</v>
      </c>
      <c r="C2914" s="7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8">
        <f t="shared" si="270"/>
        <v>0.14058171745152354</v>
      </c>
      <c r="P2914" s="9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2">
        <f t="shared" si="274"/>
        <v>42353.881643518514</v>
      </c>
      <c r="T2914" s="12">
        <f t="shared" si="275"/>
        <v>42383.881643518514</v>
      </c>
    </row>
    <row r="2915" spans="1:20" ht="41.4" x14ac:dyDescent="0.3">
      <c r="A2915" s="2">
        <v>2913</v>
      </c>
      <c r="B2915" s="7" t="s">
        <v>2913</v>
      </c>
      <c r="C2915" s="7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8">
        <f t="shared" si="270"/>
        <v>2.0000000000000001E-4</v>
      </c>
      <c r="P2915" s="9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2">
        <f t="shared" si="274"/>
        <v>41828.672905092593</v>
      </c>
      <c r="T2915" s="12">
        <f t="shared" si="275"/>
        <v>41888.672905092593</v>
      </c>
    </row>
    <row r="2916" spans="1:20" ht="27.6" x14ac:dyDescent="0.3">
      <c r="A2916" s="2">
        <v>2914</v>
      </c>
      <c r="B2916" s="7" t="s">
        <v>2914</v>
      </c>
      <c r="C2916" s="7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8">
        <f t="shared" si="270"/>
        <v>4.0000000000000003E-5</v>
      </c>
      <c r="P2916" s="9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2">
        <f t="shared" si="274"/>
        <v>42017.657337962963</v>
      </c>
      <c r="T2916" s="12">
        <f t="shared" si="275"/>
        <v>42077.615671296298</v>
      </c>
    </row>
    <row r="2917" spans="1:20" ht="41.4" x14ac:dyDescent="0.3">
      <c r="A2917" s="2">
        <v>2915</v>
      </c>
      <c r="B2917" s="7" t="s">
        <v>2915</v>
      </c>
      <c r="C2917" s="7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8">
        <f t="shared" si="270"/>
        <v>0.61099999999999999</v>
      </c>
      <c r="P2917" s="9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2">
        <f t="shared" si="274"/>
        <v>42415.148032407407</v>
      </c>
      <c r="T2917" s="12">
        <f t="shared" si="275"/>
        <v>42445.106365740736</v>
      </c>
    </row>
    <row r="2918" spans="1:20" ht="41.4" x14ac:dyDescent="0.3">
      <c r="A2918" s="2">
        <v>2916</v>
      </c>
      <c r="B2918" s="7" t="s">
        <v>2916</v>
      </c>
      <c r="C2918" s="7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8">
        <f t="shared" si="270"/>
        <v>7.8378378378378383E-2</v>
      </c>
      <c r="P2918" s="9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2">
        <f t="shared" si="274"/>
        <v>41755.226724537039</v>
      </c>
      <c r="T2918" s="12">
        <f t="shared" si="275"/>
        <v>41778.226724537039</v>
      </c>
    </row>
    <row r="2919" spans="1:20" ht="41.4" x14ac:dyDescent="0.3">
      <c r="A2919" s="2">
        <v>2917</v>
      </c>
      <c r="B2919" s="7" t="s">
        <v>2917</v>
      </c>
      <c r="C2919" s="7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8">
        <f t="shared" si="270"/>
        <v>0.2185</v>
      </c>
      <c r="P2919" s="9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2">
        <f t="shared" si="274"/>
        <v>42244.984340277777</v>
      </c>
      <c r="T2919" s="12">
        <f t="shared" si="275"/>
        <v>42262.984340277777</v>
      </c>
    </row>
    <row r="2920" spans="1:20" ht="41.4" x14ac:dyDescent="0.3">
      <c r="A2920" s="2">
        <v>2918</v>
      </c>
      <c r="B2920" s="7" t="s">
        <v>2918</v>
      </c>
      <c r="C2920" s="7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8">
        <f t="shared" si="270"/>
        <v>0.27239999999999998</v>
      </c>
      <c r="P2920" s="9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2">
        <f t="shared" si="274"/>
        <v>42278.379710648151</v>
      </c>
      <c r="T2920" s="12">
        <f t="shared" si="275"/>
        <v>42306.379710648151</v>
      </c>
    </row>
    <row r="2921" spans="1:20" ht="41.4" x14ac:dyDescent="0.3">
      <c r="A2921" s="2">
        <v>2919</v>
      </c>
      <c r="B2921" s="7" t="s">
        <v>2919</v>
      </c>
      <c r="C2921" s="7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8">
        <f t="shared" si="270"/>
        <v>8.5000000000000006E-2</v>
      </c>
      <c r="P2921" s="9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2">
        <f t="shared" si="274"/>
        <v>41826.36954861111</v>
      </c>
      <c r="T2921" s="12">
        <f t="shared" si="275"/>
        <v>41856.36954861111</v>
      </c>
    </row>
    <row r="2922" spans="1:20" ht="41.4" x14ac:dyDescent="0.3">
      <c r="A2922" s="2">
        <v>2920</v>
      </c>
      <c r="B2922" s="7" t="s">
        <v>2920</v>
      </c>
      <c r="C2922" s="7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8">
        <f t="shared" si="270"/>
        <v>0.26840000000000003</v>
      </c>
      <c r="P2922" s="9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2">
        <f t="shared" si="274"/>
        <v>42058.542476851857</v>
      </c>
      <c r="T2922" s="12">
        <f t="shared" si="275"/>
        <v>42088.500810185185</v>
      </c>
    </row>
    <row r="2923" spans="1:20" ht="27.6" x14ac:dyDescent="0.3">
      <c r="A2923" s="2">
        <v>2921</v>
      </c>
      <c r="B2923" s="7" t="s">
        <v>2921</v>
      </c>
      <c r="C2923" s="7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8">
        <f t="shared" si="270"/>
        <v>1.29</v>
      </c>
      <c r="P2923" s="9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2">
        <f t="shared" si="274"/>
        <v>41877.636620370373</v>
      </c>
      <c r="T2923" s="12">
        <f t="shared" si="275"/>
        <v>41907.636620370373</v>
      </c>
    </row>
    <row r="2924" spans="1:20" ht="41.4" x14ac:dyDescent="0.3">
      <c r="A2924" s="2">
        <v>2922</v>
      </c>
      <c r="B2924" s="7" t="s">
        <v>2922</v>
      </c>
      <c r="C2924" s="7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8">
        <f t="shared" si="270"/>
        <v>1</v>
      </c>
      <c r="P2924" s="9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2">
        <f t="shared" si="274"/>
        <v>42097.624155092592</v>
      </c>
      <c r="T2924" s="12">
        <f t="shared" si="275"/>
        <v>42142.624155092592</v>
      </c>
    </row>
    <row r="2925" spans="1:20" ht="41.4" x14ac:dyDescent="0.3">
      <c r="A2925" s="2">
        <v>2923</v>
      </c>
      <c r="B2925" s="7" t="s">
        <v>2923</v>
      </c>
      <c r="C2925" s="7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8">
        <f t="shared" si="270"/>
        <v>1</v>
      </c>
      <c r="P2925" s="9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2">
        <f t="shared" si="274"/>
        <v>42012.90253472222</v>
      </c>
      <c r="T2925" s="12">
        <f t="shared" si="275"/>
        <v>42027.875</v>
      </c>
    </row>
    <row r="2926" spans="1:20" ht="41.4" x14ac:dyDescent="0.3">
      <c r="A2926" s="2">
        <v>2924</v>
      </c>
      <c r="B2926" s="7" t="s">
        <v>2924</v>
      </c>
      <c r="C2926" s="7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8">
        <f t="shared" si="270"/>
        <v>1.032</v>
      </c>
      <c r="P2926" s="9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2">
        <f t="shared" si="274"/>
        <v>42103.306828703702</v>
      </c>
      <c r="T2926" s="12">
        <f t="shared" si="275"/>
        <v>42132.915972222225</v>
      </c>
    </row>
    <row r="2927" spans="1:20" ht="41.4" x14ac:dyDescent="0.3">
      <c r="A2927" s="2">
        <v>2925</v>
      </c>
      <c r="B2927" s="7" t="s">
        <v>2925</v>
      </c>
      <c r="C2927" s="7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8">
        <f t="shared" si="270"/>
        <v>1.0244597777777777</v>
      </c>
      <c r="P2927" s="9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2">
        <f t="shared" si="274"/>
        <v>41863.334120370368</v>
      </c>
      <c r="T2927" s="12">
        <f t="shared" si="275"/>
        <v>41893.334120370368</v>
      </c>
    </row>
    <row r="2928" spans="1:20" ht="41.4" x14ac:dyDescent="0.3">
      <c r="A2928" s="2">
        <v>2926</v>
      </c>
      <c r="B2928" s="7" t="s">
        <v>2926</v>
      </c>
      <c r="C2928" s="7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8">
        <f t="shared" si="270"/>
        <v>1.25</v>
      </c>
      <c r="P2928" s="9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2">
        <f t="shared" si="274"/>
        <v>42044.515960648147</v>
      </c>
      <c r="T2928" s="12">
        <f t="shared" si="275"/>
        <v>42058.515960648147</v>
      </c>
    </row>
    <row r="2929" spans="1:20" ht="41.4" x14ac:dyDescent="0.3">
      <c r="A2929" s="2">
        <v>2927</v>
      </c>
      <c r="B2929" s="7" t="s">
        <v>2927</v>
      </c>
      <c r="C2929" s="7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8">
        <f t="shared" si="270"/>
        <v>1.3083333333333333</v>
      </c>
      <c r="P2929" s="9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2">
        <f t="shared" si="274"/>
        <v>41806.419317129628</v>
      </c>
      <c r="T2929" s="12">
        <f t="shared" si="275"/>
        <v>41834.958333333336</v>
      </c>
    </row>
    <row r="2930" spans="1:20" ht="27.6" x14ac:dyDescent="0.3">
      <c r="A2930" s="2">
        <v>2928</v>
      </c>
      <c r="B2930" s="7" t="s">
        <v>2928</v>
      </c>
      <c r="C2930" s="7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8">
        <f t="shared" si="270"/>
        <v>1</v>
      </c>
      <c r="P2930" s="9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2">
        <f t="shared" si="274"/>
        <v>42403.748217592598</v>
      </c>
      <c r="T2930" s="12">
        <f t="shared" si="275"/>
        <v>42433.748217592598</v>
      </c>
    </row>
    <row r="2931" spans="1:20" ht="41.4" x14ac:dyDescent="0.3">
      <c r="A2931" s="2">
        <v>2929</v>
      </c>
      <c r="B2931" s="7" t="s">
        <v>2929</v>
      </c>
      <c r="C2931" s="7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8">
        <f t="shared" si="270"/>
        <v>1.02069375</v>
      </c>
      <c r="P2931" s="9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2">
        <f t="shared" si="274"/>
        <v>41754.314328703702</v>
      </c>
      <c r="T2931" s="12">
        <f t="shared" si="275"/>
        <v>41784.314328703702</v>
      </c>
    </row>
    <row r="2932" spans="1:20" ht="41.4" x14ac:dyDescent="0.3">
      <c r="A2932" s="2">
        <v>2930</v>
      </c>
      <c r="B2932" s="7" t="s">
        <v>2930</v>
      </c>
      <c r="C2932" s="7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8">
        <f t="shared" si="270"/>
        <v>1.0092000000000001</v>
      </c>
      <c r="P2932" s="9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2">
        <f t="shared" si="274"/>
        <v>42101.334074074075</v>
      </c>
      <c r="T2932" s="12">
        <f t="shared" si="275"/>
        <v>42131.334074074075</v>
      </c>
    </row>
    <row r="2933" spans="1:20" ht="41.4" x14ac:dyDescent="0.3">
      <c r="A2933" s="2">
        <v>2931</v>
      </c>
      <c r="B2933" s="7" t="s">
        <v>2931</v>
      </c>
      <c r="C2933" s="7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8">
        <f t="shared" si="270"/>
        <v>1.06</v>
      </c>
      <c r="P2933" s="9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2">
        <f t="shared" si="274"/>
        <v>41872.041238425925</v>
      </c>
      <c r="T2933" s="12">
        <f t="shared" si="275"/>
        <v>41897.005555555559</v>
      </c>
    </row>
    <row r="2934" spans="1:20" ht="41.4" x14ac:dyDescent="0.3">
      <c r="A2934" s="2">
        <v>2932</v>
      </c>
      <c r="B2934" s="7" t="s">
        <v>2932</v>
      </c>
      <c r="C2934" s="7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8">
        <f t="shared" si="270"/>
        <v>1.0509677419354839</v>
      </c>
      <c r="P2934" s="9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2">
        <f t="shared" si="274"/>
        <v>42024.914780092593</v>
      </c>
      <c r="T2934" s="12">
        <f t="shared" si="275"/>
        <v>42056.208333333328</v>
      </c>
    </row>
    <row r="2935" spans="1:20" ht="41.4" x14ac:dyDescent="0.3">
      <c r="A2935" s="2">
        <v>2933</v>
      </c>
      <c r="B2935" s="7" t="s">
        <v>2933</v>
      </c>
      <c r="C2935" s="7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8">
        <f t="shared" si="270"/>
        <v>1.0276000000000001</v>
      </c>
      <c r="P2935" s="9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2">
        <f t="shared" si="274"/>
        <v>42495.706631944442</v>
      </c>
      <c r="T2935" s="12">
        <f t="shared" si="275"/>
        <v>42525.706631944442</v>
      </c>
    </row>
    <row r="2936" spans="1:20" ht="41.4" x14ac:dyDescent="0.3">
      <c r="A2936" s="2">
        <v>2934</v>
      </c>
      <c r="B2936" s="7" t="s">
        <v>2934</v>
      </c>
      <c r="C2936" s="7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8">
        <f t="shared" si="270"/>
        <v>1.08</v>
      </c>
      <c r="P2936" s="9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2">
        <f t="shared" si="274"/>
        <v>41775.386157407411</v>
      </c>
      <c r="T2936" s="12">
        <f t="shared" si="275"/>
        <v>41805.386157407411</v>
      </c>
    </row>
    <row r="2937" spans="1:20" ht="41.4" x14ac:dyDescent="0.3">
      <c r="A2937" s="2">
        <v>2935</v>
      </c>
      <c r="B2937" s="7" t="s">
        <v>2935</v>
      </c>
      <c r="C2937" s="7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8">
        <f t="shared" si="270"/>
        <v>1.0088571428571429</v>
      </c>
      <c r="P2937" s="9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2">
        <f t="shared" si="274"/>
        <v>42553.333425925928</v>
      </c>
      <c r="T2937" s="12">
        <f t="shared" si="275"/>
        <v>42611.458333333328</v>
      </c>
    </row>
    <row r="2938" spans="1:20" ht="41.4" x14ac:dyDescent="0.3">
      <c r="A2938" s="2">
        <v>2936</v>
      </c>
      <c r="B2938" s="7" t="s">
        <v>2936</v>
      </c>
      <c r="C2938" s="7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8">
        <f t="shared" si="270"/>
        <v>1.28</v>
      </c>
      <c r="P2938" s="9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2">
        <f t="shared" si="274"/>
        <v>41912.400729166664</v>
      </c>
      <c r="T2938" s="12">
        <f t="shared" si="275"/>
        <v>41924.957638888889</v>
      </c>
    </row>
    <row r="2939" spans="1:20" ht="27.6" x14ac:dyDescent="0.3">
      <c r="A2939" s="2">
        <v>2937</v>
      </c>
      <c r="B2939" s="7" t="s">
        <v>2937</v>
      </c>
      <c r="C2939" s="7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8">
        <f t="shared" si="270"/>
        <v>1.3333333333333333</v>
      </c>
      <c r="P2939" s="9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2">
        <f t="shared" si="274"/>
        <v>41803.207326388889</v>
      </c>
      <c r="T2939" s="12">
        <f t="shared" si="275"/>
        <v>41833.207326388889</v>
      </c>
    </row>
    <row r="2940" spans="1:20" ht="41.4" x14ac:dyDescent="0.3">
      <c r="A2940" s="2">
        <v>2938</v>
      </c>
      <c r="B2940" s="7" t="s">
        <v>2938</v>
      </c>
      <c r="C2940" s="7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8">
        <f t="shared" si="270"/>
        <v>1.0137499999999999</v>
      </c>
      <c r="P2940" s="9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2">
        <f t="shared" si="274"/>
        <v>42004.453865740739</v>
      </c>
      <c r="T2940" s="12">
        <f t="shared" si="275"/>
        <v>42034.453865740739</v>
      </c>
    </row>
    <row r="2941" spans="1:20" ht="41.4" x14ac:dyDescent="0.3">
      <c r="A2941" s="2">
        <v>2939</v>
      </c>
      <c r="B2941" s="7" t="s">
        <v>2939</v>
      </c>
      <c r="C2941" s="7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8">
        <f t="shared" si="270"/>
        <v>1.0287500000000001</v>
      </c>
      <c r="P2941" s="9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2">
        <f t="shared" si="274"/>
        <v>41845.559166666666</v>
      </c>
      <c r="T2941" s="12">
        <f t="shared" si="275"/>
        <v>41878.791666666664</v>
      </c>
    </row>
    <row r="2942" spans="1:20" ht="41.4" x14ac:dyDescent="0.3">
      <c r="A2942" s="2">
        <v>2940</v>
      </c>
      <c r="B2942" s="7" t="s">
        <v>2940</v>
      </c>
      <c r="C2942" s="7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8">
        <f t="shared" si="270"/>
        <v>1.0724</v>
      </c>
      <c r="P2942" s="9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2">
        <f t="shared" si="274"/>
        <v>41982.523356481484</v>
      </c>
      <c r="T2942" s="12">
        <f t="shared" si="275"/>
        <v>42022.523356481484</v>
      </c>
    </row>
    <row r="2943" spans="1:20" ht="41.4" x14ac:dyDescent="0.3">
      <c r="A2943" s="2">
        <v>2941</v>
      </c>
      <c r="B2943" s="7" t="s">
        <v>2941</v>
      </c>
      <c r="C2943" s="7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8">
        <f t="shared" si="270"/>
        <v>4.0000000000000003E-5</v>
      </c>
      <c r="P2943" s="9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2">
        <f t="shared" si="274"/>
        <v>42034.710127314815</v>
      </c>
      <c r="T2943" s="12">
        <f t="shared" si="275"/>
        <v>42064.710127314815</v>
      </c>
    </row>
    <row r="2944" spans="1:20" ht="41.4" x14ac:dyDescent="0.3">
      <c r="A2944" s="2">
        <v>2942</v>
      </c>
      <c r="B2944" s="7" t="s">
        <v>2942</v>
      </c>
      <c r="C2944" s="7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8">
        <f t="shared" si="270"/>
        <v>0.20424999999999999</v>
      </c>
      <c r="P2944" s="9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2">
        <f t="shared" si="274"/>
        <v>42334.553923611107</v>
      </c>
      <c r="T2944" s="12">
        <f t="shared" si="275"/>
        <v>42354.595833333333</v>
      </c>
    </row>
    <row r="2945" spans="1:20" ht="41.4" x14ac:dyDescent="0.3">
      <c r="A2945" s="2">
        <v>2943</v>
      </c>
      <c r="B2945" s="7" t="s">
        <v>2943</v>
      </c>
      <c r="C2945" s="7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8">
        <f t="shared" si="270"/>
        <v>0</v>
      </c>
      <c r="P2945" s="9">
        <f t="shared" si="271"/>
        <v>0</v>
      </c>
      <c r="Q2945" s="2" t="str">
        <f t="shared" si="272"/>
        <v>theater</v>
      </c>
      <c r="R2945" s="2" t="str">
        <f t="shared" si="273"/>
        <v>spaces</v>
      </c>
      <c r="S2945" s="12">
        <f t="shared" si="274"/>
        <v>42076.879398148143</v>
      </c>
      <c r="T2945" s="12">
        <f t="shared" si="275"/>
        <v>42106.879398148143</v>
      </c>
    </row>
    <row r="2946" spans="1:20" ht="41.4" x14ac:dyDescent="0.3">
      <c r="A2946" s="2">
        <v>2944</v>
      </c>
      <c r="B2946" s="7" t="s">
        <v>2944</v>
      </c>
      <c r="C2946" s="7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8">
        <f t="shared" si="270"/>
        <v>0.01</v>
      </c>
      <c r="P2946" s="9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2">
        <f t="shared" si="274"/>
        <v>42132.6643287037</v>
      </c>
      <c r="T2946" s="12">
        <f t="shared" si="275"/>
        <v>42162.6643287037</v>
      </c>
    </row>
    <row r="2947" spans="1:20" ht="55.2" x14ac:dyDescent="0.3">
      <c r="A2947" s="2">
        <v>2945</v>
      </c>
      <c r="B2947" s="7" t="s">
        <v>2945</v>
      </c>
      <c r="C2947" s="7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8">
        <f t="shared" ref="O2947:O3010" si="276">E2947/D2947</f>
        <v>0</v>
      </c>
      <c r="P2947" s="9">
        <f t="shared" ref="P2947:P3010" si="277">IFERROR(E2947/L2947,0)</f>
        <v>0</v>
      </c>
      <c r="Q2947" s="2" t="str">
        <f t="shared" ref="Q2947:Q3010" si="278">LEFT(N2947,FIND("/",N2947,1)-1)</f>
        <v>theater</v>
      </c>
      <c r="R2947" s="2" t="str">
        <f t="shared" ref="R2947:R3010" si="279">RIGHT(N2947,LEN(N2947)-FIND("/",N2947))</f>
        <v>spaces</v>
      </c>
      <c r="S2947" s="12">
        <f t="shared" ref="S2947:S3010" si="280">(((J2947/60)/60)/24)+DATE(1970,1,1)+(-6/24)</f>
        <v>42117.889583333337</v>
      </c>
      <c r="T2947" s="12">
        <f t="shared" ref="T2947:T3010" si="281">(((I2947/60)/60)/24)+DATE(1970,1,1)+(-6/24)</f>
        <v>42147.889583333337</v>
      </c>
    </row>
    <row r="2948" spans="1:20" ht="41.4" x14ac:dyDescent="0.3">
      <c r="A2948" s="2">
        <v>2946</v>
      </c>
      <c r="B2948" s="7" t="s">
        <v>2946</v>
      </c>
      <c r="C2948" s="7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8">
        <f t="shared" si="276"/>
        <v>1E-3</v>
      </c>
      <c r="P2948" s="9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2">
        <f t="shared" si="280"/>
        <v>42567.281157407408</v>
      </c>
      <c r="T2948" s="12">
        <f t="shared" si="281"/>
        <v>42597.281157407408</v>
      </c>
    </row>
    <row r="2949" spans="1:20" ht="55.2" x14ac:dyDescent="0.3">
      <c r="A2949" s="2">
        <v>2947</v>
      </c>
      <c r="B2949" s="7" t="s">
        <v>2947</v>
      </c>
      <c r="C2949" s="7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8">
        <f t="shared" si="276"/>
        <v>4.2880000000000001E-2</v>
      </c>
      <c r="P2949" s="9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2">
        <f t="shared" si="280"/>
        <v>42649.312118055561</v>
      </c>
      <c r="T2949" s="12">
        <f t="shared" si="281"/>
        <v>42698.465972222228</v>
      </c>
    </row>
    <row r="2950" spans="1:20" ht="41.4" x14ac:dyDescent="0.3">
      <c r="A2950" s="2">
        <v>2948</v>
      </c>
      <c r="B2950" s="7" t="s">
        <v>2948</v>
      </c>
      <c r="C2950" s="7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8">
        <f t="shared" si="276"/>
        <v>4.8000000000000001E-5</v>
      </c>
      <c r="P2950" s="9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2">
        <f t="shared" si="280"/>
        <v>42097.399224537032</v>
      </c>
      <c r="T2950" s="12">
        <f t="shared" si="281"/>
        <v>42157.399224537032</v>
      </c>
    </row>
    <row r="2951" spans="1:20" ht="41.4" x14ac:dyDescent="0.3">
      <c r="A2951" s="2">
        <v>2949</v>
      </c>
      <c r="B2951" s="7" t="s">
        <v>2949</v>
      </c>
      <c r="C2951" s="7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8">
        <f t="shared" si="276"/>
        <v>2.5000000000000001E-2</v>
      </c>
      <c r="P2951" s="9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2">
        <f t="shared" si="280"/>
        <v>42297.573113425926</v>
      </c>
      <c r="T2951" s="12">
        <f t="shared" si="281"/>
        <v>42327.614780092597</v>
      </c>
    </row>
    <row r="2952" spans="1:20" ht="41.4" x14ac:dyDescent="0.3">
      <c r="A2952" s="2">
        <v>2950</v>
      </c>
      <c r="B2952" s="7" t="s">
        <v>2950</v>
      </c>
      <c r="C2952" s="7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8">
        <f t="shared" si="276"/>
        <v>0</v>
      </c>
      <c r="P2952" s="9">
        <f t="shared" si="277"/>
        <v>0</v>
      </c>
      <c r="Q2952" s="2" t="str">
        <f t="shared" si="278"/>
        <v>theater</v>
      </c>
      <c r="R2952" s="2" t="str">
        <f t="shared" si="279"/>
        <v>spaces</v>
      </c>
      <c r="S2952" s="12">
        <f t="shared" si="280"/>
        <v>42362.11518518519</v>
      </c>
      <c r="T2952" s="12">
        <f t="shared" si="281"/>
        <v>42392.11518518519</v>
      </c>
    </row>
    <row r="2953" spans="1:20" ht="55.2" x14ac:dyDescent="0.3">
      <c r="A2953" s="2">
        <v>2951</v>
      </c>
      <c r="B2953" s="7" t="s">
        <v>2951</v>
      </c>
      <c r="C2953" s="7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8">
        <f t="shared" si="276"/>
        <v>2.1919999999999999E-2</v>
      </c>
      <c r="P2953" s="9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2">
        <f t="shared" si="280"/>
        <v>41872.552928240737</v>
      </c>
      <c r="T2953" s="12">
        <f t="shared" si="281"/>
        <v>41917.552928240737</v>
      </c>
    </row>
    <row r="2954" spans="1:20" ht="41.4" x14ac:dyDescent="0.3">
      <c r="A2954" s="2">
        <v>2952</v>
      </c>
      <c r="B2954" s="7" t="s">
        <v>2952</v>
      </c>
      <c r="C2954" s="7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8">
        <f t="shared" si="276"/>
        <v>8.0250000000000002E-2</v>
      </c>
      <c r="P2954" s="9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2">
        <f t="shared" si="280"/>
        <v>42628.440266203703</v>
      </c>
      <c r="T2954" s="12">
        <f t="shared" si="281"/>
        <v>42659.916666666672</v>
      </c>
    </row>
    <row r="2955" spans="1:20" ht="41.4" x14ac:dyDescent="0.3">
      <c r="A2955" s="2">
        <v>2953</v>
      </c>
      <c r="B2955" s="7" t="s">
        <v>2953</v>
      </c>
      <c r="C2955" s="7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8">
        <f t="shared" si="276"/>
        <v>1.5125E-3</v>
      </c>
      <c r="P2955" s="9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2">
        <f t="shared" si="280"/>
        <v>42255.541909722218</v>
      </c>
      <c r="T2955" s="12">
        <f t="shared" si="281"/>
        <v>42285.541909722218</v>
      </c>
    </row>
    <row r="2956" spans="1:20" ht="41.4" x14ac:dyDescent="0.3">
      <c r="A2956" s="2">
        <v>2954</v>
      </c>
      <c r="B2956" s="7" t="s">
        <v>2954</v>
      </c>
      <c r="C2956" s="7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8">
        <f t="shared" si="276"/>
        <v>0</v>
      </c>
      <c r="P2956" s="9">
        <f t="shared" si="277"/>
        <v>0</v>
      </c>
      <c r="Q2956" s="2" t="str">
        <f t="shared" si="278"/>
        <v>theater</v>
      </c>
      <c r="R2956" s="2" t="str">
        <f t="shared" si="279"/>
        <v>spaces</v>
      </c>
      <c r="S2956" s="12">
        <f t="shared" si="280"/>
        <v>42790.333368055552</v>
      </c>
      <c r="T2956" s="12">
        <f t="shared" si="281"/>
        <v>42810.291701388895</v>
      </c>
    </row>
    <row r="2957" spans="1:20" ht="27.6" x14ac:dyDescent="0.3">
      <c r="A2957" s="2">
        <v>2955</v>
      </c>
      <c r="B2957" s="7" t="s">
        <v>2955</v>
      </c>
      <c r="C2957" s="7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8">
        <f t="shared" si="276"/>
        <v>0.59583333333333333</v>
      </c>
      <c r="P2957" s="9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2">
        <f t="shared" si="280"/>
        <v>42141.491307870368</v>
      </c>
      <c r="T2957" s="12">
        <f t="shared" si="281"/>
        <v>42171.491307870368</v>
      </c>
    </row>
    <row r="2958" spans="1:20" ht="41.4" x14ac:dyDescent="0.3">
      <c r="A2958" s="2">
        <v>2956</v>
      </c>
      <c r="B2958" s="7" t="s">
        <v>2956</v>
      </c>
      <c r="C2958" s="7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8">
        <f t="shared" si="276"/>
        <v>0.16734177215189874</v>
      </c>
      <c r="P2958" s="9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2">
        <f t="shared" si="280"/>
        <v>42464.708912037036</v>
      </c>
      <c r="T2958" s="12">
        <f t="shared" si="281"/>
        <v>42494.708912037036</v>
      </c>
    </row>
    <row r="2959" spans="1:20" ht="41.4" x14ac:dyDescent="0.3">
      <c r="A2959" s="2">
        <v>2957</v>
      </c>
      <c r="B2959" s="7" t="s">
        <v>2957</v>
      </c>
      <c r="C2959" s="7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8">
        <f t="shared" si="276"/>
        <v>1.8666666666666668E-2</v>
      </c>
      <c r="P2959" s="9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2">
        <f t="shared" si="280"/>
        <v>42030.761249999996</v>
      </c>
      <c r="T2959" s="12">
        <f t="shared" si="281"/>
        <v>42090.719583333332</v>
      </c>
    </row>
    <row r="2960" spans="1:20" ht="41.4" x14ac:dyDescent="0.3">
      <c r="A2960" s="2">
        <v>2958</v>
      </c>
      <c r="B2960" s="7" t="s">
        <v>2958</v>
      </c>
      <c r="C2960" s="7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8">
        <f t="shared" si="276"/>
        <v>0</v>
      </c>
      <c r="P2960" s="9">
        <f t="shared" si="277"/>
        <v>0</v>
      </c>
      <c r="Q2960" s="2" t="str">
        <f t="shared" si="278"/>
        <v>theater</v>
      </c>
      <c r="R2960" s="2" t="str">
        <f t="shared" si="279"/>
        <v>spaces</v>
      </c>
      <c r="S2960" s="12">
        <f t="shared" si="280"/>
        <v>42438.529131944444</v>
      </c>
      <c r="T2960" s="12">
        <f t="shared" si="281"/>
        <v>42498.48746527778</v>
      </c>
    </row>
    <row r="2961" spans="1:20" ht="41.4" x14ac:dyDescent="0.3">
      <c r="A2961" s="2">
        <v>2959</v>
      </c>
      <c r="B2961" s="7" t="s">
        <v>2959</v>
      </c>
      <c r="C2961" s="7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8">
        <f t="shared" si="276"/>
        <v>0</v>
      </c>
      <c r="P2961" s="9">
        <f t="shared" si="277"/>
        <v>0</v>
      </c>
      <c r="Q2961" s="2" t="str">
        <f t="shared" si="278"/>
        <v>theater</v>
      </c>
      <c r="R2961" s="2" t="str">
        <f t="shared" si="279"/>
        <v>spaces</v>
      </c>
      <c r="S2961" s="12">
        <f t="shared" si="280"/>
        <v>42497.758391203708</v>
      </c>
      <c r="T2961" s="12">
        <f t="shared" si="281"/>
        <v>42527.758391203708</v>
      </c>
    </row>
    <row r="2962" spans="1:20" ht="41.4" x14ac:dyDescent="0.3">
      <c r="A2962" s="2">
        <v>2960</v>
      </c>
      <c r="B2962" s="7" t="s">
        <v>2960</v>
      </c>
      <c r="C2962" s="7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8">
        <f t="shared" si="276"/>
        <v>0</v>
      </c>
      <c r="P2962" s="9">
        <f t="shared" si="277"/>
        <v>0</v>
      </c>
      <c r="Q2962" s="2" t="str">
        <f t="shared" si="278"/>
        <v>theater</v>
      </c>
      <c r="R2962" s="2" t="str">
        <f t="shared" si="279"/>
        <v>spaces</v>
      </c>
      <c r="S2962" s="12">
        <f t="shared" si="280"/>
        <v>41863.507210648146</v>
      </c>
      <c r="T2962" s="12">
        <f t="shared" si="281"/>
        <v>41893.507210648146</v>
      </c>
    </row>
    <row r="2963" spans="1:20" ht="41.4" x14ac:dyDescent="0.3">
      <c r="A2963" s="2">
        <v>2961</v>
      </c>
      <c r="B2963" s="7" t="s">
        <v>2961</v>
      </c>
      <c r="C2963" s="7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8">
        <f t="shared" si="276"/>
        <v>1.0962000000000001</v>
      </c>
      <c r="P2963" s="9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2">
        <f t="shared" si="280"/>
        <v>42060.962488425925</v>
      </c>
      <c r="T2963" s="12">
        <f t="shared" si="281"/>
        <v>42088.916666666672</v>
      </c>
    </row>
    <row r="2964" spans="1:20" ht="41.4" x14ac:dyDescent="0.3">
      <c r="A2964" s="2">
        <v>2962</v>
      </c>
      <c r="B2964" s="7" t="s">
        <v>2962</v>
      </c>
      <c r="C2964" s="7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8">
        <f t="shared" si="276"/>
        <v>1.218</v>
      </c>
      <c r="P2964" s="9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2">
        <f t="shared" si="280"/>
        <v>42035.99428240741</v>
      </c>
      <c r="T2964" s="12">
        <f t="shared" si="281"/>
        <v>42064.040972222225</v>
      </c>
    </row>
    <row r="2965" spans="1:20" ht="55.2" x14ac:dyDescent="0.3">
      <c r="A2965" s="2">
        <v>2963</v>
      </c>
      <c r="B2965" s="7" t="s">
        <v>2963</v>
      </c>
      <c r="C2965" s="7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8">
        <f t="shared" si="276"/>
        <v>1.0685</v>
      </c>
      <c r="P2965" s="9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2">
        <f t="shared" si="280"/>
        <v>42157.220185185186</v>
      </c>
      <c r="T2965" s="12">
        <f t="shared" si="281"/>
        <v>42187.220185185186</v>
      </c>
    </row>
    <row r="2966" spans="1:20" ht="41.4" x14ac:dyDescent="0.3">
      <c r="A2966" s="2">
        <v>2964</v>
      </c>
      <c r="B2966" s="7" t="s">
        <v>2964</v>
      </c>
      <c r="C2966" s="7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8">
        <f t="shared" si="276"/>
        <v>1.0071379999999999</v>
      </c>
      <c r="P2966" s="9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2">
        <f t="shared" si="280"/>
        <v>41827.659942129627</v>
      </c>
      <c r="T2966" s="12">
        <f t="shared" si="281"/>
        <v>41857.647222222222</v>
      </c>
    </row>
    <row r="2967" spans="1:20" ht="41.4" x14ac:dyDescent="0.3">
      <c r="A2967" s="2">
        <v>2965</v>
      </c>
      <c r="B2967" s="7" t="s">
        <v>2965</v>
      </c>
      <c r="C2967" s="7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8">
        <f t="shared" si="276"/>
        <v>1.0900000000000001</v>
      </c>
      <c r="P2967" s="9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2">
        <f t="shared" si="280"/>
        <v>42162.479548611111</v>
      </c>
      <c r="T2967" s="12">
        <f t="shared" si="281"/>
        <v>42192.479548611111</v>
      </c>
    </row>
    <row r="2968" spans="1:20" ht="41.4" x14ac:dyDescent="0.3">
      <c r="A2968" s="2">
        <v>2966</v>
      </c>
      <c r="B2968" s="7" t="s">
        <v>2966</v>
      </c>
      <c r="C2968" s="7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8">
        <f t="shared" si="276"/>
        <v>1.1363000000000001</v>
      </c>
      <c r="P2968" s="9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2">
        <f t="shared" si="280"/>
        <v>42233.488564814819</v>
      </c>
      <c r="T2968" s="12">
        <f t="shared" si="281"/>
        <v>42263.488564814819</v>
      </c>
    </row>
    <row r="2969" spans="1:20" ht="41.4" x14ac:dyDescent="0.3">
      <c r="A2969" s="2">
        <v>2967</v>
      </c>
      <c r="B2969" s="7" t="s">
        <v>2967</v>
      </c>
      <c r="C2969" s="7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8">
        <f t="shared" si="276"/>
        <v>1.1392</v>
      </c>
      <c r="P2969" s="9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2">
        <f t="shared" si="280"/>
        <v>42041.947824074072</v>
      </c>
      <c r="T2969" s="12">
        <f t="shared" si="281"/>
        <v>42071.906157407408</v>
      </c>
    </row>
    <row r="2970" spans="1:20" ht="27.6" x14ac:dyDescent="0.3">
      <c r="A2970" s="2">
        <v>2968</v>
      </c>
      <c r="B2970" s="7" t="s">
        <v>2968</v>
      </c>
      <c r="C2970" s="7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8">
        <f t="shared" si="276"/>
        <v>1.06</v>
      </c>
      <c r="P2970" s="9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2">
        <f t="shared" si="280"/>
        <v>42585.273842592593</v>
      </c>
      <c r="T2970" s="12">
        <f t="shared" si="281"/>
        <v>42598.915972222225</v>
      </c>
    </row>
    <row r="2971" spans="1:20" ht="41.4" x14ac:dyDescent="0.3">
      <c r="A2971" s="2">
        <v>2969</v>
      </c>
      <c r="B2971" s="7" t="s">
        <v>2969</v>
      </c>
      <c r="C2971" s="7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8">
        <f t="shared" si="276"/>
        <v>1.625</v>
      </c>
      <c r="P2971" s="9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2">
        <f t="shared" si="280"/>
        <v>42097.536493055552</v>
      </c>
      <c r="T2971" s="12">
        <f t="shared" si="281"/>
        <v>42127.702083333337</v>
      </c>
    </row>
    <row r="2972" spans="1:20" ht="41.4" x14ac:dyDescent="0.3">
      <c r="A2972" s="2">
        <v>2970</v>
      </c>
      <c r="B2972" s="7" t="s">
        <v>2970</v>
      </c>
      <c r="C2972" s="7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8">
        <f t="shared" si="276"/>
        <v>1.06</v>
      </c>
      <c r="P2972" s="9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2">
        <f t="shared" si="280"/>
        <v>41808.419571759259</v>
      </c>
      <c r="T2972" s="12">
        <f t="shared" si="281"/>
        <v>41838.419571759259</v>
      </c>
    </row>
    <row r="2973" spans="1:20" ht="41.4" x14ac:dyDescent="0.3">
      <c r="A2973" s="2">
        <v>2971</v>
      </c>
      <c r="B2973" s="7" t="s">
        <v>2971</v>
      </c>
      <c r="C2973" s="7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8">
        <f t="shared" si="276"/>
        <v>1.0015624999999999</v>
      </c>
      <c r="P2973" s="9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2">
        <f t="shared" si="280"/>
        <v>41852.408310185187</v>
      </c>
      <c r="T2973" s="12">
        <f t="shared" si="281"/>
        <v>41882.408310185187</v>
      </c>
    </row>
    <row r="2974" spans="1:20" ht="27.6" x14ac:dyDescent="0.3">
      <c r="A2974" s="2">
        <v>2972</v>
      </c>
      <c r="B2974" s="7" t="s">
        <v>2972</v>
      </c>
      <c r="C2974" s="7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8">
        <f t="shared" si="276"/>
        <v>1.0535000000000001</v>
      </c>
      <c r="P2974" s="9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2">
        <f t="shared" si="280"/>
        <v>42693.860185185185</v>
      </c>
      <c r="T2974" s="12">
        <f t="shared" si="281"/>
        <v>42708.791666666672</v>
      </c>
    </row>
    <row r="2975" spans="1:20" ht="41.4" x14ac:dyDescent="0.3">
      <c r="A2975" s="2">
        <v>2973</v>
      </c>
      <c r="B2975" s="7" t="s">
        <v>2973</v>
      </c>
      <c r="C2975" s="7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8">
        <f t="shared" si="276"/>
        <v>1.748</v>
      </c>
      <c r="P2975" s="9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2">
        <f t="shared" si="280"/>
        <v>42341.568379629629</v>
      </c>
      <c r="T2975" s="12">
        <f t="shared" si="281"/>
        <v>42369.916666666672</v>
      </c>
    </row>
    <row r="2976" spans="1:20" ht="41.4" x14ac:dyDescent="0.3">
      <c r="A2976" s="2">
        <v>2974</v>
      </c>
      <c r="B2976" s="7" t="s">
        <v>2974</v>
      </c>
      <c r="C2976" s="7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8">
        <f t="shared" si="276"/>
        <v>1.02</v>
      </c>
      <c r="P2976" s="9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2">
        <f t="shared" si="280"/>
        <v>41879.811006944445</v>
      </c>
      <c r="T2976" s="12">
        <f t="shared" si="281"/>
        <v>41907.815972222219</v>
      </c>
    </row>
    <row r="2977" spans="1:20" ht="41.4" x14ac:dyDescent="0.3">
      <c r="A2977" s="2">
        <v>2975</v>
      </c>
      <c r="B2977" s="7" t="s">
        <v>2975</v>
      </c>
      <c r="C2977" s="7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8">
        <f t="shared" si="276"/>
        <v>1.00125</v>
      </c>
      <c r="P2977" s="9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2">
        <f t="shared" si="280"/>
        <v>41941.433865740742</v>
      </c>
      <c r="T2977" s="12">
        <f t="shared" si="281"/>
        <v>41969.875</v>
      </c>
    </row>
    <row r="2978" spans="1:20" ht="41.4" x14ac:dyDescent="0.3">
      <c r="A2978" s="2">
        <v>2976</v>
      </c>
      <c r="B2978" s="7" t="s">
        <v>2976</v>
      </c>
      <c r="C2978" s="7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8">
        <f t="shared" si="276"/>
        <v>1.7142857142857142</v>
      </c>
      <c r="P2978" s="9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2">
        <f t="shared" si="280"/>
        <v>42425.480671296296</v>
      </c>
      <c r="T2978" s="12">
        <f t="shared" si="281"/>
        <v>42442.25</v>
      </c>
    </row>
    <row r="2979" spans="1:20" ht="55.2" x14ac:dyDescent="0.3">
      <c r="A2979" s="2">
        <v>2977</v>
      </c>
      <c r="B2979" s="7" t="s">
        <v>2977</v>
      </c>
      <c r="C2979" s="7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8">
        <f t="shared" si="276"/>
        <v>1.1356666666666666</v>
      </c>
      <c r="P2979" s="9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2">
        <f t="shared" si="280"/>
        <v>42026.63118055556</v>
      </c>
      <c r="T2979" s="12">
        <f t="shared" si="281"/>
        <v>42085.843055555553</v>
      </c>
    </row>
    <row r="2980" spans="1:20" ht="41.4" x14ac:dyDescent="0.3">
      <c r="A2980" s="2">
        <v>2978</v>
      </c>
      <c r="B2980" s="7" t="s">
        <v>2978</v>
      </c>
      <c r="C2980" s="7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8">
        <f t="shared" si="276"/>
        <v>1.2946666666666666</v>
      </c>
      <c r="P2980" s="9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2">
        <f t="shared" si="280"/>
        <v>41922.390590277777</v>
      </c>
      <c r="T2980" s="12">
        <f t="shared" si="281"/>
        <v>41931.999305555553</v>
      </c>
    </row>
    <row r="2981" spans="1:20" ht="41.4" x14ac:dyDescent="0.3">
      <c r="A2981" s="2">
        <v>2979</v>
      </c>
      <c r="B2981" s="7" t="s">
        <v>2979</v>
      </c>
      <c r="C2981" s="7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8">
        <f t="shared" si="276"/>
        <v>1.014</v>
      </c>
      <c r="P2981" s="9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2">
        <f t="shared" si="280"/>
        <v>41993.574340277773</v>
      </c>
      <c r="T2981" s="12">
        <f t="shared" si="281"/>
        <v>42010</v>
      </c>
    </row>
    <row r="2982" spans="1:20" ht="41.4" x14ac:dyDescent="0.3">
      <c r="A2982" s="2">
        <v>2980</v>
      </c>
      <c r="B2982" s="7" t="s">
        <v>2980</v>
      </c>
      <c r="C2982" s="7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8">
        <f t="shared" si="276"/>
        <v>1.0916666666666666</v>
      </c>
      <c r="P2982" s="9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2">
        <f t="shared" si="280"/>
        <v>42219.665856481486</v>
      </c>
      <c r="T2982" s="12">
        <f t="shared" si="281"/>
        <v>42239.833333333328</v>
      </c>
    </row>
    <row r="2983" spans="1:20" ht="41.4" x14ac:dyDescent="0.3">
      <c r="A2983" s="2">
        <v>2981</v>
      </c>
      <c r="B2983" s="7" t="s">
        <v>2981</v>
      </c>
      <c r="C2983" s="7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8">
        <f t="shared" si="276"/>
        <v>1.28925</v>
      </c>
      <c r="P2983" s="9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2">
        <f t="shared" si="280"/>
        <v>42225.309675925921</v>
      </c>
      <c r="T2983" s="12">
        <f t="shared" si="281"/>
        <v>42270.309675925921</v>
      </c>
    </row>
    <row r="2984" spans="1:20" ht="27.6" x14ac:dyDescent="0.3">
      <c r="A2984" s="2">
        <v>2982</v>
      </c>
      <c r="B2984" s="7" t="s">
        <v>2982</v>
      </c>
      <c r="C2984" s="7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8">
        <f t="shared" si="276"/>
        <v>1.0206</v>
      </c>
      <c r="P2984" s="9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2">
        <f t="shared" si="280"/>
        <v>42381.436840277776</v>
      </c>
      <c r="T2984" s="12">
        <f t="shared" si="281"/>
        <v>42411.436840277776</v>
      </c>
    </row>
    <row r="2985" spans="1:20" ht="41.4" x14ac:dyDescent="0.3">
      <c r="A2985" s="2">
        <v>2983</v>
      </c>
      <c r="B2985" s="7" t="s">
        <v>2983</v>
      </c>
      <c r="C2985" s="7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8">
        <f t="shared" si="276"/>
        <v>1.465395775862069</v>
      </c>
      <c r="P2985" s="9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2">
        <f t="shared" si="280"/>
        <v>41894.382361111115</v>
      </c>
      <c r="T2985" s="12">
        <f t="shared" si="281"/>
        <v>41954.424027777779</v>
      </c>
    </row>
    <row r="2986" spans="1:20" ht="41.4" x14ac:dyDescent="0.3">
      <c r="A2986" s="2">
        <v>2984</v>
      </c>
      <c r="B2986" s="7" t="s">
        <v>2984</v>
      </c>
      <c r="C2986" s="7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8">
        <f t="shared" si="276"/>
        <v>1.00352</v>
      </c>
      <c r="P2986" s="9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2">
        <f t="shared" si="280"/>
        <v>42576.028715277775</v>
      </c>
      <c r="T2986" s="12">
        <f t="shared" si="281"/>
        <v>42606.028715277775</v>
      </c>
    </row>
    <row r="2987" spans="1:20" ht="41.4" x14ac:dyDescent="0.3">
      <c r="A2987" s="2">
        <v>2985</v>
      </c>
      <c r="B2987" s="7" t="s">
        <v>2985</v>
      </c>
      <c r="C2987" s="7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8">
        <f t="shared" si="276"/>
        <v>1.2164999999999999</v>
      </c>
      <c r="P2987" s="9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2">
        <f t="shared" si="280"/>
        <v>42654.723703703698</v>
      </c>
      <c r="T2987" s="12">
        <f t="shared" si="281"/>
        <v>42673.916666666672</v>
      </c>
    </row>
    <row r="2988" spans="1:20" ht="41.4" x14ac:dyDescent="0.3">
      <c r="A2988" s="2">
        <v>2986</v>
      </c>
      <c r="B2988" s="7" t="s">
        <v>2986</v>
      </c>
      <c r="C2988" s="7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8">
        <f t="shared" si="276"/>
        <v>1.0549999999999999</v>
      </c>
      <c r="P2988" s="9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2">
        <f t="shared" si="280"/>
        <v>42431.250069444446</v>
      </c>
      <c r="T2988" s="12">
        <f t="shared" si="281"/>
        <v>42491.208402777775</v>
      </c>
    </row>
    <row r="2989" spans="1:20" ht="41.4" x14ac:dyDescent="0.3">
      <c r="A2989" s="2">
        <v>2987</v>
      </c>
      <c r="B2989" s="7" t="s">
        <v>2987</v>
      </c>
      <c r="C2989" s="7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8">
        <f t="shared" si="276"/>
        <v>1.1040080000000001</v>
      </c>
      <c r="P2989" s="9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2">
        <f t="shared" si="280"/>
        <v>42627.057303240741</v>
      </c>
      <c r="T2989" s="12">
        <f t="shared" si="281"/>
        <v>42655.75</v>
      </c>
    </row>
    <row r="2990" spans="1:20" ht="41.4" x14ac:dyDescent="0.3">
      <c r="A2990" s="2">
        <v>2988</v>
      </c>
      <c r="B2990" s="7" t="s">
        <v>2988</v>
      </c>
      <c r="C2990" s="7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8">
        <f t="shared" si="276"/>
        <v>1</v>
      </c>
      <c r="P2990" s="9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2">
        <f t="shared" si="280"/>
        <v>42511.112048611118</v>
      </c>
      <c r="T2990" s="12">
        <f t="shared" si="281"/>
        <v>42541.112048611118</v>
      </c>
    </row>
    <row r="2991" spans="1:20" x14ac:dyDescent="0.3">
      <c r="A2991" s="2">
        <v>2989</v>
      </c>
      <c r="B2991" s="7" t="s">
        <v>2989</v>
      </c>
      <c r="C2991" s="7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8">
        <f t="shared" si="276"/>
        <v>1.76535</v>
      </c>
      <c r="P2991" s="9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2">
        <f t="shared" si="280"/>
        <v>42336.77039351852</v>
      </c>
      <c r="T2991" s="12">
        <f t="shared" si="281"/>
        <v>42358.957638888889</v>
      </c>
    </row>
    <row r="2992" spans="1:20" ht="41.4" x14ac:dyDescent="0.3">
      <c r="A2992" s="2">
        <v>2990</v>
      </c>
      <c r="B2992" s="7" t="s">
        <v>2990</v>
      </c>
      <c r="C2992" s="7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8">
        <f t="shared" si="276"/>
        <v>1</v>
      </c>
      <c r="P2992" s="9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2">
        <f t="shared" si="280"/>
        <v>42341.32430555555</v>
      </c>
      <c r="T2992" s="12">
        <f t="shared" si="281"/>
        <v>42376.32430555555</v>
      </c>
    </row>
    <row r="2993" spans="1:20" ht="41.4" x14ac:dyDescent="0.3">
      <c r="A2993" s="2">
        <v>2991</v>
      </c>
      <c r="B2993" s="7" t="s">
        <v>2991</v>
      </c>
      <c r="C2993" s="7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8">
        <f t="shared" si="276"/>
        <v>1.0329411764705883</v>
      </c>
      <c r="P2993" s="9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2">
        <f t="shared" si="280"/>
        <v>42740.587152777778</v>
      </c>
      <c r="T2993" s="12">
        <f t="shared" si="281"/>
        <v>42762.587152777778</v>
      </c>
    </row>
    <row r="2994" spans="1:20" ht="41.4" x14ac:dyDescent="0.3">
      <c r="A2994" s="2">
        <v>2992</v>
      </c>
      <c r="B2994" s="7" t="s">
        <v>2992</v>
      </c>
      <c r="C2994" s="7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8">
        <f t="shared" si="276"/>
        <v>1.0449999999999999</v>
      </c>
      <c r="P2994" s="9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2">
        <f t="shared" si="280"/>
        <v>42622.517476851848</v>
      </c>
      <c r="T2994" s="12">
        <f t="shared" si="281"/>
        <v>42652.517476851848</v>
      </c>
    </row>
    <row r="2995" spans="1:20" x14ac:dyDescent="0.3">
      <c r="A2995" s="2">
        <v>2993</v>
      </c>
      <c r="B2995" s="7" t="s">
        <v>2993</v>
      </c>
      <c r="C2995" s="7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8">
        <f t="shared" si="276"/>
        <v>1.0029999999999999</v>
      </c>
      <c r="P2995" s="9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2">
        <f t="shared" si="280"/>
        <v>42390.588738425926</v>
      </c>
      <c r="T2995" s="12">
        <f t="shared" si="281"/>
        <v>42420.588738425926</v>
      </c>
    </row>
    <row r="2996" spans="1:20" ht="41.4" x14ac:dyDescent="0.3">
      <c r="A2996" s="2">
        <v>2994</v>
      </c>
      <c r="B2996" s="7" t="s">
        <v>2994</v>
      </c>
      <c r="C2996" s="7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8">
        <f t="shared" si="276"/>
        <v>4.577466666666667</v>
      </c>
      <c r="P2996" s="9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2">
        <f t="shared" si="280"/>
        <v>41885.228842592594</v>
      </c>
      <c r="T2996" s="12">
        <f t="shared" si="281"/>
        <v>41915.228842592594</v>
      </c>
    </row>
    <row r="2997" spans="1:20" ht="41.4" x14ac:dyDescent="0.3">
      <c r="A2997" s="2">
        <v>2995</v>
      </c>
      <c r="B2997" s="7" t="s">
        <v>2995</v>
      </c>
      <c r="C2997" s="7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8">
        <f t="shared" si="276"/>
        <v>1.0496000000000001</v>
      </c>
      <c r="P2997" s="9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2">
        <f t="shared" si="280"/>
        <v>42724.415173611109</v>
      </c>
      <c r="T2997" s="12">
        <f t="shared" si="281"/>
        <v>42754.415173611109</v>
      </c>
    </row>
    <row r="2998" spans="1:20" ht="27.6" x14ac:dyDescent="0.3">
      <c r="A2998" s="2">
        <v>2996</v>
      </c>
      <c r="B2998" s="7" t="s">
        <v>2996</v>
      </c>
      <c r="C2998" s="7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8">
        <f t="shared" si="276"/>
        <v>1.7194285714285715</v>
      </c>
      <c r="P2998" s="9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2">
        <f t="shared" si="280"/>
        <v>42090.662500000006</v>
      </c>
      <c r="T2998" s="12">
        <f t="shared" si="281"/>
        <v>42150.662500000006</v>
      </c>
    </row>
    <row r="2999" spans="1:20" ht="41.4" x14ac:dyDescent="0.3">
      <c r="A2999" s="2">
        <v>2997</v>
      </c>
      <c r="B2999" s="7" t="s">
        <v>2997</v>
      </c>
      <c r="C2999" s="7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8">
        <f t="shared" si="276"/>
        <v>1.0373000000000001</v>
      </c>
      <c r="P2999" s="9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2">
        <f t="shared" si="280"/>
        <v>42775.483715277776</v>
      </c>
      <c r="T2999" s="12">
        <f t="shared" si="281"/>
        <v>42792.957638888889</v>
      </c>
    </row>
    <row r="3000" spans="1:20" ht="41.4" x14ac:dyDescent="0.3">
      <c r="A3000" s="2">
        <v>2998</v>
      </c>
      <c r="B3000" s="7" t="s">
        <v>2998</v>
      </c>
      <c r="C3000" s="7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8">
        <f t="shared" si="276"/>
        <v>1.0302899999999999</v>
      </c>
      <c r="P3000" s="9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2">
        <f t="shared" si="280"/>
        <v>41777.943622685183</v>
      </c>
      <c r="T3000" s="12">
        <f t="shared" si="281"/>
        <v>41805.934027777781</v>
      </c>
    </row>
    <row r="3001" spans="1:20" ht="41.4" x14ac:dyDescent="0.3">
      <c r="A3001" s="2">
        <v>2999</v>
      </c>
      <c r="B3001" s="7" t="s">
        <v>2999</v>
      </c>
      <c r="C3001" s="7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8">
        <f t="shared" si="276"/>
        <v>1.1888888888888889</v>
      </c>
      <c r="P3001" s="9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2">
        <f t="shared" si="280"/>
        <v>42780.490277777775</v>
      </c>
      <c r="T3001" s="12">
        <f t="shared" si="281"/>
        <v>42794.833333333328</v>
      </c>
    </row>
    <row r="3002" spans="1:20" ht="41.4" x14ac:dyDescent="0.3">
      <c r="A3002" s="2">
        <v>3000</v>
      </c>
      <c r="B3002" s="7" t="s">
        <v>3000</v>
      </c>
      <c r="C3002" s="7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8">
        <f t="shared" si="276"/>
        <v>1</v>
      </c>
      <c r="P3002" s="9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2">
        <f t="shared" si="280"/>
        <v>42752.577199074076</v>
      </c>
      <c r="T3002" s="12">
        <f t="shared" si="281"/>
        <v>42766.5</v>
      </c>
    </row>
    <row r="3003" spans="1:20" ht="41.4" x14ac:dyDescent="0.3">
      <c r="A3003" s="2">
        <v>3001</v>
      </c>
      <c r="B3003" s="7" t="s">
        <v>3001</v>
      </c>
      <c r="C3003" s="7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8">
        <f t="shared" si="276"/>
        <v>3.1869988910451896</v>
      </c>
      <c r="P3003" s="9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2">
        <f t="shared" si="280"/>
        <v>42534.645625000005</v>
      </c>
      <c r="T3003" s="12">
        <f t="shared" si="281"/>
        <v>42564.645625000005</v>
      </c>
    </row>
    <row r="3004" spans="1:20" ht="27.6" x14ac:dyDescent="0.3">
      <c r="A3004" s="2">
        <v>3002</v>
      </c>
      <c r="B3004" s="7" t="s">
        <v>3002</v>
      </c>
      <c r="C3004" s="7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8">
        <f t="shared" si="276"/>
        <v>1.0850614285714286</v>
      </c>
      <c r="P3004" s="9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2">
        <f t="shared" si="280"/>
        <v>41239.58625</v>
      </c>
      <c r="T3004" s="12">
        <f t="shared" si="281"/>
        <v>41269.58625</v>
      </c>
    </row>
    <row r="3005" spans="1:20" ht="41.4" x14ac:dyDescent="0.3">
      <c r="A3005" s="2">
        <v>3003</v>
      </c>
      <c r="B3005" s="7" t="s">
        <v>3003</v>
      </c>
      <c r="C3005" s="7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8">
        <f t="shared" si="276"/>
        <v>1.0116666666666667</v>
      </c>
      <c r="P3005" s="9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2">
        <f t="shared" si="280"/>
        <v>42398.599259259259</v>
      </c>
      <c r="T3005" s="12">
        <f t="shared" si="281"/>
        <v>42429.999305555553</v>
      </c>
    </row>
    <row r="3006" spans="1:20" ht="41.4" x14ac:dyDescent="0.3">
      <c r="A3006" s="2">
        <v>3004</v>
      </c>
      <c r="B3006" s="7" t="s">
        <v>3004</v>
      </c>
      <c r="C3006" s="7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8">
        <f t="shared" si="276"/>
        <v>1.12815</v>
      </c>
      <c r="P3006" s="9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2">
        <f t="shared" si="280"/>
        <v>41928.631064814814</v>
      </c>
      <c r="T3006" s="12">
        <f t="shared" si="281"/>
        <v>41958.672731481478</v>
      </c>
    </row>
    <row r="3007" spans="1:20" ht="41.4" x14ac:dyDescent="0.3">
      <c r="A3007" s="2">
        <v>3005</v>
      </c>
      <c r="B3007" s="7" t="s">
        <v>3005</v>
      </c>
      <c r="C3007" s="7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8">
        <f t="shared" si="276"/>
        <v>1.2049622641509434</v>
      </c>
      <c r="P3007" s="9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2">
        <f t="shared" si="280"/>
        <v>41888.424826388888</v>
      </c>
      <c r="T3007" s="12">
        <f t="shared" si="281"/>
        <v>41918.424826388888</v>
      </c>
    </row>
    <row r="3008" spans="1:20" ht="27.6" x14ac:dyDescent="0.3">
      <c r="A3008" s="2">
        <v>3006</v>
      </c>
      <c r="B3008" s="7" t="s">
        <v>3006</v>
      </c>
      <c r="C3008" s="7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8">
        <f t="shared" si="276"/>
        <v>1.0774999999999999</v>
      </c>
      <c r="P3008" s="9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2">
        <f t="shared" si="280"/>
        <v>41957.506840277783</v>
      </c>
      <c r="T3008" s="12">
        <f t="shared" si="281"/>
        <v>41987.506840277783</v>
      </c>
    </row>
    <row r="3009" spans="1:20" ht="27.6" x14ac:dyDescent="0.3">
      <c r="A3009" s="2">
        <v>3007</v>
      </c>
      <c r="B3009" s="7" t="s">
        <v>3007</v>
      </c>
      <c r="C3009" s="7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8">
        <f t="shared" si="276"/>
        <v>1.8</v>
      </c>
      <c r="P3009" s="9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2">
        <f t="shared" si="280"/>
        <v>42097.966238425928</v>
      </c>
      <c r="T3009" s="12">
        <f t="shared" si="281"/>
        <v>42118.966238425928</v>
      </c>
    </row>
    <row r="3010" spans="1:20" ht="41.4" x14ac:dyDescent="0.3">
      <c r="A3010" s="2">
        <v>3008</v>
      </c>
      <c r="B3010" s="7" t="s">
        <v>3008</v>
      </c>
      <c r="C3010" s="7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8">
        <f t="shared" si="276"/>
        <v>1.0116666666666667</v>
      </c>
      <c r="P3010" s="9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2">
        <f t="shared" si="280"/>
        <v>42359.962025462963</v>
      </c>
      <c r="T3010" s="12">
        <f t="shared" si="281"/>
        <v>42389.962025462963</v>
      </c>
    </row>
    <row r="3011" spans="1:20" ht="41.4" x14ac:dyDescent="0.3">
      <c r="A3011" s="2">
        <v>3009</v>
      </c>
      <c r="B3011" s="7" t="s">
        <v>3009</v>
      </c>
      <c r="C3011" s="7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8">
        <f t="shared" ref="O3011:O3074" si="282">E3011/D3011</f>
        <v>1.19756</v>
      </c>
      <c r="P3011" s="9">
        <f t="shared" ref="P3011:P3074" si="283">IFERROR(E3011/L3011,0)</f>
        <v>233.8984375</v>
      </c>
      <c r="Q3011" s="2" t="str">
        <f t="shared" ref="Q3011:Q3074" si="284">LEFT(N3011,FIND("/",N3011,1)-1)</f>
        <v>theater</v>
      </c>
      <c r="R3011" s="2" t="str">
        <f t="shared" ref="R3011:R3074" si="285">RIGHT(N3011,LEN(N3011)-FIND("/",N3011))</f>
        <v>spaces</v>
      </c>
      <c r="S3011" s="12">
        <f t="shared" ref="S3011:S3074" si="286">(((J3011/60)/60)/24)+DATE(1970,1,1)+(-6/24)</f>
        <v>41939.319907407407</v>
      </c>
      <c r="T3011" s="12">
        <f t="shared" ref="T3011:T3074" si="287">(((I3011/60)/60)/24)+DATE(1970,1,1)+(-6/24)</f>
        <v>41969.361574074079</v>
      </c>
    </row>
    <row r="3012" spans="1:20" ht="41.4" x14ac:dyDescent="0.3">
      <c r="A3012" s="2">
        <v>3010</v>
      </c>
      <c r="B3012" s="7" t="s">
        <v>3010</v>
      </c>
      <c r="C3012" s="7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8">
        <f t="shared" si="282"/>
        <v>1.58</v>
      </c>
      <c r="P3012" s="9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2">
        <f t="shared" si="286"/>
        <v>41996.582395833335</v>
      </c>
      <c r="T3012" s="12">
        <f t="shared" si="287"/>
        <v>42056.582395833335</v>
      </c>
    </row>
    <row r="3013" spans="1:20" ht="41.4" x14ac:dyDescent="0.3">
      <c r="A3013" s="2">
        <v>3011</v>
      </c>
      <c r="B3013" s="7" t="s">
        <v>3011</v>
      </c>
      <c r="C3013" s="7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8">
        <f t="shared" si="282"/>
        <v>1.2366666666666666</v>
      </c>
      <c r="P3013" s="9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2">
        <f t="shared" si="286"/>
        <v>42334.218935185185</v>
      </c>
      <c r="T3013" s="12">
        <f t="shared" si="287"/>
        <v>42361.707638888889</v>
      </c>
    </row>
    <row r="3014" spans="1:20" ht="41.4" x14ac:dyDescent="0.3">
      <c r="A3014" s="2">
        <v>3012</v>
      </c>
      <c r="B3014" s="7" t="s">
        <v>3012</v>
      </c>
      <c r="C3014" s="7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8">
        <f t="shared" si="282"/>
        <v>1.1712499999999999</v>
      </c>
      <c r="P3014" s="9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2">
        <f t="shared" si="286"/>
        <v>42024.452893518523</v>
      </c>
      <c r="T3014" s="12">
        <f t="shared" si="287"/>
        <v>42045.452893518523</v>
      </c>
    </row>
    <row r="3015" spans="1:20" ht="41.4" x14ac:dyDescent="0.3">
      <c r="A3015" s="2">
        <v>3013</v>
      </c>
      <c r="B3015" s="7" t="s">
        <v>3013</v>
      </c>
      <c r="C3015" s="7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8">
        <f t="shared" si="282"/>
        <v>1.5696000000000001</v>
      </c>
      <c r="P3015" s="9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2">
        <f t="shared" si="286"/>
        <v>42146.586215277777</v>
      </c>
      <c r="T3015" s="12">
        <f t="shared" si="287"/>
        <v>42176.586215277777</v>
      </c>
    </row>
    <row r="3016" spans="1:20" ht="41.4" x14ac:dyDescent="0.3">
      <c r="A3016" s="2">
        <v>3014</v>
      </c>
      <c r="B3016" s="7" t="s">
        <v>3014</v>
      </c>
      <c r="C3016" s="7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8">
        <f t="shared" si="282"/>
        <v>1.13104</v>
      </c>
      <c r="P3016" s="9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2">
        <f t="shared" si="286"/>
        <v>41919.873611111114</v>
      </c>
      <c r="T3016" s="12">
        <f t="shared" si="287"/>
        <v>41947.958333333336</v>
      </c>
    </row>
    <row r="3017" spans="1:20" ht="41.4" x14ac:dyDescent="0.3">
      <c r="A3017" s="2">
        <v>3015</v>
      </c>
      <c r="B3017" s="7" t="s">
        <v>3015</v>
      </c>
      <c r="C3017" s="7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8">
        <f t="shared" si="282"/>
        <v>1.0317647058823529</v>
      </c>
      <c r="P3017" s="9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2">
        <f t="shared" si="286"/>
        <v>41785.47729166667</v>
      </c>
      <c r="T3017" s="12">
        <f t="shared" si="287"/>
        <v>41800.916666666664</v>
      </c>
    </row>
    <row r="3018" spans="1:20" ht="41.4" x14ac:dyDescent="0.3">
      <c r="A3018" s="2">
        <v>3016</v>
      </c>
      <c r="B3018" s="7" t="s">
        <v>3016</v>
      </c>
      <c r="C3018" s="7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8">
        <f t="shared" si="282"/>
        <v>1.0261176470588236</v>
      </c>
      <c r="P3018" s="9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2">
        <f t="shared" si="286"/>
        <v>41778.298055555555</v>
      </c>
      <c r="T3018" s="12">
        <f t="shared" si="287"/>
        <v>41838.298055555555</v>
      </c>
    </row>
    <row r="3019" spans="1:20" ht="41.4" x14ac:dyDescent="0.3">
      <c r="A3019" s="2">
        <v>3017</v>
      </c>
      <c r="B3019" s="7" t="s">
        <v>3017</v>
      </c>
      <c r="C3019" s="7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8">
        <f t="shared" si="282"/>
        <v>1.0584090909090909</v>
      </c>
      <c r="P3019" s="9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2">
        <f t="shared" si="286"/>
        <v>41841.600034722222</v>
      </c>
      <c r="T3019" s="12">
        <f t="shared" si="287"/>
        <v>41871.600034722222</v>
      </c>
    </row>
    <row r="3020" spans="1:20" ht="41.4" x14ac:dyDescent="0.3">
      <c r="A3020" s="2">
        <v>3018</v>
      </c>
      <c r="B3020" s="7" t="s">
        <v>3018</v>
      </c>
      <c r="C3020" s="7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8">
        <f t="shared" si="282"/>
        <v>1.0071428571428571</v>
      </c>
      <c r="P3020" s="9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2">
        <f t="shared" si="286"/>
        <v>42163.04833333334</v>
      </c>
      <c r="T3020" s="12">
        <f t="shared" si="287"/>
        <v>42205.666666666672</v>
      </c>
    </row>
    <row r="3021" spans="1:20" ht="41.4" x14ac:dyDescent="0.3">
      <c r="A3021" s="2">
        <v>3019</v>
      </c>
      <c r="B3021" s="7" t="s">
        <v>3019</v>
      </c>
      <c r="C3021" s="7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8">
        <f t="shared" si="282"/>
        <v>1.2123333333333333</v>
      </c>
      <c r="P3021" s="9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2">
        <f t="shared" si="286"/>
        <v>41758.583564814813</v>
      </c>
      <c r="T3021" s="12">
        <f t="shared" si="287"/>
        <v>41785.875</v>
      </c>
    </row>
    <row r="3022" spans="1:20" ht="41.4" x14ac:dyDescent="0.3">
      <c r="A3022" s="2">
        <v>3020</v>
      </c>
      <c r="B3022" s="7" t="s">
        <v>3020</v>
      </c>
      <c r="C3022" s="7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8">
        <f t="shared" si="282"/>
        <v>1.0057142857142858</v>
      </c>
      <c r="P3022" s="9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2">
        <f t="shared" si="286"/>
        <v>42170.596446759257</v>
      </c>
      <c r="T3022" s="12">
        <f t="shared" si="287"/>
        <v>42230.596446759257</v>
      </c>
    </row>
    <row r="3023" spans="1:20" ht="41.4" x14ac:dyDescent="0.3">
      <c r="A3023" s="2">
        <v>3021</v>
      </c>
      <c r="B3023" s="7" t="s">
        <v>3021</v>
      </c>
      <c r="C3023" s="7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8">
        <f t="shared" si="282"/>
        <v>1.1602222222222223</v>
      </c>
      <c r="P3023" s="9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2">
        <f t="shared" si="286"/>
        <v>42660.368854166663</v>
      </c>
      <c r="T3023" s="12">
        <f t="shared" si="287"/>
        <v>42695.999305555553</v>
      </c>
    </row>
    <row r="3024" spans="1:20" ht="41.4" x14ac:dyDescent="0.3">
      <c r="A3024" s="2">
        <v>3022</v>
      </c>
      <c r="B3024" s="7" t="s">
        <v>3022</v>
      </c>
      <c r="C3024" s="7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8">
        <f t="shared" si="282"/>
        <v>1.0087999999999999</v>
      </c>
      <c r="P3024" s="9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2">
        <f t="shared" si="286"/>
        <v>42564.70380787037</v>
      </c>
      <c r="T3024" s="12">
        <f t="shared" si="287"/>
        <v>42609.70380787037</v>
      </c>
    </row>
    <row r="3025" spans="1:20" ht="41.4" x14ac:dyDescent="0.3">
      <c r="A3025" s="2">
        <v>3023</v>
      </c>
      <c r="B3025" s="7" t="s">
        <v>3023</v>
      </c>
      <c r="C3025" s="7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8">
        <f t="shared" si="282"/>
        <v>1.03</v>
      </c>
      <c r="P3025" s="9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2">
        <f t="shared" si="286"/>
        <v>42121.425763888896</v>
      </c>
      <c r="T3025" s="12">
        <f t="shared" si="287"/>
        <v>42166.425763888896</v>
      </c>
    </row>
    <row r="3026" spans="1:20" ht="41.4" x14ac:dyDescent="0.3">
      <c r="A3026" s="2">
        <v>3024</v>
      </c>
      <c r="B3026" s="7" t="s">
        <v>3024</v>
      </c>
      <c r="C3026" s="7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8">
        <f t="shared" si="282"/>
        <v>2.4641999999999999</v>
      </c>
      <c r="P3026" s="9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2">
        <f t="shared" si="286"/>
        <v>41158.743923611109</v>
      </c>
      <c r="T3026" s="12">
        <f t="shared" si="287"/>
        <v>41188.743923611109</v>
      </c>
    </row>
    <row r="3027" spans="1:20" ht="41.4" x14ac:dyDescent="0.3">
      <c r="A3027" s="2">
        <v>3025</v>
      </c>
      <c r="B3027" s="7" t="s">
        <v>3025</v>
      </c>
      <c r="C3027" s="7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8">
        <f t="shared" si="282"/>
        <v>3.0219999999999998</v>
      </c>
      <c r="P3027" s="9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2">
        <f t="shared" si="286"/>
        <v>41761.259409722225</v>
      </c>
      <c r="T3027" s="12">
        <f t="shared" si="287"/>
        <v>41789.416666666664</v>
      </c>
    </row>
    <row r="3028" spans="1:20" ht="41.4" x14ac:dyDescent="0.3">
      <c r="A3028" s="2">
        <v>3026</v>
      </c>
      <c r="B3028" s="7" t="s">
        <v>3026</v>
      </c>
      <c r="C3028" s="7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8">
        <f t="shared" si="282"/>
        <v>1.4333333333333333</v>
      </c>
      <c r="P3028" s="9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2">
        <f t="shared" si="286"/>
        <v>42783.209398148145</v>
      </c>
      <c r="T3028" s="12">
        <f t="shared" si="287"/>
        <v>42797.209398148145</v>
      </c>
    </row>
    <row r="3029" spans="1:20" ht="41.4" x14ac:dyDescent="0.3">
      <c r="A3029" s="2">
        <v>3027</v>
      </c>
      <c r="B3029" s="7" t="s">
        <v>3027</v>
      </c>
      <c r="C3029" s="7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8">
        <f t="shared" si="282"/>
        <v>1.3144</v>
      </c>
      <c r="P3029" s="9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2">
        <f t="shared" si="286"/>
        <v>42053.454293981486</v>
      </c>
      <c r="T3029" s="12">
        <f t="shared" si="287"/>
        <v>42083.412627314814</v>
      </c>
    </row>
    <row r="3030" spans="1:20" ht="27.6" x14ac:dyDescent="0.3">
      <c r="A3030" s="2">
        <v>3028</v>
      </c>
      <c r="B3030" s="7" t="s">
        <v>3028</v>
      </c>
      <c r="C3030" s="7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8">
        <f t="shared" si="282"/>
        <v>1.6801999999999999</v>
      </c>
      <c r="P3030" s="9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2">
        <f t="shared" si="286"/>
        <v>42567.014178240745</v>
      </c>
      <c r="T3030" s="12">
        <f t="shared" si="287"/>
        <v>42597.014178240745</v>
      </c>
    </row>
    <row r="3031" spans="1:20" ht="41.4" x14ac:dyDescent="0.3">
      <c r="A3031" s="2">
        <v>3029</v>
      </c>
      <c r="B3031" s="7" t="s">
        <v>3029</v>
      </c>
      <c r="C3031" s="7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8">
        <f t="shared" si="282"/>
        <v>1.0967666666666667</v>
      </c>
      <c r="P3031" s="9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2">
        <f t="shared" si="286"/>
        <v>41932.458877314813</v>
      </c>
      <c r="T3031" s="12">
        <f t="shared" si="287"/>
        <v>41960.940972222219</v>
      </c>
    </row>
    <row r="3032" spans="1:20" ht="41.4" x14ac:dyDescent="0.3">
      <c r="A3032" s="2">
        <v>3030</v>
      </c>
      <c r="B3032" s="7" t="s">
        <v>3030</v>
      </c>
      <c r="C3032" s="7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8">
        <f t="shared" si="282"/>
        <v>1.0668571428571429</v>
      </c>
      <c r="P3032" s="9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2">
        <f t="shared" si="286"/>
        <v>42233.497349537036</v>
      </c>
      <c r="T3032" s="12">
        <f t="shared" si="287"/>
        <v>42263.497349537036</v>
      </c>
    </row>
    <row r="3033" spans="1:20" ht="69" x14ac:dyDescent="0.3">
      <c r="A3033" s="2">
        <v>3031</v>
      </c>
      <c r="B3033" s="7" t="s">
        <v>3031</v>
      </c>
      <c r="C3033" s="7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8">
        <f t="shared" si="282"/>
        <v>1</v>
      </c>
      <c r="P3033" s="9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2">
        <f t="shared" si="286"/>
        <v>42597.632488425923</v>
      </c>
      <c r="T3033" s="12">
        <f t="shared" si="287"/>
        <v>42657.632488425923</v>
      </c>
    </row>
    <row r="3034" spans="1:20" ht="41.4" x14ac:dyDescent="0.3">
      <c r="A3034" s="2">
        <v>3032</v>
      </c>
      <c r="B3034" s="7" t="s">
        <v>3032</v>
      </c>
      <c r="C3034" s="7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8">
        <f t="shared" si="282"/>
        <v>1.272</v>
      </c>
      <c r="P3034" s="9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2">
        <f t="shared" si="286"/>
        <v>42227.794664351852</v>
      </c>
      <c r="T3034" s="12">
        <f t="shared" si="287"/>
        <v>42257.794664351852</v>
      </c>
    </row>
    <row r="3035" spans="1:20" ht="41.4" x14ac:dyDescent="0.3">
      <c r="A3035" s="2">
        <v>3033</v>
      </c>
      <c r="B3035" s="7" t="s">
        <v>3033</v>
      </c>
      <c r="C3035" s="7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8">
        <f t="shared" si="282"/>
        <v>1.4653333333333334</v>
      </c>
      <c r="P3035" s="9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2">
        <f t="shared" si="286"/>
        <v>42569.860243055555</v>
      </c>
      <c r="T3035" s="12">
        <f t="shared" si="287"/>
        <v>42599.860243055555</v>
      </c>
    </row>
    <row r="3036" spans="1:20" ht="55.2" x14ac:dyDescent="0.3">
      <c r="A3036" s="2">
        <v>3034</v>
      </c>
      <c r="B3036" s="7" t="s">
        <v>3034</v>
      </c>
      <c r="C3036" s="7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8">
        <f t="shared" si="282"/>
        <v>1.1253599999999999</v>
      </c>
      <c r="P3036" s="9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2">
        <f t="shared" si="286"/>
        <v>42644.285358796296</v>
      </c>
      <c r="T3036" s="12">
        <f t="shared" si="287"/>
        <v>42674.915972222225</v>
      </c>
    </row>
    <row r="3037" spans="1:20" ht="27.6" x14ac:dyDescent="0.3">
      <c r="A3037" s="2">
        <v>3035</v>
      </c>
      <c r="B3037" s="7" t="s">
        <v>3035</v>
      </c>
      <c r="C3037" s="7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8">
        <f t="shared" si="282"/>
        <v>1.0878684000000001</v>
      </c>
      <c r="P3037" s="9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2">
        <f t="shared" si="286"/>
        <v>41368.310289351852</v>
      </c>
      <c r="T3037" s="12">
        <f t="shared" si="287"/>
        <v>41398.310289351852</v>
      </c>
    </row>
    <row r="3038" spans="1:20" ht="41.4" x14ac:dyDescent="0.3">
      <c r="A3038" s="2">
        <v>3036</v>
      </c>
      <c r="B3038" s="7" t="s">
        <v>3036</v>
      </c>
      <c r="C3038" s="7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8">
        <f t="shared" si="282"/>
        <v>1.26732</v>
      </c>
      <c r="P3038" s="9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2">
        <f t="shared" si="286"/>
        <v>41466.535231481481</v>
      </c>
      <c r="T3038" s="12">
        <f t="shared" si="287"/>
        <v>41502.249305555553</v>
      </c>
    </row>
    <row r="3039" spans="1:20" ht="55.2" x14ac:dyDescent="0.3">
      <c r="A3039" s="2">
        <v>3037</v>
      </c>
      <c r="B3039" s="7" t="s">
        <v>3037</v>
      </c>
      <c r="C3039" s="7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8">
        <f t="shared" si="282"/>
        <v>2.1320000000000001</v>
      </c>
      <c r="P3039" s="9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2">
        <f t="shared" si="286"/>
        <v>40378.643206018518</v>
      </c>
      <c r="T3039" s="12">
        <f t="shared" si="287"/>
        <v>40452.957638888889</v>
      </c>
    </row>
    <row r="3040" spans="1:20" ht="41.4" x14ac:dyDescent="0.3">
      <c r="A3040" s="2">
        <v>3038</v>
      </c>
      <c r="B3040" s="7" t="s">
        <v>3038</v>
      </c>
      <c r="C3040" s="7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8">
        <f t="shared" si="282"/>
        <v>1.0049999999999999</v>
      </c>
      <c r="P3040" s="9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2">
        <f t="shared" si="286"/>
        <v>42373.002280092594</v>
      </c>
      <c r="T3040" s="12">
        <f t="shared" si="287"/>
        <v>42433.002280092594</v>
      </c>
    </row>
    <row r="3041" spans="1:20" ht="41.4" x14ac:dyDescent="0.3">
      <c r="A3041" s="2">
        <v>3039</v>
      </c>
      <c r="B3041" s="7" t="s">
        <v>3039</v>
      </c>
      <c r="C3041" s="7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8">
        <f t="shared" si="282"/>
        <v>1.0871389999999999</v>
      </c>
      <c r="P3041" s="9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2">
        <f t="shared" si="286"/>
        <v>41610.544421296298</v>
      </c>
      <c r="T3041" s="12">
        <f t="shared" si="287"/>
        <v>41637.082638888889</v>
      </c>
    </row>
    <row r="3042" spans="1:20" ht="41.4" x14ac:dyDescent="0.3">
      <c r="A3042" s="2">
        <v>3040</v>
      </c>
      <c r="B3042" s="7" t="s">
        <v>3040</v>
      </c>
      <c r="C3042" s="7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8">
        <f t="shared" si="282"/>
        <v>1.075</v>
      </c>
      <c r="P3042" s="9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2">
        <f t="shared" si="286"/>
        <v>42177.541909722218</v>
      </c>
      <c r="T3042" s="12">
        <f t="shared" si="287"/>
        <v>42181.708333333328</v>
      </c>
    </row>
    <row r="3043" spans="1:20" ht="27.6" x14ac:dyDescent="0.3">
      <c r="A3043" s="2">
        <v>3041</v>
      </c>
      <c r="B3043" s="7" t="s">
        <v>3041</v>
      </c>
      <c r="C3043" s="7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8">
        <f t="shared" si="282"/>
        <v>1.1048192771084338</v>
      </c>
      <c r="P3043" s="9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2">
        <f t="shared" si="286"/>
        <v>42359.618611111116</v>
      </c>
      <c r="T3043" s="12">
        <f t="shared" si="287"/>
        <v>42389.618611111116</v>
      </c>
    </row>
    <row r="3044" spans="1:20" ht="41.4" x14ac:dyDescent="0.3">
      <c r="A3044" s="2">
        <v>3042</v>
      </c>
      <c r="B3044" s="7" t="s">
        <v>3042</v>
      </c>
      <c r="C3044" s="7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8">
        <f t="shared" si="282"/>
        <v>1.28</v>
      </c>
      <c r="P3044" s="9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2">
        <f t="shared" si="286"/>
        <v>42253.438043981485</v>
      </c>
      <c r="T3044" s="12">
        <f t="shared" si="287"/>
        <v>42283.438043981485</v>
      </c>
    </row>
    <row r="3045" spans="1:20" ht="41.4" x14ac:dyDescent="0.3">
      <c r="A3045" s="2">
        <v>3043</v>
      </c>
      <c r="B3045" s="7" t="s">
        <v>3043</v>
      </c>
      <c r="C3045" s="7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8">
        <f t="shared" si="282"/>
        <v>1.1000666666666667</v>
      </c>
      <c r="P3045" s="9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2">
        <f t="shared" si="286"/>
        <v>42082.820590277777</v>
      </c>
      <c r="T3045" s="12">
        <f t="shared" si="287"/>
        <v>42109.868055555555</v>
      </c>
    </row>
    <row r="3046" spans="1:20" ht="41.4" x14ac:dyDescent="0.3">
      <c r="A3046" s="2">
        <v>3044</v>
      </c>
      <c r="B3046" s="7" t="s">
        <v>3044</v>
      </c>
      <c r="C3046" s="7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8">
        <f t="shared" si="282"/>
        <v>1.0934166666666667</v>
      </c>
      <c r="P3046" s="9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2">
        <f t="shared" si="286"/>
        <v>42387.4768287037</v>
      </c>
      <c r="T3046" s="12">
        <f t="shared" si="287"/>
        <v>42402.4768287037</v>
      </c>
    </row>
    <row r="3047" spans="1:20" ht="41.4" x14ac:dyDescent="0.3">
      <c r="A3047" s="2">
        <v>3045</v>
      </c>
      <c r="B3047" s="7" t="s">
        <v>3045</v>
      </c>
      <c r="C3047" s="7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8">
        <f t="shared" si="282"/>
        <v>1.3270650000000002</v>
      </c>
      <c r="P3047" s="9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2">
        <f t="shared" si="286"/>
        <v>41842.905729166669</v>
      </c>
      <c r="T3047" s="12">
        <f t="shared" si="287"/>
        <v>41872.905729166669</v>
      </c>
    </row>
    <row r="3048" spans="1:20" ht="41.4" x14ac:dyDescent="0.3">
      <c r="A3048" s="2">
        <v>3046</v>
      </c>
      <c r="B3048" s="7" t="s">
        <v>3046</v>
      </c>
      <c r="C3048" s="7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8">
        <f t="shared" si="282"/>
        <v>1.9084810126582279</v>
      </c>
      <c r="P3048" s="9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2">
        <f t="shared" si="286"/>
        <v>41862.553078703706</v>
      </c>
      <c r="T3048" s="12">
        <f t="shared" si="287"/>
        <v>41891.952777777777</v>
      </c>
    </row>
    <row r="3049" spans="1:20" ht="41.4" x14ac:dyDescent="0.3">
      <c r="A3049" s="2">
        <v>3047</v>
      </c>
      <c r="B3049" s="7" t="s">
        <v>3047</v>
      </c>
      <c r="C3049" s="7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8">
        <f t="shared" si="282"/>
        <v>1.49</v>
      </c>
      <c r="P3049" s="9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2">
        <f t="shared" si="286"/>
        <v>42443.739050925928</v>
      </c>
      <c r="T3049" s="12">
        <f t="shared" si="287"/>
        <v>42487.302777777775</v>
      </c>
    </row>
    <row r="3050" spans="1:20" ht="41.4" x14ac:dyDescent="0.3">
      <c r="A3050" s="2">
        <v>3048</v>
      </c>
      <c r="B3050" s="7" t="s">
        <v>3048</v>
      </c>
      <c r="C3050" s="7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8">
        <f t="shared" si="282"/>
        <v>1.6639999999999999</v>
      </c>
      <c r="P3050" s="9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2">
        <f t="shared" si="286"/>
        <v>41975.651180555549</v>
      </c>
      <c r="T3050" s="12">
        <f t="shared" si="287"/>
        <v>42004.640277777777</v>
      </c>
    </row>
    <row r="3051" spans="1:20" ht="41.4" x14ac:dyDescent="0.3">
      <c r="A3051" s="2">
        <v>3049</v>
      </c>
      <c r="B3051" s="7" t="s">
        <v>3049</v>
      </c>
      <c r="C3051" s="7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8">
        <f t="shared" si="282"/>
        <v>1.0666666666666667</v>
      </c>
      <c r="P3051" s="9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2">
        <f t="shared" si="286"/>
        <v>42138.764525462961</v>
      </c>
      <c r="T3051" s="12">
        <f t="shared" si="287"/>
        <v>42168.764525462961</v>
      </c>
    </row>
    <row r="3052" spans="1:20" ht="27.6" x14ac:dyDescent="0.3">
      <c r="A3052" s="2">
        <v>3050</v>
      </c>
      <c r="B3052" s="7" t="s">
        <v>3050</v>
      </c>
      <c r="C3052" s="7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8">
        <f t="shared" si="282"/>
        <v>1.06</v>
      </c>
      <c r="P3052" s="9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2">
        <f t="shared" si="286"/>
        <v>42464.91851851852</v>
      </c>
      <c r="T3052" s="12">
        <f t="shared" si="287"/>
        <v>42494.91851851852</v>
      </c>
    </row>
    <row r="3053" spans="1:20" ht="41.4" x14ac:dyDescent="0.3">
      <c r="A3053" s="2">
        <v>3051</v>
      </c>
      <c r="B3053" s="7" t="s">
        <v>3051</v>
      </c>
      <c r="C3053" s="7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8">
        <f t="shared" si="282"/>
        <v>0.23628571428571429</v>
      </c>
      <c r="P3053" s="9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2">
        <f t="shared" si="286"/>
        <v>42744.166030092587</v>
      </c>
      <c r="T3053" s="12">
        <f t="shared" si="287"/>
        <v>42774.166030092587</v>
      </c>
    </row>
    <row r="3054" spans="1:20" ht="27.6" x14ac:dyDescent="0.3">
      <c r="A3054" s="2">
        <v>3052</v>
      </c>
      <c r="B3054" s="7" t="s">
        <v>3052</v>
      </c>
      <c r="C3054" s="7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8">
        <f t="shared" si="282"/>
        <v>1.5E-3</v>
      </c>
      <c r="P3054" s="9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2">
        <f t="shared" si="286"/>
        <v>42122.420069444444</v>
      </c>
      <c r="T3054" s="12">
        <f t="shared" si="287"/>
        <v>42152.415972222225</v>
      </c>
    </row>
    <row r="3055" spans="1:20" ht="41.4" x14ac:dyDescent="0.3">
      <c r="A3055" s="2">
        <v>3053</v>
      </c>
      <c r="B3055" s="7" t="s">
        <v>3053</v>
      </c>
      <c r="C3055" s="7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8">
        <f t="shared" si="282"/>
        <v>4.0000000000000001E-3</v>
      </c>
      <c r="P3055" s="9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2">
        <f t="shared" si="286"/>
        <v>41862.511724537035</v>
      </c>
      <c r="T3055" s="12">
        <f t="shared" si="287"/>
        <v>41913.915972222225</v>
      </c>
    </row>
    <row r="3056" spans="1:20" ht="41.4" x14ac:dyDescent="0.3">
      <c r="A3056" s="2">
        <v>3054</v>
      </c>
      <c r="B3056" s="7" t="s">
        <v>3054</v>
      </c>
      <c r="C3056" s="7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8">
        <f t="shared" si="282"/>
        <v>0</v>
      </c>
      <c r="P3056" s="9">
        <f t="shared" si="283"/>
        <v>0</v>
      </c>
      <c r="Q3056" s="2" t="str">
        <f t="shared" si="284"/>
        <v>theater</v>
      </c>
      <c r="R3056" s="2" t="str">
        <f t="shared" si="285"/>
        <v>spaces</v>
      </c>
      <c r="S3056" s="12">
        <f t="shared" si="286"/>
        <v>42027.582800925928</v>
      </c>
      <c r="T3056" s="12">
        <f t="shared" si="287"/>
        <v>42064.794444444444</v>
      </c>
    </row>
    <row r="3057" spans="1:20" ht="41.4" x14ac:dyDescent="0.3">
      <c r="A3057" s="2">
        <v>3055</v>
      </c>
      <c r="B3057" s="7" t="s">
        <v>3055</v>
      </c>
      <c r="C3057" s="7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8">
        <f t="shared" si="282"/>
        <v>5.0000000000000002E-5</v>
      </c>
      <c r="P3057" s="9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2">
        <f t="shared" si="286"/>
        <v>41953.70821759259</v>
      </c>
      <c r="T3057" s="12">
        <f t="shared" si="287"/>
        <v>42013.70821759259</v>
      </c>
    </row>
    <row r="3058" spans="1:20" ht="41.4" x14ac:dyDescent="0.3">
      <c r="A3058" s="2">
        <v>3056</v>
      </c>
      <c r="B3058" s="7" t="s">
        <v>3056</v>
      </c>
      <c r="C3058" s="7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8">
        <f t="shared" si="282"/>
        <v>0</v>
      </c>
      <c r="P3058" s="9">
        <f t="shared" si="283"/>
        <v>0</v>
      </c>
      <c r="Q3058" s="2" t="str">
        <f t="shared" si="284"/>
        <v>theater</v>
      </c>
      <c r="R3058" s="2" t="str">
        <f t="shared" si="285"/>
        <v>spaces</v>
      </c>
      <c r="S3058" s="12">
        <f t="shared" si="286"/>
        <v>41851.386388888888</v>
      </c>
      <c r="T3058" s="12">
        <f t="shared" si="287"/>
        <v>41911.386388888888</v>
      </c>
    </row>
    <row r="3059" spans="1:20" ht="41.4" x14ac:dyDescent="0.3">
      <c r="A3059" s="2">
        <v>3057</v>
      </c>
      <c r="B3059" s="7" t="s">
        <v>3057</v>
      </c>
      <c r="C3059" s="7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8">
        <f t="shared" si="282"/>
        <v>0</v>
      </c>
      <c r="P3059" s="9">
        <f t="shared" si="283"/>
        <v>0</v>
      </c>
      <c r="Q3059" s="2" t="str">
        <f t="shared" si="284"/>
        <v>theater</v>
      </c>
      <c r="R3059" s="2" t="str">
        <f t="shared" si="285"/>
        <v>spaces</v>
      </c>
      <c r="S3059" s="12">
        <f t="shared" si="286"/>
        <v>42433.400590277779</v>
      </c>
      <c r="T3059" s="12">
        <f t="shared" si="287"/>
        <v>42463.358923611115</v>
      </c>
    </row>
    <row r="3060" spans="1:20" ht="41.4" x14ac:dyDescent="0.3">
      <c r="A3060" s="2">
        <v>3058</v>
      </c>
      <c r="B3060" s="7" t="s">
        <v>3058</v>
      </c>
      <c r="C3060" s="7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8">
        <f t="shared" si="282"/>
        <v>1.6666666666666666E-4</v>
      </c>
      <c r="P3060" s="9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2">
        <f t="shared" si="286"/>
        <v>42460.124305555553</v>
      </c>
      <c r="T3060" s="12">
        <f t="shared" si="287"/>
        <v>42510.124305555553</v>
      </c>
    </row>
    <row r="3061" spans="1:20" ht="41.4" x14ac:dyDescent="0.3">
      <c r="A3061" s="2">
        <v>3059</v>
      </c>
      <c r="B3061" s="7" t="s">
        <v>3059</v>
      </c>
      <c r="C3061" s="7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8">
        <f t="shared" si="282"/>
        <v>3.0066666666666665E-2</v>
      </c>
      <c r="P3061" s="9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2">
        <f t="shared" si="286"/>
        <v>41829.685717592591</v>
      </c>
      <c r="T3061" s="12">
        <f t="shared" si="287"/>
        <v>41859.685717592591</v>
      </c>
    </row>
    <row r="3062" spans="1:20" ht="27.6" x14ac:dyDescent="0.3">
      <c r="A3062" s="2">
        <v>3060</v>
      </c>
      <c r="B3062" s="7" t="s">
        <v>3060</v>
      </c>
      <c r="C3062" s="7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8">
        <f t="shared" si="282"/>
        <v>1.5227272727272728E-3</v>
      </c>
      <c r="P3062" s="9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2">
        <f t="shared" si="286"/>
        <v>42245.024699074071</v>
      </c>
      <c r="T3062" s="12">
        <f t="shared" si="287"/>
        <v>42275.024699074071</v>
      </c>
    </row>
    <row r="3063" spans="1:20" x14ac:dyDescent="0.3">
      <c r="A3063" s="2">
        <v>3061</v>
      </c>
      <c r="B3063" s="7" t="s">
        <v>3061</v>
      </c>
      <c r="C3063" s="7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8">
        <f t="shared" si="282"/>
        <v>0</v>
      </c>
      <c r="P3063" s="9">
        <f t="shared" si="283"/>
        <v>0</v>
      </c>
      <c r="Q3063" s="2" t="str">
        <f t="shared" si="284"/>
        <v>theater</v>
      </c>
      <c r="R3063" s="2" t="str">
        <f t="shared" si="285"/>
        <v>spaces</v>
      </c>
      <c r="S3063" s="12">
        <f t="shared" si="286"/>
        <v>41834.534120370372</v>
      </c>
      <c r="T3063" s="12">
        <f t="shared" si="287"/>
        <v>41864.534120370372</v>
      </c>
    </row>
    <row r="3064" spans="1:20" ht="41.4" x14ac:dyDescent="0.3">
      <c r="A3064" s="2">
        <v>3062</v>
      </c>
      <c r="B3064" s="7" t="s">
        <v>3062</v>
      </c>
      <c r="C3064" s="7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8">
        <f t="shared" si="282"/>
        <v>0.66839999999999999</v>
      </c>
      <c r="P3064" s="9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2">
        <f t="shared" si="286"/>
        <v>42248.285787037035</v>
      </c>
      <c r="T3064" s="12">
        <f t="shared" si="287"/>
        <v>42277.5</v>
      </c>
    </row>
    <row r="3065" spans="1:20" ht="41.4" x14ac:dyDescent="0.3">
      <c r="A3065" s="2">
        <v>3063</v>
      </c>
      <c r="B3065" s="7" t="s">
        <v>3063</v>
      </c>
      <c r="C3065" s="7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8">
        <f t="shared" si="282"/>
        <v>0.19566666666666666</v>
      </c>
      <c r="P3065" s="9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2">
        <f t="shared" si="286"/>
        <v>42630.672893518517</v>
      </c>
      <c r="T3065" s="12">
        <f t="shared" si="287"/>
        <v>42665.672893518517</v>
      </c>
    </row>
    <row r="3066" spans="1:20" ht="27.6" x14ac:dyDescent="0.3">
      <c r="A3066" s="2">
        <v>3064</v>
      </c>
      <c r="B3066" s="7" t="s">
        <v>3064</v>
      </c>
      <c r="C3066" s="7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8">
        <f t="shared" si="282"/>
        <v>0.11294666666666667</v>
      </c>
      <c r="P3066" s="9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2">
        <f t="shared" si="286"/>
        <v>42298.880162037036</v>
      </c>
      <c r="T3066" s="12">
        <f t="shared" si="287"/>
        <v>42330.040972222225</v>
      </c>
    </row>
    <row r="3067" spans="1:20" ht="41.4" x14ac:dyDescent="0.3">
      <c r="A3067" s="2">
        <v>3065</v>
      </c>
      <c r="B3067" s="7" t="s">
        <v>3065</v>
      </c>
      <c r="C3067" s="7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8">
        <f t="shared" si="282"/>
        <v>4.0000000000000002E-4</v>
      </c>
      <c r="P3067" s="9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2">
        <f t="shared" si="286"/>
        <v>41824.805231481485</v>
      </c>
      <c r="T3067" s="12">
        <f t="shared" si="287"/>
        <v>41849.805231481485</v>
      </c>
    </row>
    <row r="3068" spans="1:20" ht="41.4" x14ac:dyDescent="0.3">
      <c r="A3068" s="2">
        <v>3066</v>
      </c>
      <c r="B3068" s="7" t="s">
        <v>3066</v>
      </c>
      <c r="C3068" s="7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8">
        <f t="shared" si="282"/>
        <v>0.11985714285714286</v>
      </c>
      <c r="P3068" s="9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2">
        <f t="shared" si="286"/>
        <v>42530.978437500002</v>
      </c>
      <c r="T3068" s="12">
        <f t="shared" si="287"/>
        <v>42560.978437500002</v>
      </c>
    </row>
    <row r="3069" spans="1:20" ht="41.4" x14ac:dyDescent="0.3">
      <c r="A3069" s="2">
        <v>3067</v>
      </c>
      <c r="B3069" s="7" t="s">
        <v>3067</v>
      </c>
      <c r="C3069" s="7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8">
        <f t="shared" si="282"/>
        <v>2.5000000000000001E-2</v>
      </c>
      <c r="P3069" s="9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2">
        <f t="shared" si="286"/>
        <v>42226.688414351855</v>
      </c>
      <c r="T3069" s="12">
        <f t="shared" si="287"/>
        <v>42256.688414351855</v>
      </c>
    </row>
    <row r="3070" spans="1:20" ht="41.4" x14ac:dyDescent="0.3">
      <c r="A3070" s="2">
        <v>3068</v>
      </c>
      <c r="B3070" s="7" t="s">
        <v>3068</v>
      </c>
      <c r="C3070" s="7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8">
        <f t="shared" si="282"/>
        <v>6.9999999999999999E-4</v>
      </c>
      <c r="P3070" s="9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2">
        <f t="shared" si="286"/>
        <v>42263.441574074073</v>
      </c>
      <c r="T3070" s="12">
        <f t="shared" si="287"/>
        <v>42293.441574074073</v>
      </c>
    </row>
    <row r="3071" spans="1:20" ht="41.4" x14ac:dyDescent="0.3">
      <c r="A3071" s="2">
        <v>3069</v>
      </c>
      <c r="B3071" s="7" t="s">
        <v>3069</v>
      </c>
      <c r="C3071" s="7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8">
        <f t="shared" si="282"/>
        <v>0.14099999999999999</v>
      </c>
      <c r="P3071" s="9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2">
        <f t="shared" si="286"/>
        <v>41957.583726851852</v>
      </c>
      <c r="T3071" s="12">
        <f t="shared" si="287"/>
        <v>41987.583726851852</v>
      </c>
    </row>
    <row r="3072" spans="1:20" ht="41.4" x14ac:dyDescent="0.3">
      <c r="A3072" s="2">
        <v>3070</v>
      </c>
      <c r="B3072" s="7" t="s">
        <v>3070</v>
      </c>
      <c r="C3072" s="7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8">
        <f t="shared" si="282"/>
        <v>3.3399999999999999E-2</v>
      </c>
      <c r="P3072" s="9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2">
        <f t="shared" si="286"/>
        <v>42690.483437499999</v>
      </c>
      <c r="T3072" s="12">
        <f t="shared" si="287"/>
        <v>42711.483437499999</v>
      </c>
    </row>
    <row r="3073" spans="1:20" ht="41.4" x14ac:dyDescent="0.3">
      <c r="A3073" s="2">
        <v>3071</v>
      </c>
      <c r="B3073" s="7" t="s">
        <v>3071</v>
      </c>
      <c r="C3073" s="7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8">
        <f t="shared" si="282"/>
        <v>0.59775</v>
      </c>
      <c r="P3073" s="9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2">
        <f t="shared" si="286"/>
        <v>42097.482418981483</v>
      </c>
      <c r="T3073" s="12">
        <f t="shared" si="287"/>
        <v>42114.999305555553</v>
      </c>
    </row>
    <row r="3074" spans="1:20" ht="41.4" x14ac:dyDescent="0.3">
      <c r="A3074" s="2">
        <v>3072</v>
      </c>
      <c r="B3074" s="7" t="s">
        <v>3072</v>
      </c>
      <c r="C3074" s="7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8">
        <f t="shared" si="282"/>
        <v>1.6666666666666666E-4</v>
      </c>
      <c r="P3074" s="9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2">
        <f t="shared" si="286"/>
        <v>42658.440532407403</v>
      </c>
      <c r="T3074" s="12">
        <f t="shared" si="287"/>
        <v>42672.823611111111</v>
      </c>
    </row>
    <row r="3075" spans="1:20" ht="41.4" x14ac:dyDescent="0.3">
      <c r="A3075" s="2">
        <v>3073</v>
      </c>
      <c r="B3075" s="7" t="s">
        <v>3073</v>
      </c>
      <c r="C3075" s="7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8">
        <f t="shared" ref="O3075:O3138" si="288">E3075/D3075</f>
        <v>2.3035714285714285E-4</v>
      </c>
      <c r="P3075" s="9">
        <f t="shared" ref="P3075:P3138" si="289">IFERROR(E3075/L3075,0)</f>
        <v>92.142857142857139</v>
      </c>
      <c r="Q3075" s="2" t="str">
        <f t="shared" ref="Q3075:Q3138" si="290">LEFT(N3075,FIND("/",N3075,1)-1)</f>
        <v>theater</v>
      </c>
      <c r="R3075" s="2" t="str">
        <f t="shared" ref="R3075:R3138" si="291">RIGHT(N3075,LEN(N3075)-FIND("/",N3075))</f>
        <v>spaces</v>
      </c>
      <c r="S3075" s="12">
        <f t="shared" ref="S3075:S3138" si="292">(((J3075/60)/60)/24)+DATE(1970,1,1)+(-6/24)</f>
        <v>42111.434027777781</v>
      </c>
      <c r="T3075" s="12">
        <f t="shared" ref="T3075:T3138" si="293">(((I3075/60)/60)/24)+DATE(1970,1,1)+(-6/24)</f>
        <v>42169.554861111115</v>
      </c>
    </row>
    <row r="3076" spans="1:20" ht="55.2" x14ac:dyDescent="0.3">
      <c r="A3076" s="2">
        <v>3074</v>
      </c>
      <c r="B3076" s="7" t="s">
        <v>3074</v>
      </c>
      <c r="C3076" s="7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8">
        <f t="shared" si="288"/>
        <v>8.8000000000000003E-4</v>
      </c>
      <c r="P3076" s="9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2">
        <f t="shared" si="292"/>
        <v>42409.321284722217</v>
      </c>
      <c r="T3076" s="12">
        <f t="shared" si="293"/>
        <v>42439.321284722217</v>
      </c>
    </row>
    <row r="3077" spans="1:20" ht="41.4" x14ac:dyDescent="0.3">
      <c r="A3077" s="2">
        <v>3075</v>
      </c>
      <c r="B3077" s="7" t="s">
        <v>3075</v>
      </c>
      <c r="C3077" s="7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8">
        <f t="shared" si="288"/>
        <v>8.6400000000000005E-2</v>
      </c>
      <c r="P3077" s="9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2">
        <f t="shared" si="292"/>
        <v>42550.852314814809</v>
      </c>
      <c r="T3077" s="12">
        <f t="shared" si="293"/>
        <v>42600.852314814809</v>
      </c>
    </row>
    <row r="3078" spans="1:20" ht="27.6" x14ac:dyDescent="0.3">
      <c r="A3078" s="2">
        <v>3076</v>
      </c>
      <c r="B3078" s="7" t="s">
        <v>3076</v>
      </c>
      <c r="C3078" s="7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8">
        <f t="shared" si="288"/>
        <v>0.15060000000000001</v>
      </c>
      <c r="P3078" s="9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2">
        <f t="shared" si="292"/>
        <v>42226.401886574073</v>
      </c>
      <c r="T3078" s="12">
        <f t="shared" si="293"/>
        <v>42286.401886574073</v>
      </c>
    </row>
    <row r="3079" spans="1:20" ht="41.4" x14ac:dyDescent="0.3">
      <c r="A3079" s="2">
        <v>3077</v>
      </c>
      <c r="B3079" s="7" t="s">
        <v>3077</v>
      </c>
      <c r="C3079" s="7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8">
        <f t="shared" si="288"/>
        <v>4.7727272727272731E-3</v>
      </c>
      <c r="P3079" s="9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2">
        <f t="shared" si="292"/>
        <v>42766.706921296296</v>
      </c>
      <c r="T3079" s="12">
        <f t="shared" si="293"/>
        <v>42796.706921296296</v>
      </c>
    </row>
    <row r="3080" spans="1:20" ht="41.4" x14ac:dyDescent="0.3">
      <c r="A3080" s="2">
        <v>3078</v>
      </c>
      <c r="B3080" s="7" t="s">
        <v>3078</v>
      </c>
      <c r="C3080" s="7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8">
        <f t="shared" si="288"/>
        <v>1.1833333333333333E-3</v>
      </c>
      <c r="P3080" s="9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2">
        <f t="shared" si="292"/>
        <v>42030.888831018514</v>
      </c>
      <c r="T3080" s="12">
        <f t="shared" si="293"/>
        <v>42060.888831018514</v>
      </c>
    </row>
    <row r="3081" spans="1:20" ht="41.4" x14ac:dyDescent="0.3">
      <c r="A3081" s="2">
        <v>3079</v>
      </c>
      <c r="B3081" s="7" t="s">
        <v>3079</v>
      </c>
      <c r="C3081" s="7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8">
        <f t="shared" si="288"/>
        <v>8.4173998587352451E-3</v>
      </c>
      <c r="P3081" s="9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2">
        <f t="shared" si="292"/>
        <v>42055.463368055556</v>
      </c>
      <c r="T3081" s="12">
        <f t="shared" si="293"/>
        <v>42085.421701388885</v>
      </c>
    </row>
    <row r="3082" spans="1:20" ht="41.4" x14ac:dyDescent="0.3">
      <c r="A3082" s="2">
        <v>3080</v>
      </c>
      <c r="B3082" s="7" t="s">
        <v>3080</v>
      </c>
      <c r="C3082" s="7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8">
        <f t="shared" si="288"/>
        <v>1.8799999999999999E-4</v>
      </c>
      <c r="P3082" s="9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2">
        <f t="shared" si="292"/>
        <v>41939.778287037036</v>
      </c>
      <c r="T3082" s="12">
        <f t="shared" si="293"/>
        <v>41999.8199537037</v>
      </c>
    </row>
    <row r="3083" spans="1:20" ht="41.4" x14ac:dyDescent="0.3">
      <c r="A3083" s="2">
        <v>3081</v>
      </c>
      <c r="B3083" s="7" t="s">
        <v>3081</v>
      </c>
      <c r="C3083" s="7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8">
        <f t="shared" si="288"/>
        <v>2.1029999999999998E-3</v>
      </c>
      <c r="P3083" s="9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2">
        <f t="shared" si="292"/>
        <v>42236.931608796294</v>
      </c>
      <c r="T3083" s="12">
        <f t="shared" si="293"/>
        <v>42266.931608796294</v>
      </c>
    </row>
    <row r="3084" spans="1:20" ht="41.4" x14ac:dyDescent="0.3">
      <c r="A3084" s="2">
        <v>3082</v>
      </c>
      <c r="B3084" s="7" t="s">
        <v>3082</v>
      </c>
      <c r="C3084" s="7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8">
        <f t="shared" si="288"/>
        <v>0</v>
      </c>
      <c r="P3084" s="9">
        <f t="shared" si="289"/>
        <v>0</v>
      </c>
      <c r="Q3084" s="2" t="str">
        <f t="shared" si="290"/>
        <v>theater</v>
      </c>
      <c r="R3084" s="2" t="str">
        <f t="shared" si="291"/>
        <v>spaces</v>
      </c>
      <c r="S3084" s="12">
        <f t="shared" si="292"/>
        <v>42293.672986111109</v>
      </c>
      <c r="T3084" s="12">
        <f t="shared" si="293"/>
        <v>42323.71465277778</v>
      </c>
    </row>
    <row r="3085" spans="1:20" ht="55.2" x14ac:dyDescent="0.3">
      <c r="A3085" s="2">
        <v>3083</v>
      </c>
      <c r="B3085" s="7" t="s">
        <v>3083</v>
      </c>
      <c r="C3085" s="7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8">
        <f t="shared" si="288"/>
        <v>2.8E-3</v>
      </c>
      <c r="P3085" s="9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2">
        <f t="shared" si="292"/>
        <v>41853.313402777778</v>
      </c>
      <c r="T3085" s="12">
        <f t="shared" si="293"/>
        <v>41882.958333333336</v>
      </c>
    </row>
    <row r="3086" spans="1:20" ht="41.4" x14ac:dyDescent="0.3">
      <c r="A3086" s="2">
        <v>3084</v>
      </c>
      <c r="B3086" s="7" t="s">
        <v>3084</v>
      </c>
      <c r="C3086" s="7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8">
        <f t="shared" si="288"/>
        <v>0.11579206701157921</v>
      </c>
      <c r="P3086" s="9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2">
        <f t="shared" si="292"/>
        <v>42100.473738425921</v>
      </c>
      <c r="T3086" s="12">
        <f t="shared" si="293"/>
        <v>42129.533333333333</v>
      </c>
    </row>
    <row r="3087" spans="1:20" ht="41.4" x14ac:dyDescent="0.3">
      <c r="A3087" s="2">
        <v>3085</v>
      </c>
      <c r="B3087" s="7" t="s">
        <v>3085</v>
      </c>
      <c r="C3087" s="7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8">
        <f t="shared" si="288"/>
        <v>2.4400000000000002E-2</v>
      </c>
      <c r="P3087" s="9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2">
        <f t="shared" si="292"/>
        <v>42246.633784722217</v>
      </c>
      <c r="T3087" s="12">
        <f t="shared" si="293"/>
        <v>42276.633784722217</v>
      </c>
    </row>
    <row r="3088" spans="1:20" ht="41.4" x14ac:dyDescent="0.3">
      <c r="A3088" s="2">
        <v>3086</v>
      </c>
      <c r="B3088" s="7" t="s">
        <v>3086</v>
      </c>
      <c r="C3088" s="7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8">
        <f t="shared" si="288"/>
        <v>2.5000000000000001E-3</v>
      </c>
      <c r="P3088" s="9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2">
        <f t="shared" si="292"/>
        <v>42173.42082175926</v>
      </c>
      <c r="T3088" s="12">
        <f t="shared" si="293"/>
        <v>42233.42082175926</v>
      </c>
    </row>
    <row r="3089" spans="1:20" ht="41.4" x14ac:dyDescent="0.3">
      <c r="A3089" s="2">
        <v>3087</v>
      </c>
      <c r="B3089" s="7" t="s">
        <v>3087</v>
      </c>
      <c r="C3089" s="7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8">
        <f t="shared" si="288"/>
        <v>6.2500000000000003E-3</v>
      </c>
      <c r="P3089" s="9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2">
        <f t="shared" si="292"/>
        <v>42664.900347222225</v>
      </c>
      <c r="T3089" s="12">
        <f t="shared" si="293"/>
        <v>42724.942013888889</v>
      </c>
    </row>
    <row r="3090" spans="1:20" ht="41.4" x14ac:dyDescent="0.3">
      <c r="A3090" s="2">
        <v>3088</v>
      </c>
      <c r="B3090" s="7" t="s">
        <v>3088</v>
      </c>
      <c r="C3090" s="7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8">
        <f t="shared" si="288"/>
        <v>1.9384615384615384E-3</v>
      </c>
      <c r="P3090" s="9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2">
        <f t="shared" si="292"/>
        <v>41981.32230324074</v>
      </c>
      <c r="T3090" s="12">
        <f t="shared" si="293"/>
        <v>42012.320138888885</v>
      </c>
    </row>
    <row r="3091" spans="1:20" ht="41.4" x14ac:dyDescent="0.3">
      <c r="A3091" s="2">
        <v>3089</v>
      </c>
      <c r="B3091" s="7" t="s">
        <v>3089</v>
      </c>
      <c r="C3091" s="7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8">
        <f t="shared" si="288"/>
        <v>0.23416000000000001</v>
      </c>
      <c r="P3091" s="9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2">
        <f t="shared" si="292"/>
        <v>42528.292627314819</v>
      </c>
      <c r="T3091" s="12">
        <f t="shared" si="293"/>
        <v>42559.832638888889</v>
      </c>
    </row>
    <row r="3092" spans="1:20" ht="41.4" x14ac:dyDescent="0.3">
      <c r="A3092" s="2">
        <v>3090</v>
      </c>
      <c r="B3092" s="7" t="s">
        <v>3090</v>
      </c>
      <c r="C3092" s="7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8">
        <f t="shared" si="288"/>
        <v>5.080888888888889E-2</v>
      </c>
      <c r="P3092" s="9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2">
        <f t="shared" si="292"/>
        <v>42065.568807870368</v>
      </c>
      <c r="T3092" s="12">
        <f t="shared" si="293"/>
        <v>42125.527141203704</v>
      </c>
    </row>
    <row r="3093" spans="1:20" ht="41.4" x14ac:dyDescent="0.3">
      <c r="A3093" s="2">
        <v>3091</v>
      </c>
      <c r="B3093" s="7" t="s">
        <v>3091</v>
      </c>
      <c r="C3093" s="7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8">
        <f t="shared" si="288"/>
        <v>0.15920000000000001</v>
      </c>
      <c r="P3093" s="9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2">
        <f t="shared" si="292"/>
        <v>42566.698414351849</v>
      </c>
      <c r="T3093" s="12">
        <f t="shared" si="293"/>
        <v>42596.698414351849</v>
      </c>
    </row>
    <row r="3094" spans="1:20" ht="41.4" x14ac:dyDescent="0.3">
      <c r="A3094" s="2">
        <v>3092</v>
      </c>
      <c r="B3094" s="7" t="s">
        <v>3092</v>
      </c>
      <c r="C3094" s="7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8">
        <f t="shared" si="288"/>
        <v>1.1831900000000001E-2</v>
      </c>
      <c r="P3094" s="9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2">
        <f t="shared" si="292"/>
        <v>42255.369351851856</v>
      </c>
      <c r="T3094" s="12">
        <f t="shared" si="293"/>
        <v>42292.666666666672</v>
      </c>
    </row>
    <row r="3095" spans="1:20" ht="41.4" x14ac:dyDescent="0.3">
      <c r="A3095" s="2">
        <v>3093</v>
      </c>
      <c r="B3095" s="7" t="s">
        <v>3093</v>
      </c>
      <c r="C3095" s="7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8">
        <f t="shared" si="288"/>
        <v>0.22750000000000001</v>
      </c>
      <c r="P3095" s="9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2">
        <f t="shared" si="292"/>
        <v>41760.659039351849</v>
      </c>
      <c r="T3095" s="12">
        <f t="shared" si="293"/>
        <v>41790.915972222225</v>
      </c>
    </row>
    <row r="3096" spans="1:20" ht="41.4" x14ac:dyDescent="0.3">
      <c r="A3096" s="2">
        <v>3094</v>
      </c>
      <c r="B3096" s="7" t="s">
        <v>3094</v>
      </c>
      <c r="C3096" s="7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8">
        <f t="shared" si="288"/>
        <v>2.5000000000000001E-4</v>
      </c>
      <c r="P3096" s="9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2">
        <f t="shared" si="292"/>
        <v>42207.545787037037</v>
      </c>
      <c r="T3096" s="12">
        <f t="shared" si="293"/>
        <v>42267.545787037037</v>
      </c>
    </row>
    <row r="3097" spans="1:20" ht="41.4" x14ac:dyDescent="0.3">
      <c r="A3097" s="2">
        <v>3095</v>
      </c>
      <c r="B3097" s="7" t="s">
        <v>3095</v>
      </c>
      <c r="C3097" s="7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8">
        <f t="shared" si="288"/>
        <v>3.351206434316354E-3</v>
      </c>
      <c r="P3097" s="9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2">
        <f t="shared" si="292"/>
        <v>42522.775231481486</v>
      </c>
      <c r="T3097" s="12">
        <f t="shared" si="293"/>
        <v>42582.775231481486</v>
      </c>
    </row>
    <row r="3098" spans="1:20" ht="41.4" x14ac:dyDescent="0.3">
      <c r="A3098" s="2">
        <v>3096</v>
      </c>
      <c r="B3098" s="7" t="s">
        <v>3096</v>
      </c>
      <c r="C3098" s="7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8">
        <f t="shared" si="288"/>
        <v>3.9750000000000001E-2</v>
      </c>
      <c r="P3098" s="9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2">
        <f t="shared" si="292"/>
        <v>42114.575532407413</v>
      </c>
      <c r="T3098" s="12">
        <f t="shared" si="293"/>
        <v>42144.575532407413</v>
      </c>
    </row>
    <row r="3099" spans="1:20" ht="41.4" x14ac:dyDescent="0.3">
      <c r="A3099" s="2">
        <v>3097</v>
      </c>
      <c r="B3099" s="7" t="s">
        <v>3097</v>
      </c>
      <c r="C3099" s="7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8">
        <f t="shared" si="288"/>
        <v>0.17150000000000001</v>
      </c>
      <c r="P3099" s="9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2">
        <f t="shared" si="292"/>
        <v>42629.253483796296</v>
      </c>
      <c r="T3099" s="12">
        <f t="shared" si="293"/>
        <v>42650.333333333328</v>
      </c>
    </row>
    <row r="3100" spans="1:20" ht="41.4" x14ac:dyDescent="0.3">
      <c r="A3100" s="2">
        <v>3098</v>
      </c>
      <c r="B3100" s="7" t="s">
        <v>3098</v>
      </c>
      <c r="C3100" s="7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8">
        <f t="shared" si="288"/>
        <v>3.608004104669061E-2</v>
      </c>
      <c r="P3100" s="9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2">
        <f t="shared" si="292"/>
        <v>42359.542233796295</v>
      </c>
      <c r="T3100" s="12">
        <f t="shared" si="293"/>
        <v>42407.76180555555</v>
      </c>
    </row>
    <row r="3101" spans="1:20" ht="41.4" x14ac:dyDescent="0.3">
      <c r="A3101" s="2">
        <v>3099</v>
      </c>
      <c r="B3101" s="7" t="s">
        <v>3099</v>
      </c>
      <c r="C3101" s="7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8">
        <f t="shared" si="288"/>
        <v>0.13900000000000001</v>
      </c>
      <c r="P3101" s="9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2">
        <f t="shared" si="292"/>
        <v>42381.939710648148</v>
      </c>
      <c r="T3101" s="12">
        <f t="shared" si="293"/>
        <v>42411.939710648148</v>
      </c>
    </row>
    <row r="3102" spans="1:20" ht="41.4" x14ac:dyDescent="0.3">
      <c r="A3102" s="2">
        <v>3100</v>
      </c>
      <c r="B3102" s="7" t="s">
        <v>3100</v>
      </c>
      <c r="C3102" s="7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8">
        <f t="shared" si="288"/>
        <v>0.15225</v>
      </c>
      <c r="P3102" s="9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2">
        <f t="shared" si="292"/>
        <v>41902.372395833336</v>
      </c>
      <c r="T3102" s="12">
        <f t="shared" si="293"/>
        <v>41932.372395833336</v>
      </c>
    </row>
    <row r="3103" spans="1:20" ht="55.2" x14ac:dyDescent="0.3">
      <c r="A3103" s="2">
        <v>3101</v>
      </c>
      <c r="B3103" s="7" t="s">
        <v>3101</v>
      </c>
      <c r="C3103" s="7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8">
        <f t="shared" si="288"/>
        <v>0.12</v>
      </c>
      <c r="P3103" s="9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2">
        <f t="shared" si="292"/>
        <v>42171.133530092593</v>
      </c>
      <c r="T3103" s="12">
        <f t="shared" si="293"/>
        <v>42201.080555555556</v>
      </c>
    </row>
    <row r="3104" spans="1:20" ht="41.4" x14ac:dyDescent="0.3">
      <c r="A3104" s="2">
        <v>3102</v>
      </c>
      <c r="B3104" s="7" t="s">
        <v>3102</v>
      </c>
      <c r="C3104" s="7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8">
        <f t="shared" si="288"/>
        <v>0.391125</v>
      </c>
      <c r="P3104" s="9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2">
        <f t="shared" si="292"/>
        <v>42555.090486111112</v>
      </c>
      <c r="T3104" s="12">
        <f t="shared" si="293"/>
        <v>42605.090486111112</v>
      </c>
    </row>
    <row r="3105" spans="1:20" ht="27.6" x14ac:dyDescent="0.3">
      <c r="A3105" s="2">
        <v>3103</v>
      </c>
      <c r="B3105" s="7" t="s">
        <v>3103</v>
      </c>
      <c r="C3105" s="7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8">
        <f t="shared" si="288"/>
        <v>2.6829268292682929E-3</v>
      </c>
      <c r="P3105" s="9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2">
        <f t="shared" si="292"/>
        <v>42106.906319444446</v>
      </c>
      <c r="T3105" s="12">
        <f t="shared" si="293"/>
        <v>42166.906319444446</v>
      </c>
    </row>
    <row r="3106" spans="1:20" ht="41.4" x14ac:dyDescent="0.3">
      <c r="A3106" s="2">
        <v>3104</v>
      </c>
      <c r="B3106" s="7" t="s">
        <v>3104</v>
      </c>
      <c r="C3106" s="7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8">
        <f t="shared" si="288"/>
        <v>0.29625000000000001</v>
      </c>
      <c r="P3106" s="9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2">
        <f t="shared" si="292"/>
        <v>42006.658692129626</v>
      </c>
      <c r="T3106" s="12">
        <f t="shared" si="293"/>
        <v>42037.833333333328</v>
      </c>
    </row>
    <row r="3107" spans="1:20" ht="41.4" x14ac:dyDescent="0.3">
      <c r="A3107" s="2">
        <v>3105</v>
      </c>
      <c r="B3107" s="7" t="s">
        <v>3105</v>
      </c>
      <c r="C3107" s="7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8">
        <f t="shared" si="288"/>
        <v>0.4236099230111206</v>
      </c>
      <c r="P3107" s="9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2">
        <f t="shared" si="292"/>
        <v>41876.468935185185</v>
      </c>
      <c r="T3107" s="12">
        <f t="shared" si="293"/>
        <v>41930.958333333336</v>
      </c>
    </row>
    <row r="3108" spans="1:20" ht="41.4" x14ac:dyDescent="0.3">
      <c r="A3108" s="2">
        <v>3106</v>
      </c>
      <c r="B3108" s="7" t="s">
        <v>3106</v>
      </c>
      <c r="C3108" s="7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8">
        <f t="shared" si="288"/>
        <v>4.1000000000000002E-2</v>
      </c>
      <c r="P3108" s="9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2">
        <f t="shared" si="292"/>
        <v>42241.179120370376</v>
      </c>
      <c r="T3108" s="12">
        <f t="shared" si="293"/>
        <v>42263.666666666672</v>
      </c>
    </row>
    <row r="3109" spans="1:20" ht="41.4" x14ac:dyDescent="0.3">
      <c r="A3109" s="2">
        <v>3107</v>
      </c>
      <c r="B3109" s="7" t="s">
        <v>3107</v>
      </c>
      <c r="C3109" s="7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8">
        <f t="shared" si="288"/>
        <v>0.197625</v>
      </c>
      <c r="P3109" s="9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2">
        <f t="shared" si="292"/>
        <v>42128.564247685179</v>
      </c>
      <c r="T3109" s="12">
        <f t="shared" si="293"/>
        <v>42135.564247685179</v>
      </c>
    </row>
    <row r="3110" spans="1:20" x14ac:dyDescent="0.3">
      <c r="A3110" s="2">
        <v>3108</v>
      </c>
      <c r="B3110" s="7" t="s">
        <v>3108</v>
      </c>
      <c r="C3110" s="7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8">
        <f t="shared" si="288"/>
        <v>5.1999999999999995E-4</v>
      </c>
      <c r="P3110" s="9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2">
        <f t="shared" si="292"/>
        <v>42062.430486111116</v>
      </c>
      <c r="T3110" s="12">
        <f t="shared" si="293"/>
        <v>42122.388819444444</v>
      </c>
    </row>
    <row r="3111" spans="1:20" ht="41.4" x14ac:dyDescent="0.3">
      <c r="A3111" s="2">
        <v>3109</v>
      </c>
      <c r="B3111" s="7" t="s">
        <v>3109</v>
      </c>
      <c r="C3111" s="7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8">
        <f t="shared" si="288"/>
        <v>0.25030188679245285</v>
      </c>
      <c r="P3111" s="9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2">
        <f t="shared" si="292"/>
        <v>41843.875115740739</v>
      </c>
      <c r="T3111" s="12">
        <f t="shared" si="293"/>
        <v>41878.875115740739</v>
      </c>
    </row>
    <row r="3112" spans="1:20" ht="41.4" x14ac:dyDescent="0.3">
      <c r="A3112" s="2">
        <v>3110</v>
      </c>
      <c r="B3112" s="7" t="s">
        <v>3110</v>
      </c>
      <c r="C3112" s="7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8">
        <f t="shared" si="288"/>
        <v>4.0000000000000002E-4</v>
      </c>
      <c r="P3112" s="9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2">
        <f t="shared" si="292"/>
        <v>42744.781469907408</v>
      </c>
      <c r="T3112" s="12">
        <f t="shared" si="293"/>
        <v>42784.781469907408</v>
      </c>
    </row>
    <row r="3113" spans="1:20" ht="27.6" x14ac:dyDescent="0.3">
      <c r="A3113" s="2">
        <v>3111</v>
      </c>
      <c r="B3113" s="7" t="s">
        <v>3111</v>
      </c>
      <c r="C3113" s="7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8">
        <f t="shared" si="288"/>
        <v>0.26640000000000003</v>
      </c>
      <c r="P3113" s="9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2">
        <f t="shared" si="292"/>
        <v>41885.345138888886</v>
      </c>
      <c r="T3113" s="12">
        <f t="shared" si="293"/>
        <v>41916.345138888886</v>
      </c>
    </row>
    <row r="3114" spans="1:20" ht="41.4" x14ac:dyDescent="0.3">
      <c r="A3114" s="2">
        <v>3112</v>
      </c>
      <c r="B3114" s="7" t="s">
        <v>3112</v>
      </c>
      <c r="C3114" s="7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8">
        <f t="shared" si="288"/>
        <v>4.7363636363636365E-2</v>
      </c>
      <c r="P3114" s="9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2">
        <f t="shared" si="292"/>
        <v>42614.871921296297</v>
      </c>
      <c r="T3114" s="12">
        <f t="shared" si="293"/>
        <v>42674.871921296297</v>
      </c>
    </row>
    <row r="3115" spans="1:20" ht="41.4" x14ac:dyDescent="0.3">
      <c r="A3115" s="2">
        <v>3113</v>
      </c>
      <c r="B3115" s="7" t="s">
        <v>3113</v>
      </c>
      <c r="C3115" s="7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8">
        <f t="shared" si="288"/>
        <v>4.2435339894712751E-2</v>
      </c>
      <c r="P3115" s="9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2">
        <f t="shared" si="292"/>
        <v>42081.481273148151</v>
      </c>
      <c r="T3115" s="12">
        <f t="shared" si="293"/>
        <v>42111.481273148151</v>
      </c>
    </row>
    <row r="3116" spans="1:20" ht="41.4" x14ac:dyDescent="0.3">
      <c r="A3116" s="2">
        <v>3114</v>
      </c>
      <c r="B3116" s="7" t="s">
        <v>3114</v>
      </c>
      <c r="C3116" s="7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8">
        <f t="shared" si="288"/>
        <v>0</v>
      </c>
      <c r="P3116" s="9">
        <f t="shared" si="289"/>
        <v>0</v>
      </c>
      <c r="Q3116" s="2" t="str">
        <f t="shared" si="290"/>
        <v>theater</v>
      </c>
      <c r="R3116" s="2" t="str">
        <f t="shared" si="291"/>
        <v>spaces</v>
      </c>
      <c r="S3116" s="12">
        <f t="shared" si="292"/>
        <v>41843.382523148146</v>
      </c>
      <c r="T3116" s="12">
        <f t="shared" si="293"/>
        <v>41903.382523148146</v>
      </c>
    </row>
    <row r="3117" spans="1:20" ht="41.4" x14ac:dyDescent="0.3">
      <c r="A3117" s="2">
        <v>3115</v>
      </c>
      <c r="B3117" s="7" t="s">
        <v>3115</v>
      </c>
      <c r="C3117" s="7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8">
        <f t="shared" si="288"/>
        <v>0.03</v>
      </c>
      <c r="P3117" s="9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2">
        <f t="shared" si="292"/>
        <v>42496.197071759263</v>
      </c>
      <c r="T3117" s="12">
        <f t="shared" si="293"/>
        <v>42526.197071759263</v>
      </c>
    </row>
    <row r="3118" spans="1:20" ht="41.4" x14ac:dyDescent="0.3">
      <c r="A3118" s="2">
        <v>3116</v>
      </c>
      <c r="B3118" s="7" t="s">
        <v>3116</v>
      </c>
      <c r="C3118" s="7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8">
        <f t="shared" si="288"/>
        <v>0.57333333333333336</v>
      </c>
      <c r="P3118" s="9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2">
        <f t="shared" si="292"/>
        <v>42081.265335648146</v>
      </c>
      <c r="T3118" s="12">
        <f t="shared" si="293"/>
        <v>42095.265335648146</v>
      </c>
    </row>
    <row r="3119" spans="1:20" ht="41.4" x14ac:dyDescent="0.3">
      <c r="A3119" s="2">
        <v>3117</v>
      </c>
      <c r="B3119" s="7" t="s">
        <v>3117</v>
      </c>
      <c r="C3119" s="7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8">
        <f t="shared" si="288"/>
        <v>1E-3</v>
      </c>
      <c r="P3119" s="9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2">
        <f t="shared" si="292"/>
        <v>42509.124537037031</v>
      </c>
      <c r="T3119" s="12">
        <f t="shared" si="293"/>
        <v>42517.3</v>
      </c>
    </row>
    <row r="3120" spans="1:20" ht="27.6" x14ac:dyDescent="0.3">
      <c r="A3120" s="2">
        <v>3118</v>
      </c>
      <c r="B3120" s="7" t="s">
        <v>3118</v>
      </c>
      <c r="C3120" s="7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8">
        <f t="shared" si="288"/>
        <v>3.0999999999999999E-3</v>
      </c>
      <c r="P3120" s="9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2">
        <f t="shared" si="292"/>
        <v>42534.399571759262</v>
      </c>
      <c r="T3120" s="12">
        <f t="shared" si="293"/>
        <v>42553.399571759262</v>
      </c>
    </row>
    <row r="3121" spans="1:20" ht="41.4" x14ac:dyDescent="0.3">
      <c r="A3121" s="2">
        <v>3119</v>
      </c>
      <c r="B3121" s="7" t="s">
        <v>3119</v>
      </c>
      <c r="C3121" s="7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8">
        <f t="shared" si="288"/>
        <v>5.0000000000000001E-4</v>
      </c>
      <c r="P3121" s="9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2">
        <f t="shared" si="292"/>
        <v>42059.79550925926</v>
      </c>
      <c r="T3121" s="12">
        <f t="shared" si="293"/>
        <v>42089.753842592589</v>
      </c>
    </row>
    <row r="3122" spans="1:20" ht="41.4" x14ac:dyDescent="0.3">
      <c r="A3122" s="2">
        <v>3120</v>
      </c>
      <c r="B3122" s="7" t="s">
        <v>3120</v>
      </c>
      <c r="C3122" s="7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8">
        <f t="shared" si="288"/>
        <v>9.8461538461538464E-5</v>
      </c>
      <c r="P3122" s="9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2">
        <f t="shared" si="292"/>
        <v>42435.692083333335</v>
      </c>
      <c r="T3122" s="12">
        <f t="shared" si="293"/>
        <v>42495.650416666671</v>
      </c>
    </row>
    <row r="3123" spans="1:20" ht="27.6" x14ac:dyDescent="0.3">
      <c r="A3123" s="2">
        <v>3121</v>
      </c>
      <c r="B3123" s="7" t="s">
        <v>3121</v>
      </c>
      <c r="C3123" s="7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8">
        <f t="shared" si="288"/>
        <v>6.6666666666666671E-3</v>
      </c>
      <c r="P3123" s="9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2">
        <f t="shared" si="292"/>
        <v>41848.429803240739</v>
      </c>
      <c r="T3123" s="12">
        <f t="shared" si="293"/>
        <v>41908.429803240739</v>
      </c>
    </row>
    <row r="3124" spans="1:20" x14ac:dyDescent="0.3">
      <c r="A3124" s="2">
        <v>3122</v>
      </c>
      <c r="B3124" s="7" t="s">
        <v>3122</v>
      </c>
      <c r="C3124" s="7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8">
        <f t="shared" si="288"/>
        <v>0.58291457286432158</v>
      </c>
      <c r="P3124" s="9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2">
        <f t="shared" si="292"/>
        <v>42678.682083333333</v>
      </c>
      <c r="T3124" s="12">
        <f t="shared" si="293"/>
        <v>42683.723750000005</v>
      </c>
    </row>
    <row r="3125" spans="1:20" ht="41.4" x14ac:dyDescent="0.3">
      <c r="A3125" s="2">
        <v>3123</v>
      </c>
      <c r="B3125" s="7" t="s">
        <v>3123</v>
      </c>
      <c r="C3125" s="7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8">
        <f t="shared" si="288"/>
        <v>0.68153600000000003</v>
      </c>
      <c r="P3125" s="9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2">
        <f t="shared" si="292"/>
        <v>42530.743032407408</v>
      </c>
      <c r="T3125" s="12">
        <f t="shared" si="293"/>
        <v>42560.743032407408</v>
      </c>
    </row>
    <row r="3126" spans="1:20" ht="41.4" x14ac:dyDescent="0.3">
      <c r="A3126" s="2">
        <v>3124</v>
      </c>
      <c r="B3126" s="7" t="s">
        <v>3124</v>
      </c>
      <c r="C3126" s="7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8">
        <f t="shared" si="288"/>
        <v>3.2499999999999997E-5</v>
      </c>
      <c r="P3126" s="9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2">
        <f t="shared" si="292"/>
        <v>41977.530104166668</v>
      </c>
      <c r="T3126" s="12">
        <f t="shared" si="293"/>
        <v>42037.530104166668</v>
      </c>
    </row>
    <row r="3127" spans="1:20" x14ac:dyDescent="0.3">
      <c r="A3127" s="2">
        <v>3125</v>
      </c>
      <c r="B3127" s="7" t="s">
        <v>3125</v>
      </c>
      <c r="C3127" s="7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8">
        <f t="shared" si="288"/>
        <v>0</v>
      </c>
      <c r="P3127" s="9">
        <f t="shared" si="289"/>
        <v>0</v>
      </c>
      <c r="Q3127" s="2" t="str">
        <f t="shared" si="290"/>
        <v>theater</v>
      </c>
      <c r="R3127" s="2" t="str">
        <f t="shared" si="291"/>
        <v>spaces</v>
      </c>
      <c r="S3127" s="12">
        <f t="shared" si="292"/>
        <v>42345.95685185185</v>
      </c>
      <c r="T3127" s="12">
        <f t="shared" si="293"/>
        <v>42375.95685185185</v>
      </c>
    </row>
    <row r="3128" spans="1:20" ht="69" x14ac:dyDescent="0.3">
      <c r="A3128" s="2">
        <v>3126</v>
      </c>
      <c r="B3128" s="7" t="s">
        <v>3126</v>
      </c>
      <c r="C3128" s="7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8">
        <f t="shared" si="288"/>
        <v>4.1599999999999998E-2</v>
      </c>
      <c r="P3128" s="9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2">
        <f t="shared" si="292"/>
        <v>42426.76807870371</v>
      </c>
      <c r="T3128" s="12">
        <f t="shared" si="293"/>
        <v>42456.726412037038</v>
      </c>
    </row>
    <row r="3129" spans="1:20" ht="41.4" x14ac:dyDescent="0.3">
      <c r="A3129" s="2">
        <v>3127</v>
      </c>
      <c r="B3129" s="7" t="s">
        <v>3127</v>
      </c>
      <c r="C3129" s="7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8">
        <f t="shared" si="288"/>
        <v>0</v>
      </c>
      <c r="P3129" s="9">
        <f t="shared" si="289"/>
        <v>0</v>
      </c>
      <c r="Q3129" s="2" t="str">
        <f t="shared" si="290"/>
        <v>theater</v>
      </c>
      <c r="R3129" s="2" t="str">
        <f t="shared" si="291"/>
        <v>spaces</v>
      </c>
      <c r="S3129" s="12">
        <f t="shared" si="292"/>
        <v>42034.606817129628</v>
      </c>
      <c r="T3129" s="12">
        <f t="shared" si="293"/>
        <v>42064.606817129628</v>
      </c>
    </row>
    <row r="3130" spans="1:20" ht="41.4" x14ac:dyDescent="0.3">
      <c r="A3130" s="2">
        <v>3128</v>
      </c>
      <c r="B3130" s="7" t="s">
        <v>3128</v>
      </c>
      <c r="C3130" s="7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8">
        <f t="shared" si="288"/>
        <v>1.0860666666666667</v>
      </c>
      <c r="P3130" s="9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2">
        <f t="shared" si="292"/>
        <v>42780.575706018513</v>
      </c>
      <c r="T3130" s="12">
        <f t="shared" si="293"/>
        <v>42810.534039351856</v>
      </c>
    </row>
    <row r="3131" spans="1:20" ht="41.4" x14ac:dyDescent="0.3">
      <c r="A3131" s="2">
        <v>3129</v>
      </c>
      <c r="B3131" s="7" t="s">
        <v>3129</v>
      </c>
      <c r="C3131" s="7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8">
        <f t="shared" si="288"/>
        <v>8.0000000000000002E-3</v>
      </c>
      <c r="P3131" s="9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2">
        <f t="shared" si="292"/>
        <v>42803.592812499999</v>
      </c>
      <c r="T3131" s="12">
        <f t="shared" si="293"/>
        <v>42843.551145833335</v>
      </c>
    </row>
    <row r="3132" spans="1:20" ht="41.4" x14ac:dyDescent="0.3">
      <c r="A3132" s="2">
        <v>3130</v>
      </c>
      <c r="B3132" s="7" t="s">
        <v>3130</v>
      </c>
      <c r="C3132" s="7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8">
        <f t="shared" si="288"/>
        <v>3.7499999999999999E-2</v>
      </c>
      <c r="P3132" s="9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2">
        <f t="shared" si="292"/>
        <v>42808.390231481477</v>
      </c>
      <c r="T3132" s="12">
        <f t="shared" si="293"/>
        <v>42838.957638888889</v>
      </c>
    </row>
    <row r="3133" spans="1:20" ht="27.6" x14ac:dyDescent="0.3">
      <c r="A3133" s="2">
        <v>3131</v>
      </c>
      <c r="B3133" s="7" t="s">
        <v>3131</v>
      </c>
      <c r="C3133" s="7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8">
        <f t="shared" si="288"/>
        <v>0.15731707317073171</v>
      </c>
      <c r="P3133" s="9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2">
        <f t="shared" si="292"/>
        <v>42803.329224537039</v>
      </c>
      <c r="T3133" s="12">
        <f t="shared" si="293"/>
        <v>42833.287557870368</v>
      </c>
    </row>
    <row r="3134" spans="1:20" ht="27.6" x14ac:dyDescent="0.3">
      <c r="A3134" s="2">
        <v>3132</v>
      </c>
      <c r="B3134" s="7" t="s">
        <v>3132</v>
      </c>
      <c r="C3134" s="7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8">
        <f t="shared" si="288"/>
        <v>3.3333333333333332E-4</v>
      </c>
      <c r="P3134" s="9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2">
        <f t="shared" si="292"/>
        <v>42786.100231481483</v>
      </c>
      <c r="T3134" s="12">
        <f t="shared" si="293"/>
        <v>42846.058564814812</v>
      </c>
    </row>
    <row r="3135" spans="1:20" ht="41.4" x14ac:dyDescent="0.3">
      <c r="A3135" s="2">
        <v>3133</v>
      </c>
      <c r="B3135" s="7" t="s">
        <v>3133</v>
      </c>
      <c r="C3135" s="7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8">
        <f t="shared" si="288"/>
        <v>1.08</v>
      </c>
      <c r="P3135" s="9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2">
        <f t="shared" si="292"/>
        <v>42788.315208333333</v>
      </c>
      <c r="T3135" s="12">
        <f t="shared" si="293"/>
        <v>42818.273541666669</v>
      </c>
    </row>
    <row r="3136" spans="1:20" ht="41.4" x14ac:dyDescent="0.3">
      <c r="A3136" s="2">
        <v>3134</v>
      </c>
      <c r="B3136" s="7" t="s">
        <v>3134</v>
      </c>
      <c r="C3136" s="7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8">
        <f t="shared" si="288"/>
        <v>0.22500000000000001</v>
      </c>
      <c r="P3136" s="9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2">
        <f t="shared" si="292"/>
        <v>42800.470127314817</v>
      </c>
      <c r="T3136" s="12">
        <f t="shared" si="293"/>
        <v>42821.428460648152</v>
      </c>
    </row>
    <row r="3137" spans="1:20" ht="41.4" x14ac:dyDescent="0.3">
      <c r="A3137" s="2">
        <v>3135</v>
      </c>
      <c r="B3137" s="7" t="s">
        <v>3135</v>
      </c>
      <c r="C3137" s="7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8">
        <f t="shared" si="288"/>
        <v>0.20849420849420849</v>
      </c>
      <c r="P3137" s="9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2">
        <f t="shared" si="292"/>
        <v>42806.901863425926</v>
      </c>
      <c r="T3137" s="12">
        <f t="shared" si="293"/>
        <v>42828.901863425926</v>
      </c>
    </row>
    <row r="3138" spans="1:20" ht="41.4" x14ac:dyDescent="0.3">
      <c r="A3138" s="2">
        <v>3136</v>
      </c>
      <c r="B3138" s="7" t="s">
        <v>3136</v>
      </c>
      <c r="C3138" s="7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8">
        <f t="shared" si="288"/>
        <v>1.278</v>
      </c>
      <c r="P3138" s="9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2">
        <f t="shared" si="292"/>
        <v>42789.212430555555</v>
      </c>
      <c r="T3138" s="12">
        <f t="shared" si="293"/>
        <v>42825.707638888889</v>
      </c>
    </row>
    <row r="3139" spans="1:20" ht="27.6" x14ac:dyDescent="0.3">
      <c r="A3139" s="2">
        <v>3137</v>
      </c>
      <c r="B3139" s="7" t="s">
        <v>3137</v>
      </c>
      <c r="C3139" s="7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8">
        <f t="shared" ref="O3139:O3202" si="294">E3139/D3139</f>
        <v>3.3333333333333333E-2</v>
      </c>
      <c r="P3139" s="9">
        <f t="shared" ref="P3139:P3202" si="295">IFERROR(E3139/L3139,0)</f>
        <v>50</v>
      </c>
      <c r="Q3139" s="2" t="str">
        <f t="shared" ref="Q3139:Q3202" si="296">LEFT(N3139,FIND("/",N3139,1)-1)</f>
        <v>theater</v>
      </c>
      <c r="R3139" s="2" t="str">
        <f t="shared" ref="R3139:R3202" si="297">RIGHT(N3139,LEN(N3139)-FIND("/",N3139))</f>
        <v>plays</v>
      </c>
      <c r="S3139" s="12">
        <f t="shared" ref="S3139:S3202" si="298">(((J3139/60)/60)/24)+DATE(1970,1,1)+(-6/24)</f>
        <v>42807.635057870371</v>
      </c>
      <c r="T3139" s="12">
        <f t="shared" ref="T3139:T3202" si="299">(((I3139/60)/60)/24)+DATE(1970,1,1)+(-6/24)</f>
        <v>42858.55</v>
      </c>
    </row>
    <row r="3140" spans="1:20" ht="55.2" x14ac:dyDescent="0.3">
      <c r="A3140" s="2">
        <v>3138</v>
      </c>
      <c r="B3140" s="7" t="s">
        <v>3138</v>
      </c>
      <c r="C3140" s="7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8">
        <f t="shared" si="294"/>
        <v>0</v>
      </c>
      <c r="P3140" s="9">
        <f t="shared" si="295"/>
        <v>0</v>
      </c>
      <c r="Q3140" s="2" t="str">
        <f t="shared" si="296"/>
        <v>theater</v>
      </c>
      <c r="R3140" s="2" t="str">
        <f t="shared" si="297"/>
        <v>plays</v>
      </c>
      <c r="S3140" s="12">
        <f t="shared" si="298"/>
        <v>42809.395914351851</v>
      </c>
      <c r="T3140" s="12">
        <f t="shared" si="299"/>
        <v>42828.395914351851</v>
      </c>
    </row>
    <row r="3141" spans="1:20" ht="41.4" x14ac:dyDescent="0.3">
      <c r="A3141" s="2">
        <v>3139</v>
      </c>
      <c r="B3141" s="7" t="s">
        <v>3139</v>
      </c>
      <c r="C3141" s="7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8">
        <f t="shared" si="294"/>
        <v>5.3999999999999999E-2</v>
      </c>
      <c r="P3141" s="9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2">
        <f t="shared" si="298"/>
        <v>42785.020370370374</v>
      </c>
      <c r="T3141" s="12">
        <f t="shared" si="299"/>
        <v>42818.939583333333</v>
      </c>
    </row>
    <row r="3142" spans="1:20" ht="41.4" x14ac:dyDescent="0.3">
      <c r="A3142" s="2">
        <v>3140</v>
      </c>
      <c r="B3142" s="7" t="s">
        <v>3140</v>
      </c>
      <c r="C3142" s="7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8">
        <f t="shared" si="294"/>
        <v>9.5999999999999992E-3</v>
      </c>
      <c r="P3142" s="9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2">
        <f t="shared" si="298"/>
        <v>42802.468784722223</v>
      </c>
      <c r="T3142" s="12">
        <f t="shared" si="299"/>
        <v>42832.427118055552</v>
      </c>
    </row>
    <row r="3143" spans="1:20" ht="55.2" x14ac:dyDescent="0.3">
      <c r="A3143" s="2">
        <v>3141</v>
      </c>
      <c r="B3143" s="7" t="s">
        <v>3141</v>
      </c>
      <c r="C3143" s="7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8">
        <f t="shared" si="294"/>
        <v>0.51600000000000001</v>
      </c>
      <c r="P3143" s="9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2">
        <f t="shared" si="298"/>
        <v>42800.503333333334</v>
      </c>
      <c r="T3143" s="12">
        <f t="shared" si="299"/>
        <v>42841.583333333328</v>
      </c>
    </row>
    <row r="3144" spans="1:20" ht="41.4" x14ac:dyDescent="0.3">
      <c r="A3144" s="2">
        <v>3142</v>
      </c>
      <c r="B3144" s="7" t="s">
        <v>3142</v>
      </c>
      <c r="C3144" s="7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8">
        <f t="shared" si="294"/>
        <v>1.6363636363636365E-2</v>
      </c>
      <c r="P3144" s="9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2">
        <f t="shared" si="298"/>
        <v>42783.263182870374</v>
      </c>
      <c r="T3144" s="12">
        <f t="shared" si="299"/>
        <v>42813.221516203703</v>
      </c>
    </row>
    <row r="3145" spans="1:20" ht="55.2" x14ac:dyDescent="0.3">
      <c r="A3145" s="2">
        <v>3143</v>
      </c>
      <c r="B3145" s="7" t="s">
        <v>3143</v>
      </c>
      <c r="C3145" s="7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8">
        <f t="shared" si="294"/>
        <v>0</v>
      </c>
      <c r="P3145" s="9">
        <f t="shared" si="295"/>
        <v>0</v>
      </c>
      <c r="Q3145" s="2" t="str">
        <f t="shared" si="296"/>
        <v>theater</v>
      </c>
      <c r="R3145" s="2" t="str">
        <f t="shared" si="297"/>
        <v>plays</v>
      </c>
      <c r="S3145" s="12">
        <f t="shared" si="298"/>
        <v>42808.108287037037</v>
      </c>
      <c r="T3145" s="12">
        <f t="shared" si="299"/>
        <v>42834.108287037037</v>
      </c>
    </row>
    <row r="3146" spans="1:20" ht="55.2" x14ac:dyDescent="0.3">
      <c r="A3146" s="2">
        <v>3144</v>
      </c>
      <c r="B3146" s="7" t="s">
        <v>3144</v>
      </c>
      <c r="C3146" s="7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8">
        <f t="shared" si="294"/>
        <v>0.754</v>
      </c>
      <c r="P3146" s="9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2">
        <f t="shared" si="298"/>
        <v>42796.288275462968</v>
      </c>
      <c r="T3146" s="12">
        <f t="shared" si="299"/>
        <v>42813</v>
      </c>
    </row>
    <row r="3147" spans="1:20" ht="41.4" x14ac:dyDescent="0.3">
      <c r="A3147" s="2">
        <v>3145</v>
      </c>
      <c r="B3147" s="7" t="s">
        <v>3145</v>
      </c>
      <c r="C3147" s="7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8">
        <f t="shared" si="294"/>
        <v>0</v>
      </c>
      <c r="P3147" s="9">
        <f t="shared" si="295"/>
        <v>0</v>
      </c>
      <c r="Q3147" s="2" t="str">
        <f t="shared" si="296"/>
        <v>theater</v>
      </c>
      <c r="R3147" s="2" t="str">
        <f t="shared" si="297"/>
        <v>plays</v>
      </c>
      <c r="S3147" s="12">
        <f t="shared" si="298"/>
        <v>42761.790902777779</v>
      </c>
      <c r="T3147" s="12">
        <f t="shared" si="299"/>
        <v>42821.749236111107</v>
      </c>
    </row>
    <row r="3148" spans="1:20" ht="27.6" x14ac:dyDescent="0.3">
      <c r="A3148" s="2">
        <v>3146</v>
      </c>
      <c r="B3148" s="7" t="s">
        <v>3146</v>
      </c>
      <c r="C3148" s="7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8">
        <f t="shared" si="294"/>
        <v>0.105</v>
      </c>
      <c r="P3148" s="9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2">
        <f t="shared" si="298"/>
        <v>42796.432476851856</v>
      </c>
      <c r="T3148" s="12">
        <f t="shared" si="299"/>
        <v>42841.390810185185</v>
      </c>
    </row>
    <row r="3149" spans="1:20" ht="41.4" x14ac:dyDescent="0.3">
      <c r="A3149" s="2">
        <v>3147</v>
      </c>
      <c r="B3149" s="7" t="s">
        <v>3147</v>
      </c>
      <c r="C3149" s="7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8">
        <f t="shared" si="294"/>
        <v>1.1752499999999999</v>
      </c>
      <c r="P3149" s="9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2">
        <f t="shared" si="298"/>
        <v>41909.719386574077</v>
      </c>
      <c r="T3149" s="12">
        <f t="shared" si="299"/>
        <v>41949.761053240742</v>
      </c>
    </row>
    <row r="3150" spans="1:20" ht="27.6" x14ac:dyDescent="0.3">
      <c r="A3150" s="2">
        <v>3148</v>
      </c>
      <c r="B3150" s="7" t="s">
        <v>3148</v>
      </c>
      <c r="C3150" s="7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8">
        <f t="shared" si="294"/>
        <v>1.3116666666666668</v>
      </c>
      <c r="P3150" s="9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2">
        <f t="shared" si="298"/>
        <v>41891.415324074071</v>
      </c>
      <c r="T3150" s="12">
        <f t="shared" si="299"/>
        <v>41912.916666666664</v>
      </c>
    </row>
    <row r="3151" spans="1:20" ht="41.4" x14ac:dyDescent="0.3">
      <c r="A3151" s="2">
        <v>3149</v>
      </c>
      <c r="B3151" s="7" t="s">
        <v>3149</v>
      </c>
      <c r="C3151" s="7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8">
        <f t="shared" si="294"/>
        <v>1.04</v>
      </c>
      <c r="P3151" s="9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2">
        <f t="shared" si="298"/>
        <v>41225.767361111109</v>
      </c>
      <c r="T3151" s="12">
        <f t="shared" si="299"/>
        <v>41249.833333333336</v>
      </c>
    </row>
    <row r="3152" spans="1:20" ht="55.2" x14ac:dyDescent="0.3">
      <c r="A3152" s="2">
        <v>3150</v>
      </c>
      <c r="B3152" s="7" t="s">
        <v>3150</v>
      </c>
      <c r="C3152" s="7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8">
        <f t="shared" si="294"/>
        <v>1.01</v>
      </c>
      <c r="P3152" s="9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2">
        <f t="shared" si="298"/>
        <v>40478.013923611114</v>
      </c>
      <c r="T3152" s="12">
        <f t="shared" si="299"/>
        <v>40567.916666666664</v>
      </c>
    </row>
    <row r="3153" spans="1:20" ht="41.4" x14ac:dyDescent="0.3">
      <c r="A3153" s="2">
        <v>3151</v>
      </c>
      <c r="B3153" s="7" t="s">
        <v>3151</v>
      </c>
      <c r="C3153" s="7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8">
        <f t="shared" si="294"/>
        <v>1.004</v>
      </c>
      <c r="P3153" s="9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2">
        <f t="shared" si="298"/>
        <v>41862.58997685185</v>
      </c>
      <c r="T3153" s="12">
        <f t="shared" si="299"/>
        <v>41892.58997685185</v>
      </c>
    </row>
    <row r="3154" spans="1:20" ht="41.4" x14ac:dyDescent="0.3">
      <c r="A3154" s="2">
        <v>3152</v>
      </c>
      <c r="B3154" s="7" t="s">
        <v>3152</v>
      </c>
      <c r="C3154" s="7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8">
        <f t="shared" si="294"/>
        <v>1.0595454545454546</v>
      </c>
      <c r="P3154" s="9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2">
        <f t="shared" si="298"/>
        <v>41550.617673611108</v>
      </c>
      <c r="T3154" s="12">
        <f t="shared" si="299"/>
        <v>41580.617673611108</v>
      </c>
    </row>
    <row r="3155" spans="1:20" ht="41.4" x14ac:dyDescent="0.3">
      <c r="A3155" s="2">
        <v>3153</v>
      </c>
      <c r="B3155" s="7" t="s">
        <v>3153</v>
      </c>
      <c r="C3155" s="7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8">
        <f t="shared" si="294"/>
        <v>3.3558333333333334</v>
      </c>
      <c r="P3155" s="9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2">
        <f t="shared" si="298"/>
        <v>40632.904363425929</v>
      </c>
      <c r="T3155" s="12">
        <f t="shared" si="299"/>
        <v>40663.957638888889</v>
      </c>
    </row>
    <row r="3156" spans="1:20" ht="41.4" x14ac:dyDescent="0.3">
      <c r="A3156" s="2">
        <v>3154</v>
      </c>
      <c r="B3156" s="7" t="s">
        <v>3154</v>
      </c>
      <c r="C3156" s="7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8">
        <f t="shared" si="294"/>
        <v>1.1292857142857142</v>
      </c>
      <c r="P3156" s="9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2">
        <f t="shared" si="298"/>
        <v>40970.625671296293</v>
      </c>
      <c r="T3156" s="12">
        <f t="shared" si="299"/>
        <v>41000.584004629629</v>
      </c>
    </row>
    <row r="3157" spans="1:20" ht="41.4" x14ac:dyDescent="0.3">
      <c r="A3157" s="2">
        <v>3155</v>
      </c>
      <c r="B3157" s="7" t="s">
        <v>3155</v>
      </c>
      <c r="C3157" s="7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8">
        <f t="shared" si="294"/>
        <v>1.885046</v>
      </c>
      <c r="P3157" s="9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2">
        <f t="shared" si="298"/>
        <v>41233.249131944445</v>
      </c>
      <c r="T3157" s="12">
        <f t="shared" si="299"/>
        <v>41263.249131944445</v>
      </c>
    </row>
    <row r="3158" spans="1:20" ht="41.4" x14ac:dyDescent="0.3">
      <c r="A3158" s="2">
        <v>3156</v>
      </c>
      <c r="B3158" s="7" t="s">
        <v>3156</v>
      </c>
      <c r="C3158" s="7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8">
        <f t="shared" si="294"/>
        <v>1.0181818181818181</v>
      </c>
      <c r="P3158" s="9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2">
        <f t="shared" si="298"/>
        <v>41026.703055555554</v>
      </c>
      <c r="T3158" s="12">
        <f t="shared" si="299"/>
        <v>41061.703055555554</v>
      </c>
    </row>
    <row r="3159" spans="1:20" ht="27.6" x14ac:dyDescent="0.3">
      <c r="A3159" s="2">
        <v>3157</v>
      </c>
      <c r="B3159" s="7" t="s">
        <v>3157</v>
      </c>
      <c r="C3159" s="7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8">
        <f t="shared" si="294"/>
        <v>1.01</v>
      </c>
      <c r="P3159" s="9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2">
        <f t="shared" si="298"/>
        <v>41829.538252314815</v>
      </c>
      <c r="T3159" s="12">
        <f t="shared" si="299"/>
        <v>41838.958333333336</v>
      </c>
    </row>
    <row r="3160" spans="1:20" ht="27.6" x14ac:dyDescent="0.3">
      <c r="A3160" s="2">
        <v>3158</v>
      </c>
      <c r="B3160" s="7" t="s">
        <v>3158</v>
      </c>
      <c r="C3160" s="7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8">
        <f t="shared" si="294"/>
        <v>1.1399999999999999</v>
      </c>
      <c r="P3160" s="9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2">
        <f t="shared" si="298"/>
        <v>41447.589722222219</v>
      </c>
      <c r="T3160" s="12">
        <f t="shared" si="299"/>
        <v>41477.589722222219</v>
      </c>
    </row>
    <row r="3161" spans="1:20" ht="27.6" x14ac:dyDescent="0.3">
      <c r="A3161" s="2">
        <v>3159</v>
      </c>
      <c r="B3161" s="7" t="s">
        <v>3159</v>
      </c>
      <c r="C3161" s="7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8">
        <f t="shared" si="294"/>
        <v>1.3348133333333334</v>
      </c>
      <c r="P3161" s="9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2">
        <f t="shared" si="298"/>
        <v>40883.816678240742</v>
      </c>
      <c r="T3161" s="12">
        <f t="shared" si="299"/>
        <v>40926.708333333336</v>
      </c>
    </row>
    <row r="3162" spans="1:20" ht="41.4" x14ac:dyDescent="0.3">
      <c r="A3162" s="2">
        <v>3160</v>
      </c>
      <c r="B3162" s="7" t="s">
        <v>3160</v>
      </c>
      <c r="C3162" s="7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8">
        <f t="shared" si="294"/>
        <v>1.0153333333333334</v>
      </c>
      <c r="P3162" s="9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2">
        <f t="shared" si="298"/>
        <v>41841.01489583333</v>
      </c>
      <c r="T3162" s="12">
        <f t="shared" si="299"/>
        <v>41863.957638888889</v>
      </c>
    </row>
    <row r="3163" spans="1:20" ht="41.4" x14ac:dyDescent="0.3">
      <c r="A3163" s="2">
        <v>3161</v>
      </c>
      <c r="B3163" s="7" t="s">
        <v>3161</v>
      </c>
      <c r="C3163" s="7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8">
        <f t="shared" si="294"/>
        <v>1.0509999999999999</v>
      </c>
      <c r="P3163" s="9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2">
        <f t="shared" si="298"/>
        <v>41897.286134259259</v>
      </c>
      <c r="T3163" s="12">
        <f t="shared" si="299"/>
        <v>41927.286134259259</v>
      </c>
    </row>
    <row r="3164" spans="1:20" ht="41.4" x14ac:dyDescent="0.3">
      <c r="A3164" s="2">
        <v>3162</v>
      </c>
      <c r="B3164" s="7" t="s">
        <v>3162</v>
      </c>
      <c r="C3164" s="7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8">
        <f t="shared" si="294"/>
        <v>1.2715000000000001</v>
      </c>
      <c r="P3164" s="9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2">
        <f t="shared" si="298"/>
        <v>41799.435902777775</v>
      </c>
      <c r="T3164" s="12">
        <f t="shared" si="299"/>
        <v>41826.833333333336</v>
      </c>
    </row>
    <row r="3165" spans="1:20" ht="41.4" x14ac:dyDescent="0.3">
      <c r="A3165" s="2">
        <v>3163</v>
      </c>
      <c r="B3165" s="7" t="s">
        <v>3163</v>
      </c>
      <c r="C3165" s="7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8">
        <f t="shared" si="294"/>
        <v>1.1115384615384616</v>
      </c>
      <c r="P3165" s="9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2">
        <f t="shared" si="298"/>
        <v>41775.503761574073</v>
      </c>
      <c r="T3165" s="12">
        <f t="shared" si="299"/>
        <v>41805.503761574073</v>
      </c>
    </row>
    <row r="3166" spans="1:20" ht="41.4" x14ac:dyDescent="0.3">
      <c r="A3166" s="2">
        <v>3164</v>
      </c>
      <c r="B3166" s="7" t="s">
        <v>3164</v>
      </c>
      <c r="C3166" s="7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8">
        <f t="shared" si="294"/>
        <v>1.0676000000000001</v>
      </c>
      <c r="P3166" s="9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2">
        <f t="shared" si="298"/>
        <v>41766.55572916667</v>
      </c>
      <c r="T3166" s="12">
        <f t="shared" si="299"/>
        <v>41799.55572916667</v>
      </c>
    </row>
    <row r="3167" spans="1:20" ht="41.4" x14ac:dyDescent="0.3">
      <c r="A3167" s="2">
        <v>3165</v>
      </c>
      <c r="B3167" s="7" t="s">
        <v>3165</v>
      </c>
      <c r="C3167" s="7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8">
        <f t="shared" si="294"/>
        <v>1.6266666666666667</v>
      </c>
      <c r="P3167" s="9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2">
        <f t="shared" si="298"/>
        <v>40643.909259259257</v>
      </c>
      <c r="T3167" s="12">
        <f t="shared" si="299"/>
        <v>40665.915972222225</v>
      </c>
    </row>
    <row r="3168" spans="1:20" ht="41.4" x14ac:dyDescent="0.3">
      <c r="A3168" s="2">
        <v>3166</v>
      </c>
      <c r="B3168" s="7" t="s">
        <v>3166</v>
      </c>
      <c r="C3168" s="7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8">
        <f t="shared" si="294"/>
        <v>1.6022808571428573</v>
      </c>
      <c r="P3168" s="9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2">
        <f t="shared" si="298"/>
        <v>41940.44158564815</v>
      </c>
      <c r="T3168" s="12">
        <f t="shared" si="299"/>
        <v>41969.082638888889</v>
      </c>
    </row>
    <row r="3169" spans="1:20" ht="27.6" x14ac:dyDescent="0.3">
      <c r="A3169" s="2">
        <v>3167</v>
      </c>
      <c r="B3169" s="7" t="s">
        <v>3167</v>
      </c>
      <c r="C3169" s="7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8">
        <f t="shared" si="294"/>
        <v>1.1616666666666666</v>
      </c>
      <c r="P3169" s="9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2">
        <f t="shared" si="298"/>
        <v>41838.925706018519</v>
      </c>
      <c r="T3169" s="12">
        <f t="shared" si="299"/>
        <v>41852.925706018519</v>
      </c>
    </row>
    <row r="3170" spans="1:20" ht="41.4" x14ac:dyDescent="0.3">
      <c r="A3170" s="2">
        <v>3168</v>
      </c>
      <c r="B3170" s="7" t="s">
        <v>3168</v>
      </c>
      <c r="C3170" s="7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8">
        <f t="shared" si="294"/>
        <v>1.242</v>
      </c>
      <c r="P3170" s="9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2">
        <f t="shared" si="298"/>
        <v>41771.855937500004</v>
      </c>
      <c r="T3170" s="12">
        <f t="shared" si="299"/>
        <v>41803.666666666664</v>
      </c>
    </row>
    <row r="3171" spans="1:20" ht="27.6" x14ac:dyDescent="0.3">
      <c r="A3171" s="2">
        <v>3169</v>
      </c>
      <c r="B3171" s="7" t="s">
        <v>3169</v>
      </c>
      <c r="C3171" s="7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8">
        <f t="shared" si="294"/>
        <v>1.030125</v>
      </c>
      <c r="P3171" s="9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2">
        <f t="shared" si="298"/>
        <v>41591.487974537034</v>
      </c>
      <c r="T3171" s="12">
        <f t="shared" si="299"/>
        <v>41620.957638888889</v>
      </c>
    </row>
    <row r="3172" spans="1:20" ht="41.4" x14ac:dyDescent="0.3">
      <c r="A3172" s="2">
        <v>3170</v>
      </c>
      <c r="B3172" s="7" t="s">
        <v>3170</v>
      </c>
      <c r="C3172" s="7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8">
        <f t="shared" si="294"/>
        <v>1.1225000000000001</v>
      </c>
      <c r="P3172" s="9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2">
        <f t="shared" si="298"/>
        <v>41788.830370370371</v>
      </c>
      <c r="T3172" s="12">
        <f t="shared" si="299"/>
        <v>41821.916666666664</v>
      </c>
    </row>
    <row r="3173" spans="1:20" ht="41.4" x14ac:dyDescent="0.3">
      <c r="A3173" s="2">
        <v>3171</v>
      </c>
      <c r="B3173" s="7" t="s">
        <v>3171</v>
      </c>
      <c r="C3173" s="7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8">
        <f t="shared" si="294"/>
        <v>1.0881428571428571</v>
      </c>
      <c r="P3173" s="9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2">
        <f t="shared" si="298"/>
        <v>42466.358310185184</v>
      </c>
      <c r="T3173" s="12">
        <f t="shared" si="299"/>
        <v>42496.358310185184</v>
      </c>
    </row>
    <row r="3174" spans="1:20" ht="41.4" x14ac:dyDescent="0.3">
      <c r="A3174" s="2">
        <v>3172</v>
      </c>
      <c r="B3174" s="7" t="s">
        <v>3172</v>
      </c>
      <c r="C3174" s="7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8">
        <f t="shared" si="294"/>
        <v>1.1499999999999999</v>
      </c>
      <c r="P3174" s="9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2">
        <f t="shared" si="298"/>
        <v>40923.479953703703</v>
      </c>
      <c r="T3174" s="12">
        <f t="shared" si="299"/>
        <v>40953.479953703703</v>
      </c>
    </row>
    <row r="3175" spans="1:20" ht="41.4" x14ac:dyDescent="0.3">
      <c r="A3175" s="2">
        <v>3173</v>
      </c>
      <c r="B3175" s="7" t="s">
        <v>3173</v>
      </c>
      <c r="C3175" s="7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8">
        <f t="shared" si="294"/>
        <v>1.03</v>
      </c>
      <c r="P3175" s="9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2">
        <f t="shared" si="298"/>
        <v>41878.628379629627</v>
      </c>
      <c r="T3175" s="12">
        <f t="shared" si="299"/>
        <v>41908.628379629627</v>
      </c>
    </row>
    <row r="3176" spans="1:20" ht="41.4" x14ac:dyDescent="0.3">
      <c r="A3176" s="2">
        <v>3174</v>
      </c>
      <c r="B3176" s="7" t="s">
        <v>3174</v>
      </c>
      <c r="C3176" s="7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8">
        <f t="shared" si="294"/>
        <v>1.0113333333333334</v>
      </c>
      <c r="P3176" s="9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2">
        <f t="shared" si="298"/>
        <v>41862.614675925928</v>
      </c>
      <c r="T3176" s="12">
        <f t="shared" si="299"/>
        <v>41876.614675925928</v>
      </c>
    </row>
    <row r="3177" spans="1:20" ht="55.2" x14ac:dyDescent="0.3">
      <c r="A3177" s="2">
        <v>3175</v>
      </c>
      <c r="B3177" s="7" t="s">
        <v>3175</v>
      </c>
      <c r="C3177" s="7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8">
        <f t="shared" si="294"/>
        <v>1.0955999999999999</v>
      </c>
      <c r="P3177" s="9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2">
        <f t="shared" si="298"/>
        <v>40531.636886574073</v>
      </c>
      <c r="T3177" s="12">
        <f t="shared" si="299"/>
        <v>40591.636886574073</v>
      </c>
    </row>
    <row r="3178" spans="1:20" ht="41.4" x14ac:dyDescent="0.3">
      <c r="A3178" s="2">
        <v>3176</v>
      </c>
      <c r="B3178" s="7" t="s">
        <v>3176</v>
      </c>
      <c r="C3178" s="7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8">
        <f t="shared" si="294"/>
        <v>1.148421052631579</v>
      </c>
      <c r="P3178" s="9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2">
        <f t="shared" si="298"/>
        <v>41477.680914351848</v>
      </c>
      <c r="T3178" s="12">
        <f t="shared" si="299"/>
        <v>41504.375</v>
      </c>
    </row>
    <row r="3179" spans="1:20" ht="41.4" x14ac:dyDescent="0.3">
      <c r="A3179" s="2">
        <v>3177</v>
      </c>
      <c r="B3179" s="7" t="s">
        <v>3177</v>
      </c>
      <c r="C3179" s="7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8">
        <f t="shared" si="294"/>
        <v>1.1739999999999999</v>
      </c>
      <c r="P3179" s="9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2">
        <f t="shared" si="298"/>
        <v>41781.416770833333</v>
      </c>
      <c r="T3179" s="12">
        <f t="shared" si="299"/>
        <v>41811.416770833333</v>
      </c>
    </row>
    <row r="3180" spans="1:20" ht="41.4" x14ac:dyDescent="0.3">
      <c r="A3180" s="2">
        <v>3178</v>
      </c>
      <c r="B3180" s="7" t="s">
        <v>3178</v>
      </c>
      <c r="C3180" s="7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8">
        <f t="shared" si="294"/>
        <v>1.7173333333333334</v>
      </c>
      <c r="P3180" s="9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2">
        <f t="shared" si="298"/>
        <v>41806.355034722219</v>
      </c>
      <c r="T3180" s="12">
        <f t="shared" si="299"/>
        <v>41836.355034722219</v>
      </c>
    </row>
    <row r="3181" spans="1:20" ht="27.6" x14ac:dyDescent="0.3">
      <c r="A3181" s="2">
        <v>3179</v>
      </c>
      <c r="B3181" s="7" t="s">
        <v>3179</v>
      </c>
      <c r="C3181" s="7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8">
        <f t="shared" si="294"/>
        <v>1.1416238095238094</v>
      </c>
      <c r="P3181" s="9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2">
        <f t="shared" si="298"/>
        <v>41375.452210648145</v>
      </c>
      <c r="T3181" s="12">
        <f t="shared" si="299"/>
        <v>41400.452210648145</v>
      </c>
    </row>
    <row r="3182" spans="1:20" ht="41.4" x14ac:dyDescent="0.3">
      <c r="A3182" s="2">
        <v>3180</v>
      </c>
      <c r="B3182" s="7" t="s">
        <v>3180</v>
      </c>
      <c r="C3182" s="7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8">
        <f t="shared" si="294"/>
        <v>1.1975</v>
      </c>
      <c r="P3182" s="9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2">
        <f t="shared" si="298"/>
        <v>41780.162604166668</v>
      </c>
      <c r="T3182" s="12">
        <f t="shared" si="299"/>
        <v>41810.162604166668</v>
      </c>
    </row>
    <row r="3183" spans="1:20" ht="41.4" x14ac:dyDescent="0.3">
      <c r="A3183" s="2">
        <v>3181</v>
      </c>
      <c r="B3183" s="7" t="s">
        <v>3181</v>
      </c>
      <c r="C3183" s="7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8">
        <f t="shared" si="294"/>
        <v>1.0900000000000001</v>
      </c>
      <c r="P3183" s="9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2">
        <f t="shared" si="298"/>
        <v>41779.060034722221</v>
      </c>
      <c r="T3183" s="12">
        <f t="shared" si="299"/>
        <v>41805.416666666664</v>
      </c>
    </row>
    <row r="3184" spans="1:20" ht="55.2" x14ac:dyDescent="0.3">
      <c r="A3184" s="2">
        <v>3182</v>
      </c>
      <c r="B3184" s="7" t="s">
        <v>3182</v>
      </c>
      <c r="C3184" s="7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8">
        <f t="shared" si="294"/>
        <v>1.0088571428571429</v>
      </c>
      <c r="P3184" s="9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2">
        <f t="shared" si="298"/>
        <v>40883.699317129627</v>
      </c>
      <c r="T3184" s="12">
        <f t="shared" si="299"/>
        <v>40939.458333333336</v>
      </c>
    </row>
    <row r="3185" spans="1:20" ht="41.4" x14ac:dyDescent="0.3">
      <c r="A3185" s="2">
        <v>3183</v>
      </c>
      <c r="B3185" s="7" t="s">
        <v>3183</v>
      </c>
      <c r="C3185" s="7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8">
        <f t="shared" si="294"/>
        <v>1.0900000000000001</v>
      </c>
      <c r="P3185" s="9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2">
        <f t="shared" si="298"/>
        <v>41491.54478009259</v>
      </c>
      <c r="T3185" s="12">
        <f t="shared" si="299"/>
        <v>41509.54478009259</v>
      </c>
    </row>
    <row r="3186" spans="1:20" ht="41.4" x14ac:dyDescent="0.3">
      <c r="A3186" s="2">
        <v>3184</v>
      </c>
      <c r="B3186" s="7" t="s">
        <v>3184</v>
      </c>
      <c r="C3186" s="7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8">
        <f t="shared" si="294"/>
        <v>1.0720930232558139</v>
      </c>
      <c r="P3186" s="9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2">
        <f t="shared" si="298"/>
        <v>41791.743414351848</v>
      </c>
      <c r="T3186" s="12">
        <f t="shared" si="299"/>
        <v>41821.743414351848</v>
      </c>
    </row>
    <row r="3187" spans="1:20" ht="41.4" x14ac:dyDescent="0.3">
      <c r="A3187" s="2">
        <v>3185</v>
      </c>
      <c r="B3187" s="7" t="s">
        <v>3185</v>
      </c>
      <c r="C3187" s="7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8">
        <f t="shared" si="294"/>
        <v>1</v>
      </c>
      <c r="P3187" s="9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2">
        <f t="shared" si="298"/>
        <v>41829.727326388893</v>
      </c>
      <c r="T3187" s="12">
        <f t="shared" si="299"/>
        <v>41836.727326388893</v>
      </c>
    </row>
    <row r="3188" spans="1:20" ht="41.4" x14ac:dyDescent="0.3">
      <c r="A3188" s="2">
        <v>3186</v>
      </c>
      <c r="B3188" s="7" t="s">
        <v>3186</v>
      </c>
      <c r="C3188" s="7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8">
        <f t="shared" si="294"/>
        <v>1.0218750000000001</v>
      </c>
      <c r="P3188" s="9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2">
        <f t="shared" si="298"/>
        <v>41868.674050925925</v>
      </c>
      <c r="T3188" s="12">
        <f t="shared" si="299"/>
        <v>41898.625</v>
      </c>
    </row>
    <row r="3189" spans="1:20" ht="41.4" x14ac:dyDescent="0.3">
      <c r="A3189" s="2">
        <v>3187</v>
      </c>
      <c r="B3189" s="7" t="s">
        <v>3187</v>
      </c>
      <c r="C3189" s="7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8">
        <f t="shared" si="294"/>
        <v>1.1629333333333334</v>
      </c>
      <c r="P3189" s="9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2">
        <f t="shared" si="298"/>
        <v>41835.416354166664</v>
      </c>
      <c r="T3189" s="12">
        <f t="shared" si="299"/>
        <v>41855.416354166664</v>
      </c>
    </row>
    <row r="3190" spans="1:20" ht="41.4" x14ac:dyDescent="0.3">
      <c r="A3190" s="2">
        <v>3188</v>
      </c>
      <c r="B3190" s="7" t="s">
        <v>3188</v>
      </c>
      <c r="C3190" s="7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8">
        <f t="shared" si="294"/>
        <v>0.65</v>
      </c>
      <c r="P3190" s="9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2">
        <f t="shared" si="298"/>
        <v>42144.165532407409</v>
      </c>
      <c r="T3190" s="12">
        <f t="shared" si="299"/>
        <v>42165.165532407409</v>
      </c>
    </row>
    <row r="3191" spans="1:20" ht="55.2" x14ac:dyDescent="0.3">
      <c r="A3191" s="2">
        <v>3189</v>
      </c>
      <c r="B3191" s="7" t="s">
        <v>3189</v>
      </c>
      <c r="C3191" s="7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8">
        <f t="shared" si="294"/>
        <v>0.12327272727272727</v>
      </c>
      <c r="P3191" s="9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2">
        <f t="shared" si="298"/>
        <v>42118.096435185187</v>
      </c>
      <c r="T3191" s="12">
        <f t="shared" si="299"/>
        <v>42148.096435185187</v>
      </c>
    </row>
    <row r="3192" spans="1:20" ht="41.4" x14ac:dyDescent="0.3">
      <c r="A3192" s="2">
        <v>3190</v>
      </c>
      <c r="B3192" s="7" t="s">
        <v>3190</v>
      </c>
      <c r="C3192" s="7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8">
        <f t="shared" si="294"/>
        <v>0</v>
      </c>
      <c r="P3192" s="9">
        <f t="shared" si="295"/>
        <v>0</v>
      </c>
      <c r="Q3192" s="2" t="str">
        <f t="shared" si="296"/>
        <v>theater</v>
      </c>
      <c r="R3192" s="2" t="str">
        <f t="shared" si="297"/>
        <v>musical</v>
      </c>
      <c r="S3192" s="12">
        <f t="shared" si="298"/>
        <v>42682.901331018518</v>
      </c>
      <c r="T3192" s="12">
        <f t="shared" si="299"/>
        <v>42712.942997685182</v>
      </c>
    </row>
    <row r="3193" spans="1:20" ht="41.4" x14ac:dyDescent="0.3">
      <c r="A3193" s="2">
        <v>3191</v>
      </c>
      <c r="B3193" s="7" t="s">
        <v>3191</v>
      </c>
      <c r="C3193" s="7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8">
        <f t="shared" si="294"/>
        <v>4.0266666666666666E-2</v>
      </c>
      <c r="P3193" s="9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2">
        <f t="shared" si="298"/>
        <v>42538.505428240736</v>
      </c>
      <c r="T3193" s="12">
        <f t="shared" si="299"/>
        <v>42598.505428240736</v>
      </c>
    </row>
    <row r="3194" spans="1:20" ht="41.4" x14ac:dyDescent="0.3">
      <c r="A3194" s="2">
        <v>3192</v>
      </c>
      <c r="B3194" s="7" t="s">
        <v>3192</v>
      </c>
      <c r="C3194" s="7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8">
        <f t="shared" si="294"/>
        <v>1.0200000000000001E-2</v>
      </c>
      <c r="P3194" s="9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2">
        <f t="shared" si="298"/>
        <v>42018.69049768518</v>
      </c>
      <c r="T3194" s="12">
        <f t="shared" si="299"/>
        <v>42063.666666666672</v>
      </c>
    </row>
    <row r="3195" spans="1:20" ht="41.4" x14ac:dyDescent="0.3">
      <c r="A3195" s="2">
        <v>3193</v>
      </c>
      <c r="B3195" s="7" t="s">
        <v>3193</v>
      </c>
      <c r="C3195" s="7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8">
        <f t="shared" si="294"/>
        <v>0.1174</v>
      </c>
      <c r="P3195" s="9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2">
        <f t="shared" si="298"/>
        <v>42010.718240740738</v>
      </c>
      <c r="T3195" s="12">
        <f t="shared" si="299"/>
        <v>42055.718240740738</v>
      </c>
    </row>
    <row r="3196" spans="1:20" ht="41.4" x14ac:dyDescent="0.3">
      <c r="A3196" s="2">
        <v>3194</v>
      </c>
      <c r="B3196" s="7" t="s">
        <v>3194</v>
      </c>
      <c r="C3196" s="7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8">
        <f t="shared" si="294"/>
        <v>0</v>
      </c>
      <c r="P3196" s="9">
        <f t="shared" si="295"/>
        <v>0</v>
      </c>
      <c r="Q3196" s="2" t="str">
        <f t="shared" si="296"/>
        <v>theater</v>
      </c>
      <c r="R3196" s="2" t="str">
        <f t="shared" si="297"/>
        <v>musical</v>
      </c>
      <c r="S3196" s="12">
        <f t="shared" si="298"/>
        <v>42181.812476851846</v>
      </c>
      <c r="T3196" s="12">
        <f t="shared" si="299"/>
        <v>42211.812476851846</v>
      </c>
    </row>
    <row r="3197" spans="1:20" ht="41.4" x14ac:dyDescent="0.3">
      <c r="A3197" s="2">
        <v>3195</v>
      </c>
      <c r="B3197" s="7" t="s">
        <v>3195</v>
      </c>
      <c r="C3197" s="7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8">
        <f t="shared" si="294"/>
        <v>0.59142857142857141</v>
      </c>
      <c r="P3197" s="9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2">
        <f t="shared" si="298"/>
        <v>42017.344236111108</v>
      </c>
      <c r="T3197" s="12">
        <f t="shared" si="299"/>
        <v>42047.344236111108</v>
      </c>
    </row>
    <row r="3198" spans="1:20" ht="41.4" x14ac:dyDescent="0.3">
      <c r="A3198" s="2">
        <v>3196</v>
      </c>
      <c r="B3198" s="7" t="s">
        <v>3196</v>
      </c>
      <c r="C3198" s="7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8">
        <f t="shared" si="294"/>
        <v>5.9999999999999995E-4</v>
      </c>
      <c r="P3198" s="9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2">
        <f t="shared" si="298"/>
        <v>42157.348090277781</v>
      </c>
      <c r="T3198" s="12">
        <f t="shared" si="299"/>
        <v>42217.333333333328</v>
      </c>
    </row>
    <row r="3199" spans="1:20" ht="27.6" x14ac:dyDescent="0.3">
      <c r="A3199" s="2">
        <v>3197</v>
      </c>
      <c r="B3199" s="7" t="s">
        <v>3197</v>
      </c>
      <c r="C3199" s="7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8">
        <f t="shared" si="294"/>
        <v>0.1145</v>
      </c>
      <c r="P3199" s="9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2">
        <f t="shared" si="298"/>
        <v>42009.243263888886</v>
      </c>
      <c r="T3199" s="12">
        <f t="shared" si="299"/>
        <v>42039.243263888886</v>
      </c>
    </row>
    <row r="3200" spans="1:20" ht="55.2" x14ac:dyDescent="0.3">
      <c r="A3200" s="2">
        <v>3198</v>
      </c>
      <c r="B3200" s="7" t="s">
        <v>3198</v>
      </c>
      <c r="C3200" s="7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8">
        <f t="shared" si="294"/>
        <v>3.6666666666666666E-3</v>
      </c>
      <c r="P3200" s="9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2">
        <f t="shared" si="298"/>
        <v>42013.174502314811</v>
      </c>
      <c r="T3200" s="12">
        <f t="shared" si="299"/>
        <v>42051.174502314811</v>
      </c>
    </row>
    <row r="3201" spans="1:20" ht="41.4" x14ac:dyDescent="0.3">
      <c r="A3201" s="2">
        <v>3199</v>
      </c>
      <c r="B3201" s="7" t="s">
        <v>3199</v>
      </c>
      <c r="C3201" s="7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8">
        <f t="shared" si="294"/>
        <v>0.52159999999999995</v>
      </c>
      <c r="P3201" s="9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2">
        <f t="shared" si="298"/>
        <v>41858.511782407404</v>
      </c>
      <c r="T3201" s="12">
        <f t="shared" si="299"/>
        <v>41888.625</v>
      </c>
    </row>
    <row r="3202" spans="1:20" ht="41.4" x14ac:dyDescent="0.3">
      <c r="A3202" s="2">
        <v>3200</v>
      </c>
      <c r="B3202" s="7" t="s">
        <v>3200</v>
      </c>
      <c r="C3202" s="7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8">
        <f t="shared" si="294"/>
        <v>2.0000000000000002E-5</v>
      </c>
      <c r="P3202" s="9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2">
        <f t="shared" si="298"/>
        <v>42460.070613425924</v>
      </c>
      <c r="T3202" s="12">
        <f t="shared" si="299"/>
        <v>42489.981944444444</v>
      </c>
    </row>
    <row r="3203" spans="1:20" ht="41.4" x14ac:dyDescent="0.3">
      <c r="A3203" s="2">
        <v>3201</v>
      </c>
      <c r="B3203" s="7" t="s">
        <v>3201</v>
      </c>
      <c r="C3203" s="7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8">
        <f t="shared" ref="O3203:O3266" si="300">E3203/D3203</f>
        <v>1.2500000000000001E-2</v>
      </c>
      <c r="P3203" s="9">
        <f t="shared" ref="P3203:P3266" si="301">IFERROR(E3203/L3203,0)</f>
        <v>12.5</v>
      </c>
      <c r="Q3203" s="2" t="str">
        <f t="shared" ref="Q3203:Q3266" si="302">LEFT(N3203,FIND("/",N3203,1)-1)</f>
        <v>theater</v>
      </c>
      <c r="R3203" s="2" t="str">
        <f t="shared" ref="R3203:R3266" si="303">RIGHT(N3203,LEN(N3203)-FIND("/",N3203))</f>
        <v>musical</v>
      </c>
      <c r="S3203" s="12">
        <f t="shared" ref="S3203:S3266" si="304">(((J3203/60)/60)/24)+DATE(1970,1,1)+(-6/24)</f>
        <v>41861.517094907409</v>
      </c>
      <c r="T3203" s="12">
        <f t="shared" ref="T3203:T3266" si="305">(((I3203/60)/60)/24)+DATE(1970,1,1)+(-6/24)</f>
        <v>41882.517094907409</v>
      </c>
    </row>
    <row r="3204" spans="1:20" ht="41.4" x14ac:dyDescent="0.3">
      <c r="A3204" s="2">
        <v>3202</v>
      </c>
      <c r="B3204" s="7" t="s">
        <v>3202</v>
      </c>
      <c r="C3204" s="7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8">
        <f t="shared" si="300"/>
        <v>0.54520000000000002</v>
      </c>
      <c r="P3204" s="9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2">
        <f t="shared" si="304"/>
        <v>42293.603541666671</v>
      </c>
      <c r="T3204" s="12">
        <f t="shared" si="305"/>
        <v>42351.999305555553</v>
      </c>
    </row>
    <row r="3205" spans="1:20" ht="41.4" x14ac:dyDescent="0.3">
      <c r="A3205" s="2">
        <v>3203</v>
      </c>
      <c r="B3205" s="7" t="s">
        <v>3203</v>
      </c>
      <c r="C3205" s="7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8">
        <f t="shared" si="300"/>
        <v>0.25</v>
      </c>
      <c r="P3205" s="9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2">
        <f t="shared" si="304"/>
        <v>42242.738680555558</v>
      </c>
      <c r="T3205" s="12">
        <f t="shared" si="305"/>
        <v>42272.738680555558</v>
      </c>
    </row>
    <row r="3206" spans="1:20" ht="41.4" x14ac:dyDescent="0.3">
      <c r="A3206" s="2">
        <v>3204</v>
      </c>
      <c r="B3206" s="7" t="s">
        <v>3204</v>
      </c>
      <c r="C3206" s="7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8">
        <f t="shared" si="300"/>
        <v>0</v>
      </c>
      <c r="P3206" s="9">
        <f t="shared" si="301"/>
        <v>0</v>
      </c>
      <c r="Q3206" s="2" t="str">
        <f t="shared" si="302"/>
        <v>theater</v>
      </c>
      <c r="R3206" s="2" t="str">
        <f t="shared" si="303"/>
        <v>musical</v>
      </c>
      <c r="S3206" s="12">
        <f t="shared" si="304"/>
        <v>42172.436099537037</v>
      </c>
      <c r="T3206" s="12">
        <f t="shared" si="305"/>
        <v>42202.426388888889</v>
      </c>
    </row>
    <row r="3207" spans="1:20" ht="41.4" x14ac:dyDescent="0.3">
      <c r="A3207" s="2">
        <v>3205</v>
      </c>
      <c r="B3207" s="7" t="s">
        <v>3205</v>
      </c>
      <c r="C3207" s="7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8">
        <f t="shared" si="300"/>
        <v>3.4125000000000003E-2</v>
      </c>
      <c r="P3207" s="9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2">
        <f t="shared" si="304"/>
        <v>42095.124675925923</v>
      </c>
      <c r="T3207" s="12">
        <f t="shared" si="305"/>
        <v>42125.124675925923</v>
      </c>
    </row>
    <row r="3208" spans="1:20" ht="41.4" x14ac:dyDescent="0.3">
      <c r="A3208" s="2">
        <v>3206</v>
      </c>
      <c r="B3208" s="7" t="s">
        <v>3206</v>
      </c>
      <c r="C3208" s="7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8">
        <f t="shared" si="300"/>
        <v>0</v>
      </c>
      <c r="P3208" s="9">
        <f t="shared" si="301"/>
        <v>0</v>
      </c>
      <c r="Q3208" s="2" t="str">
        <f t="shared" si="302"/>
        <v>theater</v>
      </c>
      <c r="R3208" s="2" t="str">
        <f t="shared" si="303"/>
        <v>musical</v>
      </c>
      <c r="S3208" s="12">
        <f t="shared" si="304"/>
        <v>42236.026053240741</v>
      </c>
      <c r="T3208" s="12">
        <f t="shared" si="305"/>
        <v>42266.026053240741</v>
      </c>
    </row>
    <row r="3209" spans="1:20" ht="41.4" x14ac:dyDescent="0.3">
      <c r="A3209" s="2">
        <v>3207</v>
      </c>
      <c r="B3209" s="7" t="s">
        <v>3207</v>
      </c>
      <c r="C3209" s="7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8">
        <f t="shared" si="300"/>
        <v>0.46363636363636362</v>
      </c>
      <c r="P3209" s="9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2">
        <f t="shared" si="304"/>
        <v>42057.027858796297</v>
      </c>
      <c r="T3209" s="12">
        <f t="shared" si="305"/>
        <v>42116.986192129625</v>
      </c>
    </row>
    <row r="3210" spans="1:20" ht="41.4" x14ac:dyDescent="0.3">
      <c r="A3210" s="2">
        <v>3208</v>
      </c>
      <c r="B3210" s="7" t="s">
        <v>3208</v>
      </c>
      <c r="C3210" s="7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8">
        <f t="shared" si="300"/>
        <v>1.0349999999999999</v>
      </c>
      <c r="P3210" s="9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2">
        <f t="shared" si="304"/>
        <v>41827.355057870373</v>
      </c>
      <c r="T3210" s="12">
        <f t="shared" si="305"/>
        <v>41848.355057870373</v>
      </c>
    </row>
    <row r="3211" spans="1:20" ht="41.4" x14ac:dyDescent="0.3">
      <c r="A3211" s="2">
        <v>3209</v>
      </c>
      <c r="B3211" s="7" t="s">
        <v>3209</v>
      </c>
      <c r="C3211" s="7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8">
        <f t="shared" si="300"/>
        <v>1.1932315789473684</v>
      </c>
      <c r="P3211" s="9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2">
        <f t="shared" si="304"/>
        <v>41778.387245370373</v>
      </c>
      <c r="T3211" s="12">
        <f t="shared" si="305"/>
        <v>41810.708333333336</v>
      </c>
    </row>
    <row r="3212" spans="1:20" ht="41.4" x14ac:dyDescent="0.3">
      <c r="A3212" s="2">
        <v>3210</v>
      </c>
      <c r="B3212" s="7" t="s">
        <v>3210</v>
      </c>
      <c r="C3212" s="7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8">
        <f t="shared" si="300"/>
        <v>1.2576666666666667</v>
      </c>
      <c r="P3212" s="9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2">
        <f t="shared" si="304"/>
        <v>41013.686562499999</v>
      </c>
      <c r="T3212" s="12">
        <f t="shared" si="305"/>
        <v>41060.915972222225</v>
      </c>
    </row>
    <row r="3213" spans="1:20" ht="41.4" x14ac:dyDescent="0.3">
      <c r="A3213" s="2">
        <v>3211</v>
      </c>
      <c r="B3213" s="7" t="s">
        <v>3211</v>
      </c>
      <c r="C3213" s="7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8">
        <f t="shared" si="300"/>
        <v>1.1974347826086957</v>
      </c>
      <c r="P3213" s="9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2">
        <f t="shared" si="304"/>
        <v>41834.336574074077</v>
      </c>
      <c r="T3213" s="12">
        <f t="shared" si="305"/>
        <v>41865.833333333336</v>
      </c>
    </row>
    <row r="3214" spans="1:20" ht="27.6" x14ac:dyDescent="0.3">
      <c r="A3214" s="2">
        <v>3212</v>
      </c>
      <c r="B3214" s="7" t="s">
        <v>3212</v>
      </c>
      <c r="C3214" s="7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8">
        <f t="shared" si="300"/>
        <v>1.2625</v>
      </c>
      <c r="P3214" s="9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2">
        <f t="shared" si="304"/>
        <v>41829.545729166668</v>
      </c>
      <c r="T3214" s="12">
        <f t="shared" si="305"/>
        <v>41859.545729166668</v>
      </c>
    </row>
    <row r="3215" spans="1:20" ht="41.4" x14ac:dyDescent="0.3">
      <c r="A3215" s="2">
        <v>3213</v>
      </c>
      <c r="B3215" s="7" t="s">
        <v>3213</v>
      </c>
      <c r="C3215" s="7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8">
        <f t="shared" si="300"/>
        <v>1.0011666666666668</v>
      </c>
      <c r="P3215" s="9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2">
        <f t="shared" si="304"/>
        <v>42171.513414351852</v>
      </c>
      <c r="T3215" s="12">
        <f t="shared" si="305"/>
        <v>42211.513414351852</v>
      </c>
    </row>
    <row r="3216" spans="1:20" ht="41.4" x14ac:dyDescent="0.3">
      <c r="A3216" s="2">
        <v>3214</v>
      </c>
      <c r="B3216" s="7" t="s">
        <v>3214</v>
      </c>
      <c r="C3216" s="7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8">
        <f t="shared" si="300"/>
        <v>1.0213333333333334</v>
      </c>
      <c r="P3216" s="9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2">
        <f t="shared" si="304"/>
        <v>42337.542511574073</v>
      </c>
      <c r="T3216" s="12">
        <f t="shared" si="305"/>
        <v>42374.746527777781</v>
      </c>
    </row>
    <row r="3217" spans="1:20" ht="55.2" x14ac:dyDescent="0.3">
      <c r="A3217" s="2">
        <v>3215</v>
      </c>
      <c r="B3217" s="7" t="s">
        <v>3215</v>
      </c>
      <c r="C3217" s="7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8">
        <f t="shared" si="300"/>
        <v>1.0035142857142858</v>
      </c>
      <c r="P3217" s="9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2">
        <f t="shared" si="304"/>
        <v>42219.415173611109</v>
      </c>
      <c r="T3217" s="12">
        <f t="shared" si="305"/>
        <v>42256.915972222225</v>
      </c>
    </row>
    <row r="3218" spans="1:20" ht="41.4" x14ac:dyDescent="0.3">
      <c r="A3218" s="2">
        <v>3216</v>
      </c>
      <c r="B3218" s="7" t="s">
        <v>3216</v>
      </c>
      <c r="C3218" s="7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8">
        <f t="shared" si="300"/>
        <v>1.0004999999999999</v>
      </c>
      <c r="P3218" s="9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2">
        <f t="shared" si="304"/>
        <v>42165.212627314817</v>
      </c>
      <c r="T3218" s="12">
        <f t="shared" si="305"/>
        <v>42196.354166666672</v>
      </c>
    </row>
    <row r="3219" spans="1:20" ht="27.6" x14ac:dyDescent="0.3">
      <c r="A3219" s="2">
        <v>3217</v>
      </c>
      <c r="B3219" s="7" t="s">
        <v>3217</v>
      </c>
      <c r="C3219" s="7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8">
        <f t="shared" si="300"/>
        <v>1.1602222222222223</v>
      </c>
      <c r="P3219" s="9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2">
        <f t="shared" si="304"/>
        <v>42648.296111111107</v>
      </c>
      <c r="T3219" s="12">
        <f t="shared" si="305"/>
        <v>42678.296111111107</v>
      </c>
    </row>
    <row r="3220" spans="1:20" ht="41.4" x14ac:dyDescent="0.3">
      <c r="A3220" s="2">
        <v>3218</v>
      </c>
      <c r="B3220" s="7" t="s">
        <v>3218</v>
      </c>
      <c r="C3220" s="7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8">
        <f t="shared" si="300"/>
        <v>1.0209999999999999</v>
      </c>
      <c r="P3220" s="9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2">
        <f t="shared" si="304"/>
        <v>41970.752152777779</v>
      </c>
      <c r="T3220" s="12">
        <f t="shared" si="305"/>
        <v>42003.75</v>
      </c>
    </row>
    <row r="3221" spans="1:20" ht="27.6" x14ac:dyDescent="0.3">
      <c r="A3221" s="2">
        <v>3219</v>
      </c>
      <c r="B3221" s="7" t="s">
        <v>3219</v>
      </c>
      <c r="C3221" s="7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8">
        <f t="shared" si="300"/>
        <v>1.0011000000000001</v>
      </c>
      <c r="P3221" s="9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2">
        <f t="shared" si="304"/>
        <v>42050.733182870375</v>
      </c>
      <c r="T3221" s="12">
        <f t="shared" si="305"/>
        <v>42085.691516203704</v>
      </c>
    </row>
    <row r="3222" spans="1:20" ht="27.6" x14ac:dyDescent="0.3">
      <c r="A3222" s="2">
        <v>3220</v>
      </c>
      <c r="B3222" s="7" t="s">
        <v>3220</v>
      </c>
      <c r="C3222" s="7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8">
        <f t="shared" si="300"/>
        <v>1.0084</v>
      </c>
      <c r="P3222" s="9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2">
        <f t="shared" si="304"/>
        <v>42772.583379629628</v>
      </c>
      <c r="T3222" s="12">
        <f t="shared" si="305"/>
        <v>42806.625</v>
      </c>
    </row>
    <row r="3223" spans="1:20" ht="55.2" x14ac:dyDescent="0.3">
      <c r="A3223" s="2">
        <v>3221</v>
      </c>
      <c r="B3223" s="7" t="s">
        <v>3221</v>
      </c>
      <c r="C3223" s="7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8">
        <f t="shared" si="300"/>
        <v>1.0342499999999999</v>
      </c>
      <c r="P3223" s="9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2">
        <f t="shared" si="304"/>
        <v>42155.446793981479</v>
      </c>
      <c r="T3223" s="12">
        <f t="shared" si="305"/>
        <v>42190.446793981479</v>
      </c>
    </row>
    <row r="3224" spans="1:20" ht="41.4" x14ac:dyDescent="0.3">
      <c r="A3224" s="2">
        <v>3222</v>
      </c>
      <c r="B3224" s="7" t="s">
        <v>3222</v>
      </c>
      <c r="C3224" s="7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8">
        <f t="shared" si="300"/>
        <v>1.248</v>
      </c>
      <c r="P3224" s="9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2">
        <f t="shared" si="304"/>
        <v>42270.332141203704</v>
      </c>
      <c r="T3224" s="12">
        <f t="shared" si="305"/>
        <v>42301.645138888889</v>
      </c>
    </row>
    <row r="3225" spans="1:20" ht="27.6" x14ac:dyDescent="0.3">
      <c r="A3225" s="2">
        <v>3223</v>
      </c>
      <c r="B3225" s="7" t="s">
        <v>3223</v>
      </c>
      <c r="C3225" s="7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8">
        <f t="shared" si="300"/>
        <v>1.0951612903225807</v>
      </c>
      <c r="P3225" s="9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2">
        <f t="shared" si="304"/>
        <v>42206.585370370376</v>
      </c>
      <c r="T3225" s="12">
        <f t="shared" si="305"/>
        <v>42236.585370370376</v>
      </c>
    </row>
    <row r="3226" spans="1:20" ht="41.4" x14ac:dyDescent="0.3">
      <c r="A3226" s="2">
        <v>3224</v>
      </c>
      <c r="B3226" s="7" t="s">
        <v>3224</v>
      </c>
      <c r="C3226" s="7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8">
        <f t="shared" si="300"/>
        <v>1.0203333333333333</v>
      </c>
      <c r="P3226" s="9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2">
        <f t="shared" si="304"/>
        <v>42697.600844907407</v>
      </c>
      <c r="T3226" s="12">
        <f t="shared" si="305"/>
        <v>42744.958333333328</v>
      </c>
    </row>
    <row r="3227" spans="1:20" ht="41.4" x14ac:dyDescent="0.3">
      <c r="A3227" s="2">
        <v>3225</v>
      </c>
      <c r="B3227" s="7" t="s">
        <v>3225</v>
      </c>
      <c r="C3227" s="7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8">
        <f t="shared" si="300"/>
        <v>1.0235000000000001</v>
      </c>
      <c r="P3227" s="9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2">
        <f t="shared" si="304"/>
        <v>42503.309467592597</v>
      </c>
      <c r="T3227" s="12">
        <f t="shared" si="305"/>
        <v>42524.625</v>
      </c>
    </row>
    <row r="3228" spans="1:20" ht="41.4" x14ac:dyDescent="0.3">
      <c r="A3228" s="2">
        <v>3226</v>
      </c>
      <c r="B3228" s="7" t="s">
        <v>3226</v>
      </c>
      <c r="C3228" s="7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8">
        <f t="shared" si="300"/>
        <v>1.0416666666666667</v>
      </c>
      <c r="P3228" s="9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2">
        <f t="shared" si="304"/>
        <v>42277.333472222221</v>
      </c>
      <c r="T3228" s="12">
        <f t="shared" si="305"/>
        <v>42307.333472222221</v>
      </c>
    </row>
    <row r="3229" spans="1:20" ht="41.4" x14ac:dyDescent="0.3">
      <c r="A3229" s="2">
        <v>3227</v>
      </c>
      <c r="B3229" s="7" t="s">
        <v>3227</v>
      </c>
      <c r="C3229" s="7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8">
        <f t="shared" si="300"/>
        <v>1.25</v>
      </c>
      <c r="P3229" s="9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2">
        <f t="shared" si="304"/>
        <v>42722.632361111115</v>
      </c>
      <c r="T3229" s="12">
        <f t="shared" si="305"/>
        <v>42752.632361111115</v>
      </c>
    </row>
    <row r="3230" spans="1:20" ht="27.6" x14ac:dyDescent="0.3">
      <c r="A3230" s="2">
        <v>3228</v>
      </c>
      <c r="B3230" s="7" t="s">
        <v>3228</v>
      </c>
      <c r="C3230" s="7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8">
        <f t="shared" si="300"/>
        <v>1.0234285714285714</v>
      </c>
      <c r="P3230" s="9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2">
        <f t="shared" si="304"/>
        <v>42323.45930555556</v>
      </c>
      <c r="T3230" s="12">
        <f t="shared" si="305"/>
        <v>42354.957638888889</v>
      </c>
    </row>
    <row r="3231" spans="1:20" ht="41.4" x14ac:dyDescent="0.3">
      <c r="A3231" s="2">
        <v>3229</v>
      </c>
      <c r="B3231" s="7" t="s">
        <v>3229</v>
      </c>
      <c r="C3231" s="7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8">
        <f t="shared" si="300"/>
        <v>1.0786500000000001</v>
      </c>
      <c r="P3231" s="9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2">
        <f t="shared" si="304"/>
        <v>41933.041643518518</v>
      </c>
      <c r="T3231" s="12">
        <f t="shared" si="305"/>
        <v>41963.083310185189</v>
      </c>
    </row>
    <row r="3232" spans="1:20" ht="41.4" x14ac:dyDescent="0.3">
      <c r="A3232" s="2">
        <v>3230</v>
      </c>
      <c r="B3232" s="7" t="s">
        <v>3230</v>
      </c>
      <c r="C3232" s="7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8">
        <f t="shared" si="300"/>
        <v>1.0988461538461538</v>
      </c>
      <c r="P3232" s="9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2">
        <f t="shared" si="304"/>
        <v>41897.918125000004</v>
      </c>
      <c r="T3232" s="12">
        <f t="shared" si="305"/>
        <v>41912.915972222225</v>
      </c>
    </row>
    <row r="3233" spans="1:20" ht="41.4" x14ac:dyDescent="0.3">
      <c r="A3233" s="2">
        <v>3231</v>
      </c>
      <c r="B3233" s="7" t="s">
        <v>3231</v>
      </c>
      <c r="C3233" s="7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8">
        <f t="shared" si="300"/>
        <v>1.61</v>
      </c>
      <c r="P3233" s="9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2">
        <f t="shared" si="304"/>
        <v>42446.693831018521</v>
      </c>
      <c r="T3233" s="12">
        <f t="shared" si="305"/>
        <v>42476.693831018521</v>
      </c>
    </row>
    <row r="3234" spans="1:20" ht="41.4" x14ac:dyDescent="0.3">
      <c r="A3234" s="2">
        <v>3232</v>
      </c>
      <c r="B3234" s="7" t="s">
        <v>3232</v>
      </c>
      <c r="C3234" s="7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8">
        <f t="shared" si="300"/>
        <v>1.3120000000000001</v>
      </c>
      <c r="P3234" s="9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2">
        <f t="shared" si="304"/>
        <v>42463.56385416667</v>
      </c>
      <c r="T3234" s="12">
        <f t="shared" si="305"/>
        <v>42493.915972222225</v>
      </c>
    </row>
    <row r="3235" spans="1:20" ht="41.4" x14ac:dyDescent="0.3">
      <c r="A3235" s="2">
        <v>3233</v>
      </c>
      <c r="B3235" s="7" t="s">
        <v>3233</v>
      </c>
      <c r="C3235" s="7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8">
        <f t="shared" si="300"/>
        <v>1.1879999999999999</v>
      </c>
      <c r="P3235" s="9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2">
        <f t="shared" si="304"/>
        <v>42766.555034722223</v>
      </c>
      <c r="T3235" s="12">
        <f t="shared" si="305"/>
        <v>42796.555034722223</v>
      </c>
    </row>
    <row r="3236" spans="1:20" ht="41.4" x14ac:dyDescent="0.3">
      <c r="A3236" s="2">
        <v>3234</v>
      </c>
      <c r="B3236" s="7" t="s">
        <v>3234</v>
      </c>
      <c r="C3236" s="7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8">
        <f t="shared" si="300"/>
        <v>1.0039275000000001</v>
      </c>
      <c r="P3236" s="9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2">
        <f t="shared" si="304"/>
        <v>42734.539444444439</v>
      </c>
      <c r="T3236" s="12">
        <f t="shared" si="305"/>
        <v>42767.729861111111</v>
      </c>
    </row>
    <row r="3237" spans="1:20" ht="41.4" x14ac:dyDescent="0.3">
      <c r="A3237" s="2">
        <v>3235</v>
      </c>
      <c r="B3237" s="7" t="s">
        <v>3235</v>
      </c>
      <c r="C3237" s="7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8">
        <f t="shared" si="300"/>
        <v>1.0320666666666667</v>
      </c>
      <c r="P3237" s="9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2">
        <f t="shared" si="304"/>
        <v>42522.097812499997</v>
      </c>
      <c r="T3237" s="12">
        <f t="shared" si="305"/>
        <v>42552.097812499997</v>
      </c>
    </row>
    <row r="3238" spans="1:20" ht="41.4" x14ac:dyDescent="0.3">
      <c r="A3238" s="2">
        <v>3236</v>
      </c>
      <c r="B3238" s="7" t="s">
        <v>3236</v>
      </c>
      <c r="C3238" s="7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8">
        <f t="shared" si="300"/>
        <v>1.006</v>
      </c>
      <c r="P3238" s="9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2">
        <f t="shared" si="304"/>
        <v>42702.667048611111</v>
      </c>
      <c r="T3238" s="12">
        <f t="shared" si="305"/>
        <v>42732.667048611111</v>
      </c>
    </row>
    <row r="3239" spans="1:20" ht="27.6" x14ac:dyDescent="0.3">
      <c r="A3239" s="2">
        <v>3237</v>
      </c>
      <c r="B3239" s="7" t="s">
        <v>3237</v>
      </c>
      <c r="C3239" s="7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8">
        <f t="shared" si="300"/>
        <v>1.0078754285714286</v>
      </c>
      <c r="P3239" s="9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2">
        <f t="shared" si="304"/>
        <v>42252.224351851852</v>
      </c>
      <c r="T3239" s="12">
        <f t="shared" si="305"/>
        <v>42275.915972222225</v>
      </c>
    </row>
    <row r="3240" spans="1:20" ht="41.4" x14ac:dyDescent="0.3">
      <c r="A3240" s="2">
        <v>3238</v>
      </c>
      <c r="B3240" s="7" t="s">
        <v>3238</v>
      </c>
      <c r="C3240" s="7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8">
        <f t="shared" si="300"/>
        <v>1.1232142857142857</v>
      </c>
      <c r="P3240" s="9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2">
        <f t="shared" si="304"/>
        <v>42156.260393518518</v>
      </c>
      <c r="T3240" s="12">
        <f t="shared" si="305"/>
        <v>42186.260393518518</v>
      </c>
    </row>
    <row r="3241" spans="1:20" ht="41.4" x14ac:dyDescent="0.3">
      <c r="A3241" s="2">
        <v>3239</v>
      </c>
      <c r="B3241" s="7" t="s">
        <v>3239</v>
      </c>
      <c r="C3241" s="7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8">
        <f t="shared" si="300"/>
        <v>1.0591914022517912</v>
      </c>
      <c r="P3241" s="9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2">
        <f t="shared" si="304"/>
        <v>42277.839039351849</v>
      </c>
      <c r="T3241" s="12">
        <f t="shared" si="305"/>
        <v>42302.749305555553</v>
      </c>
    </row>
    <row r="3242" spans="1:20" ht="41.4" x14ac:dyDescent="0.3">
      <c r="A3242" s="2">
        <v>3240</v>
      </c>
      <c r="B3242" s="7" t="s">
        <v>3240</v>
      </c>
      <c r="C3242" s="7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8">
        <f t="shared" si="300"/>
        <v>1.0056666666666667</v>
      </c>
      <c r="P3242" s="9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2">
        <f t="shared" si="304"/>
        <v>42754.443842592591</v>
      </c>
      <c r="T3242" s="12">
        <f t="shared" si="305"/>
        <v>42782.708333333328</v>
      </c>
    </row>
    <row r="3243" spans="1:20" ht="55.2" x14ac:dyDescent="0.3">
      <c r="A3243" s="2">
        <v>3241</v>
      </c>
      <c r="B3243" s="7" t="s">
        <v>3241</v>
      </c>
      <c r="C3243" s="7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8">
        <f t="shared" si="300"/>
        <v>1.1530588235294117</v>
      </c>
      <c r="P3243" s="9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2">
        <f t="shared" si="304"/>
        <v>41893.074884259258</v>
      </c>
      <c r="T3243" s="12">
        <f t="shared" si="305"/>
        <v>41926.040972222225</v>
      </c>
    </row>
    <row r="3244" spans="1:20" ht="27.6" x14ac:dyDescent="0.3">
      <c r="A3244" s="2">
        <v>3242</v>
      </c>
      <c r="B3244" s="7" t="s">
        <v>3242</v>
      </c>
      <c r="C3244" s="7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8">
        <f t="shared" si="300"/>
        <v>1.273042</v>
      </c>
      <c r="P3244" s="9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2">
        <f t="shared" si="304"/>
        <v>41871.505694444444</v>
      </c>
      <c r="T3244" s="12">
        <f t="shared" si="305"/>
        <v>41901.505694444444</v>
      </c>
    </row>
    <row r="3245" spans="1:20" ht="41.4" x14ac:dyDescent="0.3">
      <c r="A3245" s="2">
        <v>3243</v>
      </c>
      <c r="B3245" s="7" t="s">
        <v>3243</v>
      </c>
      <c r="C3245" s="7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8">
        <f t="shared" si="300"/>
        <v>1.028375</v>
      </c>
      <c r="P3245" s="9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2">
        <f t="shared" si="304"/>
        <v>42261.846782407403</v>
      </c>
      <c r="T3245" s="12">
        <f t="shared" si="305"/>
        <v>42285.75</v>
      </c>
    </row>
    <row r="3246" spans="1:20" ht="41.4" x14ac:dyDescent="0.3">
      <c r="A3246" s="2">
        <v>3244</v>
      </c>
      <c r="B3246" s="7" t="s">
        <v>3244</v>
      </c>
      <c r="C3246" s="7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8">
        <f t="shared" si="300"/>
        <v>1.0293749999999999</v>
      </c>
      <c r="P3246" s="9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2">
        <f t="shared" si="304"/>
        <v>42675.444236111114</v>
      </c>
      <c r="T3246" s="12">
        <f t="shared" si="305"/>
        <v>42705.485902777778</v>
      </c>
    </row>
    <row r="3247" spans="1:20" ht="41.4" x14ac:dyDescent="0.3">
      <c r="A3247" s="2">
        <v>3245</v>
      </c>
      <c r="B3247" s="7" t="s">
        <v>3245</v>
      </c>
      <c r="C3247" s="7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8">
        <f t="shared" si="300"/>
        <v>1.043047619047619</v>
      </c>
      <c r="P3247" s="9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2">
        <f t="shared" si="304"/>
        <v>42135.35020833333</v>
      </c>
      <c r="T3247" s="12">
        <f t="shared" si="305"/>
        <v>42166.833333333328</v>
      </c>
    </row>
    <row r="3248" spans="1:20" ht="41.4" x14ac:dyDescent="0.3">
      <c r="A3248" s="2">
        <v>3246</v>
      </c>
      <c r="B3248" s="7" t="s">
        <v>3246</v>
      </c>
      <c r="C3248" s="7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8">
        <f t="shared" si="300"/>
        <v>1.1122000000000001</v>
      </c>
      <c r="P3248" s="9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2">
        <f t="shared" si="304"/>
        <v>42230.222222222219</v>
      </c>
      <c r="T3248" s="12">
        <f t="shared" si="305"/>
        <v>42258.915972222225</v>
      </c>
    </row>
    <row r="3249" spans="1:20" ht="41.4" x14ac:dyDescent="0.3">
      <c r="A3249" s="2">
        <v>3247</v>
      </c>
      <c r="B3249" s="7" t="s">
        <v>3247</v>
      </c>
      <c r="C3249" s="7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8">
        <f t="shared" si="300"/>
        <v>1.0586</v>
      </c>
      <c r="P3249" s="9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2">
        <f t="shared" si="304"/>
        <v>42167.184166666666</v>
      </c>
      <c r="T3249" s="12">
        <f t="shared" si="305"/>
        <v>42197.184166666666</v>
      </c>
    </row>
    <row r="3250" spans="1:20" ht="27.6" x14ac:dyDescent="0.3">
      <c r="A3250" s="2">
        <v>3248</v>
      </c>
      <c r="B3250" s="7" t="s">
        <v>3248</v>
      </c>
      <c r="C3250" s="7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8">
        <f t="shared" si="300"/>
        <v>1.0079166666666666</v>
      </c>
      <c r="P3250" s="9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2">
        <f t="shared" si="304"/>
        <v>42068.638391203705</v>
      </c>
      <c r="T3250" s="12">
        <f t="shared" si="305"/>
        <v>42098.596724537041</v>
      </c>
    </row>
    <row r="3251" spans="1:20" ht="41.4" x14ac:dyDescent="0.3">
      <c r="A3251" s="2">
        <v>3249</v>
      </c>
      <c r="B3251" s="7" t="s">
        <v>3249</v>
      </c>
      <c r="C3251" s="7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8">
        <f t="shared" si="300"/>
        <v>1.0492727272727274</v>
      </c>
      <c r="P3251" s="9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2">
        <f t="shared" si="304"/>
        <v>42145.496689814812</v>
      </c>
      <c r="T3251" s="12">
        <f t="shared" si="305"/>
        <v>42175.496689814812</v>
      </c>
    </row>
    <row r="3252" spans="1:20" ht="41.4" x14ac:dyDescent="0.3">
      <c r="A3252" s="2">
        <v>3250</v>
      </c>
      <c r="B3252" s="7" t="s">
        <v>3250</v>
      </c>
      <c r="C3252" s="7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8">
        <f t="shared" si="300"/>
        <v>1.01552</v>
      </c>
      <c r="P3252" s="9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2">
        <f t="shared" si="304"/>
        <v>41918.492175925923</v>
      </c>
      <c r="T3252" s="12">
        <f t="shared" si="305"/>
        <v>41948.533842592595</v>
      </c>
    </row>
    <row r="3253" spans="1:20" ht="41.4" x14ac:dyDescent="0.3">
      <c r="A3253" s="2">
        <v>3251</v>
      </c>
      <c r="B3253" s="7" t="s">
        <v>3251</v>
      </c>
      <c r="C3253" s="7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8">
        <f t="shared" si="300"/>
        <v>1.1073333333333333</v>
      </c>
      <c r="P3253" s="9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2">
        <f t="shared" si="304"/>
        <v>42146.481087962966</v>
      </c>
      <c r="T3253" s="12">
        <f t="shared" si="305"/>
        <v>42176.481087962966</v>
      </c>
    </row>
    <row r="3254" spans="1:20" ht="27.6" x14ac:dyDescent="0.3">
      <c r="A3254" s="2">
        <v>3252</v>
      </c>
      <c r="B3254" s="7" t="s">
        <v>3252</v>
      </c>
      <c r="C3254" s="7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8">
        <f t="shared" si="300"/>
        <v>1.2782222222222221</v>
      </c>
      <c r="P3254" s="9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2">
        <f t="shared" si="304"/>
        <v>42590.222685185188</v>
      </c>
      <c r="T3254" s="12">
        <f t="shared" si="305"/>
        <v>42620.222685185188</v>
      </c>
    </row>
    <row r="3255" spans="1:20" ht="41.4" x14ac:dyDescent="0.3">
      <c r="A3255" s="2">
        <v>3253</v>
      </c>
      <c r="B3255" s="7" t="s">
        <v>3253</v>
      </c>
      <c r="C3255" s="7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8">
        <f t="shared" si="300"/>
        <v>1.0182500000000001</v>
      </c>
      <c r="P3255" s="9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2">
        <f t="shared" si="304"/>
        <v>42602.326712962968</v>
      </c>
      <c r="T3255" s="12">
        <f t="shared" si="305"/>
        <v>42620.90625</v>
      </c>
    </row>
    <row r="3256" spans="1:20" ht="41.4" x14ac:dyDescent="0.3">
      <c r="A3256" s="2">
        <v>3254</v>
      </c>
      <c r="B3256" s="7" t="s">
        <v>3254</v>
      </c>
      <c r="C3256" s="7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8">
        <f t="shared" si="300"/>
        <v>1.012576923076923</v>
      </c>
      <c r="P3256" s="9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2">
        <f t="shared" si="304"/>
        <v>42058.835752314815</v>
      </c>
      <c r="T3256" s="12">
        <f t="shared" si="305"/>
        <v>42088.794085648144</v>
      </c>
    </row>
    <row r="3257" spans="1:20" ht="41.4" x14ac:dyDescent="0.3">
      <c r="A3257" s="2">
        <v>3255</v>
      </c>
      <c r="B3257" s="7" t="s">
        <v>3255</v>
      </c>
      <c r="C3257" s="7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8">
        <f t="shared" si="300"/>
        <v>1.75</v>
      </c>
      <c r="P3257" s="9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2">
        <f t="shared" si="304"/>
        <v>41889.518229166664</v>
      </c>
      <c r="T3257" s="12">
        <f t="shared" si="305"/>
        <v>41919.518229166664</v>
      </c>
    </row>
    <row r="3258" spans="1:20" ht="41.4" x14ac:dyDescent="0.3">
      <c r="A3258" s="2">
        <v>3256</v>
      </c>
      <c r="B3258" s="7" t="s">
        <v>3256</v>
      </c>
      <c r="C3258" s="7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8">
        <f t="shared" si="300"/>
        <v>1.2806</v>
      </c>
      <c r="P3258" s="9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2">
        <f t="shared" si="304"/>
        <v>42144.323807870373</v>
      </c>
      <c r="T3258" s="12">
        <f t="shared" si="305"/>
        <v>42165.915972222225</v>
      </c>
    </row>
    <row r="3259" spans="1:20" ht="41.4" x14ac:dyDescent="0.3">
      <c r="A3259" s="2">
        <v>3257</v>
      </c>
      <c r="B3259" s="7" t="s">
        <v>3257</v>
      </c>
      <c r="C3259" s="7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8">
        <f t="shared" si="300"/>
        <v>1.0629949999999999</v>
      </c>
      <c r="P3259" s="9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2">
        <f t="shared" si="304"/>
        <v>42758.309629629628</v>
      </c>
      <c r="T3259" s="12">
        <f t="shared" si="305"/>
        <v>42788.309629629628</v>
      </c>
    </row>
    <row r="3260" spans="1:20" ht="27.6" x14ac:dyDescent="0.3">
      <c r="A3260" s="2">
        <v>3258</v>
      </c>
      <c r="B3260" s="7" t="s">
        <v>3258</v>
      </c>
      <c r="C3260" s="7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8">
        <f t="shared" si="300"/>
        <v>1.052142857142857</v>
      </c>
      <c r="P3260" s="9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2">
        <f t="shared" si="304"/>
        <v>41982.637280092589</v>
      </c>
      <c r="T3260" s="12">
        <f t="shared" si="305"/>
        <v>42012.637280092589</v>
      </c>
    </row>
    <row r="3261" spans="1:20" ht="41.4" x14ac:dyDescent="0.3">
      <c r="A3261" s="2">
        <v>3259</v>
      </c>
      <c r="B3261" s="7" t="s">
        <v>3259</v>
      </c>
      <c r="C3261" s="7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8">
        <f t="shared" si="300"/>
        <v>1.0616782608695652</v>
      </c>
      <c r="P3261" s="9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2">
        <f t="shared" si="304"/>
        <v>42614.510937500003</v>
      </c>
      <c r="T3261" s="12">
        <f t="shared" si="305"/>
        <v>42643.915972222225</v>
      </c>
    </row>
    <row r="3262" spans="1:20" ht="41.4" x14ac:dyDescent="0.3">
      <c r="A3262" s="2">
        <v>3260</v>
      </c>
      <c r="B3262" s="7" t="s">
        <v>3260</v>
      </c>
      <c r="C3262" s="7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8">
        <f t="shared" si="300"/>
        <v>1.0924</v>
      </c>
      <c r="P3262" s="9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2">
        <f t="shared" si="304"/>
        <v>42303.422662037032</v>
      </c>
      <c r="T3262" s="12">
        <f t="shared" si="305"/>
        <v>42338.464328703703</v>
      </c>
    </row>
    <row r="3263" spans="1:20" ht="41.4" x14ac:dyDescent="0.3">
      <c r="A3263" s="2">
        <v>3261</v>
      </c>
      <c r="B3263" s="7" t="s">
        <v>3261</v>
      </c>
      <c r="C3263" s="7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8">
        <f t="shared" si="300"/>
        <v>1.0045454545454546</v>
      </c>
      <c r="P3263" s="9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2">
        <f t="shared" si="304"/>
        <v>42171.475416666668</v>
      </c>
      <c r="T3263" s="12">
        <f t="shared" si="305"/>
        <v>42201.475416666668</v>
      </c>
    </row>
    <row r="3264" spans="1:20" ht="27.6" x14ac:dyDescent="0.3">
      <c r="A3264" s="2">
        <v>3262</v>
      </c>
      <c r="B3264" s="7" t="s">
        <v>3262</v>
      </c>
      <c r="C3264" s="7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8">
        <f t="shared" si="300"/>
        <v>1.0304098360655738</v>
      </c>
      <c r="P3264" s="9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2">
        <f t="shared" si="304"/>
        <v>41964.065532407403</v>
      </c>
      <c r="T3264" s="12">
        <f t="shared" si="305"/>
        <v>41994.916666666672</v>
      </c>
    </row>
    <row r="3265" spans="1:20" ht="27.6" x14ac:dyDescent="0.3">
      <c r="A3265" s="2">
        <v>3263</v>
      </c>
      <c r="B3265" s="7" t="s">
        <v>3263</v>
      </c>
      <c r="C3265" s="7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8">
        <f t="shared" si="300"/>
        <v>1.121664</v>
      </c>
      <c r="P3265" s="9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2">
        <f t="shared" si="304"/>
        <v>42284.266064814816</v>
      </c>
      <c r="T3265" s="12">
        <f t="shared" si="305"/>
        <v>42307.625</v>
      </c>
    </row>
    <row r="3266" spans="1:20" ht="27.6" x14ac:dyDescent="0.3">
      <c r="A3266" s="2">
        <v>3264</v>
      </c>
      <c r="B3266" s="7" t="s">
        <v>3264</v>
      </c>
      <c r="C3266" s="7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8">
        <f t="shared" si="300"/>
        <v>1.03</v>
      </c>
      <c r="P3266" s="9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2">
        <f t="shared" si="304"/>
        <v>42016.550208333334</v>
      </c>
      <c r="T3266" s="12">
        <f t="shared" si="305"/>
        <v>42032.666666666672</v>
      </c>
    </row>
    <row r="3267" spans="1:20" ht="41.4" x14ac:dyDescent="0.3">
      <c r="A3267" s="2">
        <v>3265</v>
      </c>
      <c r="B3267" s="7" t="s">
        <v>3265</v>
      </c>
      <c r="C3267" s="7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8">
        <f t="shared" ref="O3267:O3330" si="306">E3267/D3267</f>
        <v>1.64</v>
      </c>
      <c r="P3267" s="9">
        <f t="shared" ref="P3267:P3330" si="307">IFERROR(E3267/L3267,0)</f>
        <v>70.285714285714292</v>
      </c>
      <c r="Q3267" s="2" t="str">
        <f t="shared" ref="Q3267:Q3330" si="308">LEFT(N3267,FIND("/",N3267,1)-1)</f>
        <v>theater</v>
      </c>
      <c r="R3267" s="2" t="str">
        <f t="shared" ref="R3267:R3330" si="309">RIGHT(N3267,LEN(N3267)-FIND("/",N3267))</f>
        <v>plays</v>
      </c>
      <c r="S3267" s="12">
        <f t="shared" ref="S3267:S3330" si="310">(((J3267/60)/60)/24)+DATE(1970,1,1)+(-6/24)</f>
        <v>42311.461979166663</v>
      </c>
      <c r="T3267" s="12">
        <f t="shared" ref="T3267:T3330" si="311">(((I3267/60)/60)/24)+DATE(1970,1,1)+(-6/24)</f>
        <v>42341.458333333328</v>
      </c>
    </row>
    <row r="3268" spans="1:20" ht="41.4" x14ac:dyDescent="0.3">
      <c r="A3268" s="2">
        <v>3266</v>
      </c>
      <c r="B3268" s="7" t="s">
        <v>3266</v>
      </c>
      <c r="C3268" s="7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8">
        <f t="shared" si="306"/>
        <v>1.3128333333333333</v>
      </c>
      <c r="P3268" s="9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2">
        <f t="shared" si="310"/>
        <v>42136.286134259266</v>
      </c>
      <c r="T3268" s="12">
        <f t="shared" si="311"/>
        <v>42167.625</v>
      </c>
    </row>
    <row r="3269" spans="1:20" ht="41.4" x14ac:dyDescent="0.3">
      <c r="A3269" s="2">
        <v>3267</v>
      </c>
      <c r="B3269" s="7" t="s">
        <v>3267</v>
      </c>
      <c r="C3269" s="7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8">
        <f t="shared" si="306"/>
        <v>1.0209999999999999</v>
      </c>
      <c r="P3269" s="9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2">
        <f t="shared" si="310"/>
        <v>42172.507638888885</v>
      </c>
      <c r="T3269" s="12">
        <f t="shared" si="311"/>
        <v>42202.507638888885</v>
      </c>
    </row>
    <row r="3270" spans="1:20" ht="41.4" x14ac:dyDescent="0.3">
      <c r="A3270" s="2">
        <v>3268</v>
      </c>
      <c r="B3270" s="7" t="s">
        <v>3268</v>
      </c>
      <c r="C3270" s="7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8">
        <f t="shared" si="306"/>
        <v>1.28</v>
      </c>
      <c r="P3270" s="9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2">
        <f t="shared" si="310"/>
        <v>42590.65425925926</v>
      </c>
      <c r="T3270" s="12">
        <f t="shared" si="311"/>
        <v>42606.65425925926</v>
      </c>
    </row>
    <row r="3271" spans="1:20" ht="41.4" x14ac:dyDescent="0.3">
      <c r="A3271" s="2">
        <v>3269</v>
      </c>
      <c r="B3271" s="7" t="s">
        <v>3269</v>
      </c>
      <c r="C3271" s="7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8">
        <f t="shared" si="306"/>
        <v>1.0149999999999999</v>
      </c>
      <c r="P3271" s="9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2">
        <f t="shared" si="310"/>
        <v>42137.145798611105</v>
      </c>
      <c r="T3271" s="12">
        <f t="shared" si="311"/>
        <v>42171.208333333328</v>
      </c>
    </row>
    <row r="3272" spans="1:20" ht="41.4" x14ac:dyDescent="0.3">
      <c r="A3272" s="2">
        <v>3270</v>
      </c>
      <c r="B3272" s="7" t="s">
        <v>3270</v>
      </c>
      <c r="C3272" s="7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8">
        <f t="shared" si="306"/>
        <v>1.0166666666666666</v>
      </c>
      <c r="P3272" s="9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2">
        <f t="shared" si="310"/>
        <v>42167.283159722225</v>
      </c>
      <c r="T3272" s="12">
        <f t="shared" si="311"/>
        <v>42197.283159722225</v>
      </c>
    </row>
    <row r="3273" spans="1:20" x14ac:dyDescent="0.3">
      <c r="A3273" s="2">
        <v>3271</v>
      </c>
      <c r="B3273" s="7" t="s">
        <v>3271</v>
      </c>
      <c r="C3273" s="7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8">
        <f t="shared" si="306"/>
        <v>1.3</v>
      </c>
      <c r="P3273" s="9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2">
        <f t="shared" si="310"/>
        <v>41915.187210648146</v>
      </c>
      <c r="T3273" s="12">
        <f t="shared" si="311"/>
        <v>41945.228877314818</v>
      </c>
    </row>
    <row r="3274" spans="1:20" ht="41.4" x14ac:dyDescent="0.3">
      <c r="A3274" s="2">
        <v>3272</v>
      </c>
      <c r="B3274" s="7" t="s">
        <v>3272</v>
      </c>
      <c r="C3274" s="7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8">
        <f t="shared" si="306"/>
        <v>1.5443</v>
      </c>
      <c r="P3274" s="9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2">
        <f t="shared" si="310"/>
        <v>42284.250104166669</v>
      </c>
      <c r="T3274" s="12">
        <f t="shared" si="311"/>
        <v>42314.291770833333</v>
      </c>
    </row>
    <row r="3275" spans="1:20" ht="41.4" x14ac:dyDescent="0.3">
      <c r="A3275" s="2">
        <v>3273</v>
      </c>
      <c r="B3275" s="7" t="s">
        <v>3273</v>
      </c>
      <c r="C3275" s="7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8">
        <f t="shared" si="306"/>
        <v>1.0740000000000001</v>
      </c>
      <c r="P3275" s="9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2">
        <f t="shared" si="310"/>
        <v>42611.551412037035</v>
      </c>
      <c r="T3275" s="12">
        <f t="shared" si="311"/>
        <v>42627.541666666672</v>
      </c>
    </row>
    <row r="3276" spans="1:20" ht="41.4" x14ac:dyDescent="0.3">
      <c r="A3276" s="2">
        <v>3274</v>
      </c>
      <c r="B3276" s="7" t="s">
        <v>3274</v>
      </c>
      <c r="C3276" s="7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8">
        <f t="shared" si="306"/>
        <v>1.0132258064516129</v>
      </c>
      <c r="P3276" s="9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2">
        <f t="shared" si="310"/>
        <v>42400.454537037032</v>
      </c>
      <c r="T3276" s="12">
        <f t="shared" si="311"/>
        <v>42444.625</v>
      </c>
    </row>
    <row r="3277" spans="1:20" ht="41.4" x14ac:dyDescent="0.3">
      <c r="A3277" s="2">
        <v>3275</v>
      </c>
      <c r="B3277" s="7" t="s">
        <v>3275</v>
      </c>
      <c r="C3277" s="7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8">
        <f t="shared" si="306"/>
        <v>1.0027777777777778</v>
      </c>
      <c r="P3277" s="9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2">
        <f t="shared" si="310"/>
        <v>42017.63045138889</v>
      </c>
      <c r="T3277" s="12">
        <f t="shared" si="311"/>
        <v>42043.9375</v>
      </c>
    </row>
    <row r="3278" spans="1:20" ht="41.4" x14ac:dyDescent="0.3">
      <c r="A3278" s="2">
        <v>3276</v>
      </c>
      <c r="B3278" s="7" t="s">
        <v>3276</v>
      </c>
      <c r="C3278" s="7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8">
        <f t="shared" si="306"/>
        <v>1.1684444444444444</v>
      </c>
      <c r="P3278" s="9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2">
        <f t="shared" si="310"/>
        <v>42426.699988425928</v>
      </c>
      <c r="T3278" s="12">
        <f t="shared" si="311"/>
        <v>42460.915972222225</v>
      </c>
    </row>
    <row r="3279" spans="1:20" ht="41.4" x14ac:dyDescent="0.3">
      <c r="A3279" s="2">
        <v>3277</v>
      </c>
      <c r="B3279" s="7" t="s">
        <v>3277</v>
      </c>
      <c r="C3279" s="7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8">
        <f t="shared" si="306"/>
        <v>1.0860000000000001</v>
      </c>
      <c r="P3279" s="9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2">
        <f t="shared" si="310"/>
        <v>41931.432939814818</v>
      </c>
      <c r="T3279" s="12">
        <f t="shared" si="311"/>
        <v>41961.474606481483</v>
      </c>
    </row>
    <row r="3280" spans="1:20" ht="41.4" x14ac:dyDescent="0.3">
      <c r="A3280" s="2">
        <v>3278</v>
      </c>
      <c r="B3280" s="7" t="s">
        <v>3278</v>
      </c>
      <c r="C3280" s="7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8">
        <f t="shared" si="306"/>
        <v>1.034</v>
      </c>
      <c r="P3280" s="9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2">
        <f t="shared" si="310"/>
        <v>42124.598414351851</v>
      </c>
      <c r="T3280" s="12">
        <f t="shared" si="311"/>
        <v>42154.598414351851</v>
      </c>
    </row>
    <row r="3281" spans="1:20" ht="41.4" x14ac:dyDescent="0.3">
      <c r="A3281" s="2">
        <v>3279</v>
      </c>
      <c r="B3281" s="7" t="s">
        <v>3279</v>
      </c>
      <c r="C3281" s="7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8">
        <f t="shared" si="306"/>
        <v>1.1427586206896552</v>
      </c>
      <c r="P3281" s="9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2">
        <f t="shared" si="310"/>
        <v>42430.852534722217</v>
      </c>
      <c r="T3281" s="12">
        <f t="shared" si="311"/>
        <v>42460.81086805556</v>
      </c>
    </row>
    <row r="3282" spans="1:20" ht="41.4" x14ac:dyDescent="0.3">
      <c r="A3282" s="2">
        <v>3280</v>
      </c>
      <c r="B3282" s="7" t="s">
        <v>3280</v>
      </c>
      <c r="C3282" s="7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8">
        <f t="shared" si="306"/>
        <v>1.03</v>
      </c>
      <c r="P3282" s="9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2">
        <f t="shared" si="310"/>
        <v>42121.506921296299</v>
      </c>
      <c r="T3282" s="12">
        <f t="shared" si="311"/>
        <v>42155.958333333328</v>
      </c>
    </row>
    <row r="3283" spans="1:20" ht="27.6" x14ac:dyDescent="0.3">
      <c r="A3283" s="2">
        <v>3281</v>
      </c>
      <c r="B3283" s="7" t="s">
        <v>3281</v>
      </c>
      <c r="C3283" s="7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8">
        <f t="shared" si="306"/>
        <v>1.216</v>
      </c>
      <c r="P3283" s="9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2">
        <f t="shared" si="310"/>
        <v>42218.769733796296</v>
      </c>
      <c r="T3283" s="12">
        <f t="shared" si="311"/>
        <v>42248.769733796296</v>
      </c>
    </row>
    <row r="3284" spans="1:20" ht="41.4" x14ac:dyDescent="0.3">
      <c r="A3284" s="2">
        <v>3282</v>
      </c>
      <c r="B3284" s="7" t="s">
        <v>3282</v>
      </c>
      <c r="C3284" s="7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8">
        <f t="shared" si="306"/>
        <v>1.026467741935484</v>
      </c>
      <c r="P3284" s="9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2">
        <f t="shared" si="310"/>
        <v>42444.94430555556</v>
      </c>
      <c r="T3284" s="12">
        <f t="shared" si="311"/>
        <v>42488.94430555556</v>
      </c>
    </row>
    <row r="3285" spans="1:20" ht="41.4" x14ac:dyDescent="0.3">
      <c r="A3285" s="2">
        <v>3283</v>
      </c>
      <c r="B3285" s="7" t="s">
        <v>3283</v>
      </c>
      <c r="C3285" s="7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8">
        <f t="shared" si="306"/>
        <v>1.0475000000000001</v>
      </c>
      <c r="P3285" s="9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2">
        <f t="shared" si="310"/>
        <v>42379.49418981481</v>
      </c>
      <c r="T3285" s="12">
        <f t="shared" si="311"/>
        <v>42410.625</v>
      </c>
    </row>
    <row r="3286" spans="1:20" ht="41.4" x14ac:dyDescent="0.3">
      <c r="A3286" s="2">
        <v>3284</v>
      </c>
      <c r="B3286" s="7" t="s">
        <v>3284</v>
      </c>
      <c r="C3286" s="7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8">
        <f t="shared" si="306"/>
        <v>1.016</v>
      </c>
      <c r="P3286" s="9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2">
        <f t="shared" si="310"/>
        <v>42380.634872685187</v>
      </c>
      <c r="T3286" s="12">
        <f t="shared" si="311"/>
        <v>42397.999305555553</v>
      </c>
    </row>
    <row r="3287" spans="1:20" x14ac:dyDescent="0.3">
      <c r="A3287" s="2">
        <v>3285</v>
      </c>
      <c r="B3287" s="7" t="s">
        <v>3285</v>
      </c>
      <c r="C3287" s="7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8">
        <f t="shared" si="306"/>
        <v>1.1210242048409682</v>
      </c>
      <c r="P3287" s="9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2">
        <f t="shared" si="310"/>
        <v>42762.692430555559</v>
      </c>
      <c r="T3287" s="12">
        <f t="shared" si="311"/>
        <v>42793.958333333328</v>
      </c>
    </row>
    <row r="3288" spans="1:20" ht="41.4" x14ac:dyDescent="0.3">
      <c r="A3288" s="2">
        <v>3286</v>
      </c>
      <c r="B3288" s="7" t="s">
        <v>3286</v>
      </c>
      <c r="C3288" s="7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8">
        <f t="shared" si="306"/>
        <v>1.0176666666666667</v>
      </c>
      <c r="P3288" s="9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2">
        <f t="shared" si="310"/>
        <v>42567.590069444443</v>
      </c>
      <c r="T3288" s="12">
        <f t="shared" si="311"/>
        <v>42597.590069444443</v>
      </c>
    </row>
    <row r="3289" spans="1:20" ht="27.6" x14ac:dyDescent="0.3">
      <c r="A3289" s="2">
        <v>3287</v>
      </c>
      <c r="B3289" s="7" t="s">
        <v>3287</v>
      </c>
      <c r="C3289" s="7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8">
        <f t="shared" si="306"/>
        <v>1</v>
      </c>
      <c r="P3289" s="9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2">
        <f t="shared" si="310"/>
        <v>42311.500324074077</v>
      </c>
      <c r="T3289" s="12">
        <f t="shared" si="311"/>
        <v>42336.500324074077</v>
      </c>
    </row>
    <row r="3290" spans="1:20" ht="41.4" x14ac:dyDescent="0.3">
      <c r="A3290" s="2">
        <v>3288</v>
      </c>
      <c r="B3290" s="7" t="s">
        <v>3288</v>
      </c>
      <c r="C3290" s="7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8">
        <f t="shared" si="306"/>
        <v>1.0026489999999999</v>
      </c>
      <c r="P3290" s="9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2">
        <f t="shared" si="310"/>
        <v>42505.524479166663</v>
      </c>
      <c r="T3290" s="12">
        <f t="shared" si="311"/>
        <v>42541.708333333328</v>
      </c>
    </row>
    <row r="3291" spans="1:20" ht="41.4" x14ac:dyDescent="0.3">
      <c r="A3291" s="2">
        <v>3289</v>
      </c>
      <c r="B3291" s="7" t="s">
        <v>3289</v>
      </c>
      <c r="C3291" s="7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8">
        <f t="shared" si="306"/>
        <v>1.3304200000000002</v>
      </c>
      <c r="P3291" s="9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2">
        <f t="shared" si="310"/>
        <v>42758.118078703701</v>
      </c>
      <c r="T3291" s="12">
        <f t="shared" si="311"/>
        <v>42786.118078703701</v>
      </c>
    </row>
    <row r="3292" spans="1:20" ht="69" x14ac:dyDescent="0.3">
      <c r="A3292" s="2">
        <v>3290</v>
      </c>
      <c r="B3292" s="7" t="s">
        <v>3290</v>
      </c>
      <c r="C3292" s="7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8">
        <f t="shared" si="306"/>
        <v>1.212</v>
      </c>
      <c r="P3292" s="9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2">
        <f t="shared" si="310"/>
        <v>42775.26494212963</v>
      </c>
      <c r="T3292" s="12">
        <f t="shared" si="311"/>
        <v>42805.26494212963</v>
      </c>
    </row>
    <row r="3293" spans="1:20" ht="41.4" x14ac:dyDescent="0.3">
      <c r="A3293" s="2">
        <v>3291</v>
      </c>
      <c r="B3293" s="7" t="s">
        <v>3291</v>
      </c>
      <c r="C3293" s="7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8">
        <f t="shared" si="306"/>
        <v>1.1399999999999999</v>
      </c>
      <c r="P3293" s="9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2">
        <f t="shared" si="310"/>
        <v>42232.452546296292</v>
      </c>
      <c r="T3293" s="12">
        <f t="shared" si="311"/>
        <v>42263.915972222225</v>
      </c>
    </row>
    <row r="3294" spans="1:20" ht="41.4" x14ac:dyDescent="0.3">
      <c r="A3294" s="2">
        <v>3292</v>
      </c>
      <c r="B3294" s="7" t="s">
        <v>3292</v>
      </c>
      <c r="C3294" s="7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8">
        <f t="shared" si="306"/>
        <v>2.8613861386138613</v>
      </c>
      <c r="P3294" s="9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2">
        <f t="shared" si="310"/>
        <v>42282.520231481481</v>
      </c>
      <c r="T3294" s="12">
        <f t="shared" si="311"/>
        <v>42342.561898148153</v>
      </c>
    </row>
    <row r="3295" spans="1:20" ht="55.2" x14ac:dyDescent="0.3">
      <c r="A3295" s="2">
        <v>3293</v>
      </c>
      <c r="B3295" s="7" t="s">
        <v>3293</v>
      </c>
      <c r="C3295" s="7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8">
        <f t="shared" si="306"/>
        <v>1.7044444444444444</v>
      </c>
      <c r="P3295" s="9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2">
        <f t="shared" si="310"/>
        <v>42768.175370370373</v>
      </c>
      <c r="T3295" s="12">
        <f t="shared" si="311"/>
        <v>42798.175370370373</v>
      </c>
    </row>
    <row r="3296" spans="1:20" ht="41.4" x14ac:dyDescent="0.3">
      <c r="A3296" s="2">
        <v>3294</v>
      </c>
      <c r="B3296" s="7" t="s">
        <v>3294</v>
      </c>
      <c r="C3296" s="7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8">
        <f t="shared" si="306"/>
        <v>1.1833333333333333</v>
      </c>
      <c r="P3296" s="9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2">
        <f t="shared" si="310"/>
        <v>42141.291134259256</v>
      </c>
      <c r="T3296" s="12">
        <f t="shared" si="311"/>
        <v>42171.291134259256</v>
      </c>
    </row>
    <row r="3297" spans="1:20" ht="41.4" x14ac:dyDescent="0.3">
      <c r="A3297" s="2">
        <v>3295</v>
      </c>
      <c r="B3297" s="7" t="s">
        <v>3295</v>
      </c>
      <c r="C3297" s="7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8">
        <f t="shared" si="306"/>
        <v>1.0285857142857142</v>
      </c>
      <c r="P3297" s="9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2">
        <f t="shared" si="310"/>
        <v>42609.192465277782</v>
      </c>
      <c r="T3297" s="12">
        <f t="shared" si="311"/>
        <v>42639.192465277782</v>
      </c>
    </row>
    <row r="3298" spans="1:20" ht="41.4" x14ac:dyDescent="0.3">
      <c r="A3298" s="2">
        <v>3296</v>
      </c>
      <c r="B3298" s="7" t="s">
        <v>3296</v>
      </c>
      <c r="C3298" s="7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8">
        <f t="shared" si="306"/>
        <v>1.4406666666666668</v>
      </c>
      <c r="P3298" s="9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2">
        <f t="shared" si="310"/>
        <v>42309.506620370375</v>
      </c>
      <c r="T3298" s="12">
        <f t="shared" si="311"/>
        <v>42330.666666666672</v>
      </c>
    </row>
    <row r="3299" spans="1:20" ht="41.4" x14ac:dyDescent="0.3">
      <c r="A3299" s="2">
        <v>3297</v>
      </c>
      <c r="B3299" s="7" t="s">
        <v>3297</v>
      </c>
      <c r="C3299" s="7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8">
        <f t="shared" si="306"/>
        <v>1.0007272727272727</v>
      </c>
      <c r="P3299" s="9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2">
        <f t="shared" si="310"/>
        <v>42193.521481481483</v>
      </c>
      <c r="T3299" s="12">
        <f t="shared" si="311"/>
        <v>42212.707638888889</v>
      </c>
    </row>
    <row r="3300" spans="1:20" ht="41.4" x14ac:dyDescent="0.3">
      <c r="A3300" s="2">
        <v>3298</v>
      </c>
      <c r="B3300" s="7" t="s">
        <v>3298</v>
      </c>
      <c r="C3300" s="7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8">
        <f t="shared" si="306"/>
        <v>1.0173000000000001</v>
      </c>
      <c r="P3300" s="9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2">
        <f t="shared" si="310"/>
        <v>42239.707962962959</v>
      </c>
      <c r="T3300" s="12">
        <f t="shared" si="311"/>
        <v>42259.75</v>
      </c>
    </row>
    <row r="3301" spans="1:20" ht="41.4" x14ac:dyDescent="0.3">
      <c r="A3301" s="2">
        <v>3299</v>
      </c>
      <c r="B3301" s="7" t="s">
        <v>3299</v>
      </c>
      <c r="C3301" s="7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8">
        <f t="shared" si="306"/>
        <v>1.1619999999999999</v>
      </c>
      <c r="P3301" s="9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2">
        <f t="shared" si="310"/>
        <v>42261.667395833334</v>
      </c>
      <c r="T3301" s="12">
        <f t="shared" si="311"/>
        <v>42291.667395833334</v>
      </c>
    </row>
    <row r="3302" spans="1:20" ht="41.4" x14ac:dyDescent="0.3">
      <c r="A3302" s="2">
        <v>3300</v>
      </c>
      <c r="B3302" s="7" t="s">
        <v>3300</v>
      </c>
      <c r="C3302" s="7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8">
        <f t="shared" si="306"/>
        <v>1.3616666666666666</v>
      </c>
      <c r="P3302" s="9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2">
        <f t="shared" si="310"/>
        <v>42102.493773148148</v>
      </c>
      <c r="T3302" s="12">
        <f t="shared" si="311"/>
        <v>42123.493773148148</v>
      </c>
    </row>
    <row r="3303" spans="1:20" ht="41.4" x14ac:dyDescent="0.3">
      <c r="A3303" s="2">
        <v>3301</v>
      </c>
      <c r="B3303" s="7" t="s">
        <v>3301</v>
      </c>
      <c r="C3303" s="7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8">
        <f t="shared" si="306"/>
        <v>1.3346666666666667</v>
      </c>
      <c r="P3303" s="9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2">
        <f t="shared" si="310"/>
        <v>42538.48583333334</v>
      </c>
      <c r="T3303" s="12">
        <f t="shared" si="311"/>
        <v>42583.040972222225</v>
      </c>
    </row>
    <row r="3304" spans="1:20" x14ac:dyDescent="0.3">
      <c r="A3304" s="2">
        <v>3302</v>
      </c>
      <c r="B3304" s="7" t="s">
        <v>3302</v>
      </c>
      <c r="C3304" s="7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8">
        <f t="shared" si="306"/>
        <v>1.0339285714285715</v>
      </c>
      <c r="P3304" s="9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2">
        <f t="shared" si="310"/>
        <v>42681.10157407407</v>
      </c>
      <c r="T3304" s="12">
        <f t="shared" si="311"/>
        <v>42711.10157407407</v>
      </c>
    </row>
    <row r="3305" spans="1:20" ht="41.4" x14ac:dyDescent="0.3">
      <c r="A3305" s="2">
        <v>3303</v>
      </c>
      <c r="B3305" s="7" t="s">
        <v>3303</v>
      </c>
      <c r="C3305" s="7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8">
        <f t="shared" si="306"/>
        <v>1.1588888888888889</v>
      </c>
      <c r="P3305" s="9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2">
        <f t="shared" si="310"/>
        <v>42056.40143518518</v>
      </c>
      <c r="T3305" s="12">
        <f t="shared" si="311"/>
        <v>42091.359768518523</v>
      </c>
    </row>
    <row r="3306" spans="1:20" ht="41.4" x14ac:dyDescent="0.3">
      <c r="A3306" s="2">
        <v>3304</v>
      </c>
      <c r="B3306" s="7" t="s">
        <v>3304</v>
      </c>
      <c r="C3306" s="7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8">
        <f t="shared" si="306"/>
        <v>1.0451666666666666</v>
      </c>
      <c r="P3306" s="9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2">
        <f t="shared" si="310"/>
        <v>42696.374444444446</v>
      </c>
      <c r="T3306" s="12">
        <f t="shared" si="311"/>
        <v>42726.374444444446</v>
      </c>
    </row>
    <row r="3307" spans="1:20" ht="41.4" x14ac:dyDescent="0.3">
      <c r="A3307" s="2">
        <v>3305</v>
      </c>
      <c r="B3307" s="7" t="s">
        <v>3305</v>
      </c>
      <c r="C3307" s="7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8">
        <f t="shared" si="306"/>
        <v>1.0202500000000001</v>
      </c>
      <c r="P3307" s="9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2">
        <f t="shared" si="310"/>
        <v>42186.605879629627</v>
      </c>
      <c r="T3307" s="12">
        <f t="shared" si="311"/>
        <v>42216.605879629627</v>
      </c>
    </row>
    <row r="3308" spans="1:20" ht="55.2" x14ac:dyDescent="0.3">
      <c r="A3308" s="2">
        <v>3306</v>
      </c>
      <c r="B3308" s="7" t="s">
        <v>3306</v>
      </c>
      <c r="C3308" s="7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8">
        <f t="shared" si="306"/>
        <v>1.7533333333333334</v>
      </c>
      <c r="P3308" s="9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2">
        <f t="shared" si="310"/>
        <v>42492.969236111108</v>
      </c>
      <c r="T3308" s="12">
        <f t="shared" si="311"/>
        <v>42530.875</v>
      </c>
    </row>
    <row r="3309" spans="1:20" ht="41.4" x14ac:dyDescent="0.3">
      <c r="A3309" s="2">
        <v>3307</v>
      </c>
      <c r="B3309" s="7" t="s">
        <v>3307</v>
      </c>
      <c r="C3309" s="7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8">
        <f t="shared" si="306"/>
        <v>1.0668</v>
      </c>
      <c r="P3309" s="9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2">
        <f t="shared" si="310"/>
        <v>42474.807164351849</v>
      </c>
      <c r="T3309" s="12">
        <f t="shared" si="311"/>
        <v>42504.807164351849</v>
      </c>
    </row>
    <row r="3310" spans="1:20" ht="41.4" x14ac:dyDescent="0.3">
      <c r="A3310" s="2">
        <v>3308</v>
      </c>
      <c r="B3310" s="7" t="s">
        <v>3308</v>
      </c>
      <c r="C3310" s="7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8">
        <f t="shared" si="306"/>
        <v>1.2228571428571429</v>
      </c>
      <c r="P3310" s="9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2">
        <f t="shared" si="310"/>
        <v>42452.626909722225</v>
      </c>
      <c r="T3310" s="12">
        <f t="shared" si="311"/>
        <v>42473.626909722225</v>
      </c>
    </row>
    <row r="3311" spans="1:20" ht="27.6" x14ac:dyDescent="0.3">
      <c r="A3311" s="2">
        <v>3309</v>
      </c>
      <c r="B3311" s="7" t="s">
        <v>3309</v>
      </c>
      <c r="C3311" s="7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8">
        <f t="shared" si="306"/>
        <v>1.5942857142857143</v>
      </c>
      <c r="P3311" s="9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2">
        <f t="shared" si="310"/>
        <v>42628.400208333333</v>
      </c>
      <c r="T3311" s="12">
        <f t="shared" si="311"/>
        <v>42659.400208333333</v>
      </c>
    </row>
    <row r="3312" spans="1:20" ht="27.6" x14ac:dyDescent="0.3">
      <c r="A3312" s="2">
        <v>3310</v>
      </c>
      <c r="B3312" s="7" t="s">
        <v>3310</v>
      </c>
      <c r="C3312" s="7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8">
        <f t="shared" si="306"/>
        <v>1.0007692307692309</v>
      </c>
      <c r="P3312" s="9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2">
        <f t="shared" si="310"/>
        <v>42253.678530092591</v>
      </c>
      <c r="T3312" s="12">
        <f t="shared" si="311"/>
        <v>42283.678530092591</v>
      </c>
    </row>
    <row r="3313" spans="1:20" ht="41.4" x14ac:dyDescent="0.3">
      <c r="A3313" s="2">
        <v>3311</v>
      </c>
      <c r="B3313" s="7" t="s">
        <v>3311</v>
      </c>
      <c r="C3313" s="7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8">
        <f t="shared" si="306"/>
        <v>1.0984</v>
      </c>
      <c r="P3313" s="9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2">
        <f t="shared" si="310"/>
        <v>42264.04178240741</v>
      </c>
      <c r="T3313" s="12">
        <f t="shared" si="311"/>
        <v>42294.04178240741</v>
      </c>
    </row>
    <row r="3314" spans="1:20" ht="41.4" x14ac:dyDescent="0.3">
      <c r="A3314" s="2">
        <v>3312</v>
      </c>
      <c r="B3314" s="7" t="s">
        <v>3312</v>
      </c>
      <c r="C3314" s="7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8">
        <f t="shared" si="306"/>
        <v>1.0004</v>
      </c>
      <c r="P3314" s="9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2">
        <f t="shared" si="310"/>
        <v>42664.559560185182</v>
      </c>
      <c r="T3314" s="12">
        <f t="shared" si="311"/>
        <v>42685.666666666672</v>
      </c>
    </row>
    <row r="3315" spans="1:20" ht="41.4" x14ac:dyDescent="0.3">
      <c r="A3315" s="2">
        <v>3313</v>
      </c>
      <c r="B3315" s="7" t="s">
        <v>3313</v>
      </c>
      <c r="C3315" s="7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8">
        <f t="shared" si="306"/>
        <v>1.1605000000000001</v>
      </c>
      <c r="P3315" s="9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2">
        <f t="shared" si="310"/>
        <v>42381.994409722218</v>
      </c>
      <c r="T3315" s="12">
        <f t="shared" si="311"/>
        <v>42395.791666666672</v>
      </c>
    </row>
    <row r="3316" spans="1:20" ht="41.4" x14ac:dyDescent="0.3">
      <c r="A3316" s="2">
        <v>3314</v>
      </c>
      <c r="B3316" s="7" t="s">
        <v>3314</v>
      </c>
      <c r="C3316" s="7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8">
        <f t="shared" si="306"/>
        <v>2.1074999999999999</v>
      </c>
      <c r="P3316" s="9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2">
        <f t="shared" si="310"/>
        <v>42105.017488425925</v>
      </c>
      <c r="T3316" s="12">
        <f t="shared" si="311"/>
        <v>42132.586805555555</v>
      </c>
    </row>
    <row r="3317" spans="1:20" ht="41.4" x14ac:dyDescent="0.3">
      <c r="A3317" s="2">
        <v>3315</v>
      </c>
      <c r="B3317" s="7" t="s">
        <v>3315</v>
      </c>
      <c r="C3317" s="7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8">
        <f t="shared" si="306"/>
        <v>1.1000000000000001</v>
      </c>
      <c r="P3317" s="9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2">
        <f t="shared" si="310"/>
        <v>42466.053715277783</v>
      </c>
      <c r="T3317" s="12">
        <f t="shared" si="311"/>
        <v>42496.053715277783</v>
      </c>
    </row>
    <row r="3318" spans="1:20" ht="69" x14ac:dyDescent="0.3">
      <c r="A3318" s="2">
        <v>3316</v>
      </c>
      <c r="B3318" s="7" t="s">
        <v>3316</v>
      </c>
      <c r="C3318" s="7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8">
        <f t="shared" si="306"/>
        <v>1.0008673425918038</v>
      </c>
      <c r="P3318" s="9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2">
        <f t="shared" si="310"/>
        <v>41826.621238425927</v>
      </c>
      <c r="T3318" s="12">
        <f t="shared" si="311"/>
        <v>41859.32916666667</v>
      </c>
    </row>
    <row r="3319" spans="1:20" ht="41.4" x14ac:dyDescent="0.3">
      <c r="A3319" s="2">
        <v>3317</v>
      </c>
      <c r="B3319" s="7" t="s">
        <v>3317</v>
      </c>
      <c r="C3319" s="7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8">
        <f t="shared" si="306"/>
        <v>1.0619047619047619</v>
      </c>
      <c r="P3319" s="9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2">
        <f t="shared" si="310"/>
        <v>42498.789629629624</v>
      </c>
      <c r="T3319" s="12">
        <f t="shared" si="311"/>
        <v>42528.789629629624</v>
      </c>
    </row>
    <row r="3320" spans="1:20" ht="27.6" x14ac:dyDescent="0.3">
      <c r="A3320" s="2">
        <v>3318</v>
      </c>
      <c r="B3320" s="7" t="s">
        <v>3318</v>
      </c>
      <c r="C3320" s="7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8">
        <f t="shared" si="306"/>
        <v>1.256</v>
      </c>
      <c r="P3320" s="9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2">
        <f t="shared" si="310"/>
        <v>42431.052002314813</v>
      </c>
      <c r="T3320" s="12">
        <f t="shared" si="311"/>
        <v>42470.854166666672</v>
      </c>
    </row>
    <row r="3321" spans="1:20" ht="41.4" x14ac:dyDescent="0.3">
      <c r="A3321" s="2">
        <v>3319</v>
      </c>
      <c r="B3321" s="7" t="s">
        <v>3319</v>
      </c>
      <c r="C3321" s="7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8">
        <f t="shared" si="306"/>
        <v>1.08</v>
      </c>
      <c r="P3321" s="9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2">
        <f t="shared" si="310"/>
        <v>41990.335486111115</v>
      </c>
      <c r="T3321" s="12">
        <f t="shared" si="311"/>
        <v>42035.335486111115</v>
      </c>
    </row>
    <row r="3322" spans="1:20" ht="41.4" x14ac:dyDescent="0.3">
      <c r="A3322" s="2">
        <v>3320</v>
      </c>
      <c r="B3322" s="7" t="s">
        <v>3320</v>
      </c>
      <c r="C3322" s="7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8">
        <f t="shared" si="306"/>
        <v>1.01</v>
      </c>
      <c r="P3322" s="9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2">
        <f t="shared" si="310"/>
        <v>42512.795798611114</v>
      </c>
      <c r="T3322" s="12">
        <f t="shared" si="311"/>
        <v>42542.795798611114</v>
      </c>
    </row>
    <row r="3323" spans="1:20" ht="41.4" x14ac:dyDescent="0.3">
      <c r="A3323" s="2">
        <v>3321</v>
      </c>
      <c r="B3323" s="7" t="s">
        <v>3321</v>
      </c>
      <c r="C3323" s="7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8">
        <f t="shared" si="306"/>
        <v>1.0740000000000001</v>
      </c>
      <c r="P3323" s="9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2">
        <f t="shared" si="310"/>
        <v>41913.850289351853</v>
      </c>
      <c r="T3323" s="12">
        <f t="shared" si="311"/>
        <v>41927.915972222225</v>
      </c>
    </row>
    <row r="3324" spans="1:20" ht="41.4" x14ac:dyDescent="0.3">
      <c r="A3324" s="2">
        <v>3322</v>
      </c>
      <c r="B3324" s="7" t="s">
        <v>3322</v>
      </c>
      <c r="C3324" s="7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8">
        <f t="shared" si="306"/>
        <v>1.0151515151515151</v>
      </c>
      <c r="P3324" s="9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2">
        <f t="shared" si="310"/>
        <v>42520.760370370372</v>
      </c>
      <c r="T3324" s="12">
        <f t="shared" si="311"/>
        <v>42542.913194444445</v>
      </c>
    </row>
    <row r="3325" spans="1:20" ht="41.4" x14ac:dyDescent="0.3">
      <c r="A3325" s="2">
        <v>3323</v>
      </c>
      <c r="B3325" s="7" t="s">
        <v>3323</v>
      </c>
      <c r="C3325" s="7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8">
        <f t="shared" si="306"/>
        <v>1.2589999999999999</v>
      </c>
      <c r="P3325" s="9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2">
        <f t="shared" si="310"/>
        <v>42608.11583333333</v>
      </c>
      <c r="T3325" s="12">
        <f t="shared" si="311"/>
        <v>42638.11583333333</v>
      </c>
    </row>
    <row r="3326" spans="1:20" ht="41.4" x14ac:dyDescent="0.3">
      <c r="A3326" s="2">
        <v>3324</v>
      </c>
      <c r="B3326" s="7" t="s">
        <v>3324</v>
      </c>
      <c r="C3326" s="7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8">
        <f t="shared" si="306"/>
        <v>1.0166666666666666</v>
      </c>
      <c r="P3326" s="9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2">
        <f t="shared" si="310"/>
        <v>42512.33321759259</v>
      </c>
      <c r="T3326" s="12">
        <f t="shared" si="311"/>
        <v>42526.33321759259</v>
      </c>
    </row>
    <row r="3327" spans="1:20" ht="41.4" x14ac:dyDescent="0.3">
      <c r="A3327" s="2">
        <v>3325</v>
      </c>
      <c r="B3327" s="7" t="s">
        <v>3325</v>
      </c>
      <c r="C3327" s="7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8">
        <f t="shared" si="306"/>
        <v>1.125</v>
      </c>
      <c r="P3327" s="9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2">
        <f t="shared" si="310"/>
        <v>42064.535613425927</v>
      </c>
      <c r="T3327" s="12">
        <f t="shared" si="311"/>
        <v>42099.493946759263</v>
      </c>
    </row>
    <row r="3328" spans="1:20" ht="41.4" x14ac:dyDescent="0.3">
      <c r="A3328" s="2">
        <v>3326</v>
      </c>
      <c r="B3328" s="7" t="s">
        <v>3326</v>
      </c>
      <c r="C3328" s="7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8">
        <f t="shared" si="306"/>
        <v>1.0137499999999999</v>
      </c>
      <c r="P3328" s="9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2">
        <f t="shared" si="310"/>
        <v>42041.464178240742</v>
      </c>
      <c r="T3328" s="12">
        <f t="shared" si="311"/>
        <v>42071.42251157407</v>
      </c>
    </row>
    <row r="3329" spans="1:20" ht="41.4" x14ac:dyDescent="0.3">
      <c r="A3329" s="2">
        <v>3327</v>
      </c>
      <c r="B3329" s="7" t="s">
        <v>3327</v>
      </c>
      <c r="C3329" s="7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8">
        <f t="shared" si="306"/>
        <v>1.0125</v>
      </c>
      <c r="P3329" s="9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2">
        <f t="shared" si="310"/>
        <v>42468.124606481477</v>
      </c>
      <c r="T3329" s="12">
        <f t="shared" si="311"/>
        <v>42498.124606481477</v>
      </c>
    </row>
    <row r="3330" spans="1:20" ht="41.4" x14ac:dyDescent="0.3">
      <c r="A3330" s="2">
        <v>3328</v>
      </c>
      <c r="B3330" s="7" t="s">
        <v>3328</v>
      </c>
      <c r="C3330" s="7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8">
        <f t="shared" si="306"/>
        <v>1.4638888888888888</v>
      </c>
      <c r="P3330" s="9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2">
        <f t="shared" si="310"/>
        <v>41822.32503472222</v>
      </c>
      <c r="T3330" s="12">
        <f t="shared" si="311"/>
        <v>41824.791666666664</v>
      </c>
    </row>
    <row r="3331" spans="1:20" ht="41.4" x14ac:dyDescent="0.3">
      <c r="A3331" s="2">
        <v>3329</v>
      </c>
      <c r="B3331" s="7" t="s">
        <v>3329</v>
      </c>
      <c r="C3331" s="7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8">
        <f t="shared" ref="O3331:O3394" si="312">E3331/D3331</f>
        <v>1.1679999999999999</v>
      </c>
      <c r="P3331" s="9">
        <f t="shared" ref="P3331:P3394" si="313">IFERROR(E3331/L3331,0)</f>
        <v>44.92307692307692</v>
      </c>
      <c r="Q3331" s="2" t="str">
        <f t="shared" ref="Q3331:Q3394" si="314">LEFT(N3331,FIND("/",N3331,1)-1)</f>
        <v>theater</v>
      </c>
      <c r="R3331" s="2" t="str">
        <f t="shared" ref="R3331:R3394" si="315">RIGHT(N3331,LEN(N3331)-FIND("/",N3331))</f>
        <v>plays</v>
      </c>
      <c r="S3331" s="12">
        <f t="shared" ref="S3331:S3394" si="316">(((J3331/60)/60)/24)+DATE(1970,1,1)+(-6/24)</f>
        <v>41837.073009259257</v>
      </c>
      <c r="T3331" s="12">
        <f t="shared" ref="T3331:T3394" si="317">(((I3331/60)/60)/24)+DATE(1970,1,1)+(-6/24)</f>
        <v>41847.708333333336</v>
      </c>
    </row>
    <row r="3332" spans="1:20" ht="41.4" x14ac:dyDescent="0.3">
      <c r="A3332" s="2">
        <v>3330</v>
      </c>
      <c r="B3332" s="7" t="s">
        <v>3330</v>
      </c>
      <c r="C3332" s="7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8">
        <f t="shared" si="312"/>
        <v>1.0626666666666666</v>
      </c>
      <c r="P3332" s="9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2">
        <f t="shared" si="316"/>
        <v>42065.637361111112</v>
      </c>
      <c r="T3332" s="12">
        <f t="shared" si="317"/>
        <v>42095.595694444448</v>
      </c>
    </row>
    <row r="3333" spans="1:20" ht="41.4" x14ac:dyDescent="0.3">
      <c r="A3333" s="2">
        <v>3331</v>
      </c>
      <c r="B3333" s="7" t="s">
        <v>3331</v>
      </c>
      <c r="C3333" s="7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8">
        <f t="shared" si="312"/>
        <v>1.0451999999999999</v>
      </c>
      <c r="P3333" s="9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2">
        <f t="shared" si="316"/>
        <v>42248.447754629626</v>
      </c>
      <c r="T3333" s="12">
        <f t="shared" si="317"/>
        <v>42283.447754629626</v>
      </c>
    </row>
    <row r="3334" spans="1:20" ht="41.4" x14ac:dyDescent="0.3">
      <c r="A3334" s="2">
        <v>3332</v>
      </c>
      <c r="B3334" s="7" t="s">
        <v>3332</v>
      </c>
      <c r="C3334" s="7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8">
        <f t="shared" si="312"/>
        <v>1</v>
      </c>
      <c r="P3334" s="9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2">
        <f t="shared" si="316"/>
        <v>41809.610300925924</v>
      </c>
      <c r="T3334" s="12">
        <f t="shared" si="317"/>
        <v>41839.610300925924</v>
      </c>
    </row>
    <row r="3335" spans="1:20" ht="41.4" x14ac:dyDescent="0.3">
      <c r="A3335" s="2">
        <v>3333</v>
      </c>
      <c r="B3335" s="7" t="s">
        <v>3333</v>
      </c>
      <c r="C3335" s="7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8">
        <f t="shared" si="312"/>
        <v>1.0457142857142858</v>
      </c>
      <c r="P3335" s="9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2">
        <f t="shared" si="316"/>
        <v>42148.426851851851</v>
      </c>
      <c r="T3335" s="12">
        <f t="shared" si="317"/>
        <v>42170.426851851851</v>
      </c>
    </row>
    <row r="3336" spans="1:20" ht="27.6" x14ac:dyDescent="0.3">
      <c r="A3336" s="2">
        <v>3334</v>
      </c>
      <c r="B3336" s="7" t="s">
        <v>3334</v>
      </c>
      <c r="C3336" s="7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8">
        <f t="shared" si="312"/>
        <v>1.3862051149573753</v>
      </c>
      <c r="P3336" s="9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2">
        <f t="shared" si="316"/>
        <v>42185.271087962959</v>
      </c>
      <c r="T3336" s="12">
        <f t="shared" si="317"/>
        <v>42215.271087962959</v>
      </c>
    </row>
    <row r="3337" spans="1:20" ht="41.4" x14ac:dyDescent="0.3">
      <c r="A3337" s="2">
        <v>3335</v>
      </c>
      <c r="B3337" s="7" t="s">
        <v>3335</v>
      </c>
      <c r="C3337" s="7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8">
        <f t="shared" si="312"/>
        <v>1.0032000000000001</v>
      </c>
      <c r="P3337" s="9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2">
        <f t="shared" si="316"/>
        <v>41827.424143518518</v>
      </c>
      <c r="T3337" s="12">
        <f t="shared" si="317"/>
        <v>41854.708333333336</v>
      </c>
    </row>
    <row r="3338" spans="1:20" ht="41.4" x14ac:dyDescent="0.3">
      <c r="A3338" s="2">
        <v>3336</v>
      </c>
      <c r="B3338" s="7" t="s">
        <v>3336</v>
      </c>
      <c r="C3338" s="7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8">
        <f t="shared" si="312"/>
        <v>1</v>
      </c>
      <c r="P3338" s="9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2">
        <f t="shared" si="316"/>
        <v>42437.148680555561</v>
      </c>
      <c r="T3338" s="12">
        <f t="shared" si="317"/>
        <v>42465.10701388889</v>
      </c>
    </row>
    <row r="3339" spans="1:20" ht="41.4" x14ac:dyDescent="0.3">
      <c r="A3339" s="2">
        <v>3337</v>
      </c>
      <c r="B3339" s="7" t="s">
        <v>3337</v>
      </c>
      <c r="C3339" s="7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8">
        <f t="shared" si="312"/>
        <v>1.1020000000000001</v>
      </c>
      <c r="P3339" s="9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2">
        <f t="shared" si="316"/>
        <v>41901.032025462962</v>
      </c>
      <c r="T3339" s="12">
        <f t="shared" si="317"/>
        <v>41922.625</v>
      </c>
    </row>
    <row r="3340" spans="1:20" ht="27.6" x14ac:dyDescent="0.3">
      <c r="A3340" s="2">
        <v>3338</v>
      </c>
      <c r="B3340" s="7" t="s">
        <v>3338</v>
      </c>
      <c r="C3340" s="7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8">
        <f t="shared" si="312"/>
        <v>1.0218</v>
      </c>
      <c r="P3340" s="9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2">
        <f t="shared" si="316"/>
        <v>42769.324999999997</v>
      </c>
      <c r="T3340" s="12">
        <f t="shared" si="317"/>
        <v>42790.324999999997</v>
      </c>
    </row>
    <row r="3341" spans="1:20" ht="27.6" x14ac:dyDescent="0.3">
      <c r="A3341" s="2">
        <v>3339</v>
      </c>
      <c r="B3341" s="7" t="s">
        <v>3339</v>
      </c>
      <c r="C3341" s="7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8">
        <f t="shared" si="312"/>
        <v>1.0435000000000001</v>
      </c>
      <c r="P3341" s="9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2">
        <f t="shared" si="316"/>
        <v>42549.415717592594</v>
      </c>
      <c r="T3341" s="12">
        <f t="shared" si="317"/>
        <v>42579.415717592594</v>
      </c>
    </row>
    <row r="3342" spans="1:20" ht="41.4" x14ac:dyDescent="0.3">
      <c r="A3342" s="2">
        <v>3340</v>
      </c>
      <c r="B3342" s="7" t="s">
        <v>3340</v>
      </c>
      <c r="C3342" s="7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8">
        <f t="shared" si="312"/>
        <v>1.3816666666666666</v>
      </c>
      <c r="P3342" s="9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2">
        <f t="shared" si="316"/>
        <v>42685.724004629628</v>
      </c>
      <c r="T3342" s="12">
        <f t="shared" si="317"/>
        <v>42710.724004629628</v>
      </c>
    </row>
    <row r="3343" spans="1:20" ht="41.4" x14ac:dyDescent="0.3">
      <c r="A3343" s="2">
        <v>3341</v>
      </c>
      <c r="B3343" s="7" t="s">
        <v>3341</v>
      </c>
      <c r="C3343" s="7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8">
        <f t="shared" si="312"/>
        <v>1</v>
      </c>
      <c r="P3343" s="9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2">
        <f t="shared" si="316"/>
        <v>42510.548854166671</v>
      </c>
      <c r="T3343" s="12">
        <f t="shared" si="317"/>
        <v>42533.458333333328</v>
      </c>
    </row>
    <row r="3344" spans="1:20" ht="27.6" x14ac:dyDescent="0.3">
      <c r="A3344" s="2">
        <v>3342</v>
      </c>
      <c r="B3344" s="7" t="s">
        <v>3342</v>
      </c>
      <c r="C3344" s="7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8">
        <f t="shared" si="312"/>
        <v>1.0166666666666666</v>
      </c>
      <c r="P3344" s="9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2">
        <f t="shared" si="316"/>
        <v>42062.046412037031</v>
      </c>
      <c r="T3344" s="12">
        <f t="shared" si="317"/>
        <v>42094.957638888889</v>
      </c>
    </row>
    <row r="3345" spans="1:20" ht="41.4" x14ac:dyDescent="0.3">
      <c r="A3345" s="2">
        <v>3343</v>
      </c>
      <c r="B3345" s="7" t="s">
        <v>3343</v>
      </c>
      <c r="C3345" s="7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8">
        <f t="shared" si="312"/>
        <v>1.7142857142857142</v>
      </c>
      <c r="P3345" s="9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2">
        <f t="shared" si="316"/>
        <v>42452.666481481487</v>
      </c>
      <c r="T3345" s="12">
        <f t="shared" si="317"/>
        <v>42473.304166666669</v>
      </c>
    </row>
    <row r="3346" spans="1:20" ht="41.4" x14ac:dyDescent="0.3">
      <c r="A3346" s="2">
        <v>3344</v>
      </c>
      <c r="B3346" s="7" t="s">
        <v>3344</v>
      </c>
      <c r="C3346" s="7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8">
        <f t="shared" si="312"/>
        <v>1.0144444444444445</v>
      </c>
      <c r="P3346" s="9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2">
        <f t="shared" si="316"/>
        <v>41850.950150462959</v>
      </c>
      <c r="T3346" s="12">
        <f t="shared" si="317"/>
        <v>41880.950150462959</v>
      </c>
    </row>
    <row r="3347" spans="1:20" ht="41.4" x14ac:dyDescent="0.3">
      <c r="A3347" s="2">
        <v>3345</v>
      </c>
      <c r="B3347" s="7" t="s">
        <v>3345</v>
      </c>
      <c r="C3347" s="7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8">
        <f t="shared" si="312"/>
        <v>1.3</v>
      </c>
      <c r="P3347" s="9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2">
        <f t="shared" si="316"/>
        <v>42052.856111111112</v>
      </c>
      <c r="T3347" s="12">
        <f t="shared" si="317"/>
        <v>42111.775694444441</v>
      </c>
    </row>
    <row r="3348" spans="1:20" ht="41.4" x14ac:dyDescent="0.3">
      <c r="A3348" s="2">
        <v>3346</v>
      </c>
      <c r="B3348" s="7" t="s">
        <v>3346</v>
      </c>
      <c r="C3348" s="7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8">
        <f t="shared" si="312"/>
        <v>1.1000000000000001</v>
      </c>
      <c r="P3348" s="9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2">
        <f t="shared" si="316"/>
        <v>42053.774421296301</v>
      </c>
      <c r="T3348" s="12">
        <f t="shared" si="317"/>
        <v>42060.774421296301</v>
      </c>
    </row>
    <row r="3349" spans="1:20" ht="41.4" x14ac:dyDescent="0.3">
      <c r="A3349" s="2">
        <v>3347</v>
      </c>
      <c r="B3349" s="7" t="s">
        <v>3347</v>
      </c>
      <c r="C3349" s="7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8">
        <f t="shared" si="312"/>
        <v>1.1944999999999999</v>
      </c>
      <c r="P3349" s="9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2">
        <f t="shared" si="316"/>
        <v>42484.301550925928</v>
      </c>
      <c r="T3349" s="12">
        <f t="shared" si="317"/>
        <v>42498.625</v>
      </c>
    </row>
    <row r="3350" spans="1:20" ht="41.4" x14ac:dyDescent="0.3">
      <c r="A3350" s="2">
        <v>3348</v>
      </c>
      <c r="B3350" s="7" t="s">
        <v>3266</v>
      </c>
      <c r="C3350" s="7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8">
        <f t="shared" si="312"/>
        <v>1.002909090909091</v>
      </c>
      <c r="P3350" s="9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2">
        <f t="shared" si="316"/>
        <v>42466.308796296296</v>
      </c>
      <c r="T3350" s="12">
        <f t="shared" si="317"/>
        <v>42489.915972222225</v>
      </c>
    </row>
    <row r="3351" spans="1:20" ht="41.4" x14ac:dyDescent="0.3">
      <c r="A3351" s="2">
        <v>3349</v>
      </c>
      <c r="B3351" s="7" t="s">
        <v>3348</v>
      </c>
      <c r="C3351" s="7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8">
        <f t="shared" si="312"/>
        <v>1.534</v>
      </c>
      <c r="P3351" s="9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2">
        <f t="shared" si="316"/>
        <v>42512.860787037032</v>
      </c>
      <c r="T3351" s="12">
        <f t="shared" si="317"/>
        <v>42534.458333333328</v>
      </c>
    </row>
    <row r="3352" spans="1:20" ht="41.4" x14ac:dyDescent="0.3">
      <c r="A3352" s="2">
        <v>3350</v>
      </c>
      <c r="B3352" s="7" t="s">
        <v>3349</v>
      </c>
      <c r="C3352" s="7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8">
        <f t="shared" si="312"/>
        <v>1.0442857142857143</v>
      </c>
      <c r="P3352" s="9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2">
        <f t="shared" si="316"/>
        <v>42302.451516203699</v>
      </c>
      <c r="T3352" s="12">
        <f t="shared" si="317"/>
        <v>42337.708333333328</v>
      </c>
    </row>
    <row r="3353" spans="1:20" ht="41.4" x14ac:dyDescent="0.3">
      <c r="A3353" s="2">
        <v>3351</v>
      </c>
      <c r="B3353" s="7" t="s">
        <v>3350</v>
      </c>
      <c r="C3353" s="7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8">
        <f t="shared" si="312"/>
        <v>1.0109999999999999</v>
      </c>
      <c r="P3353" s="9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2">
        <f t="shared" si="316"/>
        <v>41806.145428240743</v>
      </c>
      <c r="T3353" s="12">
        <f t="shared" si="317"/>
        <v>41843.208333333336</v>
      </c>
    </row>
    <row r="3354" spans="1:20" ht="41.4" x14ac:dyDescent="0.3">
      <c r="A3354" s="2">
        <v>3352</v>
      </c>
      <c r="B3354" s="7" t="s">
        <v>3351</v>
      </c>
      <c r="C3354" s="7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8">
        <f t="shared" si="312"/>
        <v>1.0751999999999999</v>
      </c>
      <c r="P3354" s="9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2">
        <f t="shared" si="316"/>
        <v>42495.742800925931</v>
      </c>
      <c r="T3354" s="12">
        <f t="shared" si="317"/>
        <v>42552.708333333328</v>
      </c>
    </row>
    <row r="3355" spans="1:20" ht="41.4" x14ac:dyDescent="0.3">
      <c r="A3355" s="2">
        <v>3353</v>
      </c>
      <c r="B3355" s="7" t="s">
        <v>3352</v>
      </c>
      <c r="C3355" s="7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8">
        <f t="shared" si="312"/>
        <v>3.15</v>
      </c>
      <c r="P3355" s="9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2">
        <f t="shared" si="316"/>
        <v>42479.182291666672</v>
      </c>
      <c r="T3355" s="12">
        <f t="shared" si="317"/>
        <v>42492.708333333328</v>
      </c>
    </row>
    <row r="3356" spans="1:20" ht="27.6" x14ac:dyDescent="0.3">
      <c r="A3356" s="2">
        <v>3354</v>
      </c>
      <c r="B3356" s="7" t="s">
        <v>3353</v>
      </c>
      <c r="C3356" s="7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8">
        <f t="shared" si="312"/>
        <v>1.0193333333333334</v>
      </c>
      <c r="P3356" s="9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2">
        <f t="shared" si="316"/>
        <v>42270.4769212963</v>
      </c>
      <c r="T3356" s="12">
        <f t="shared" si="317"/>
        <v>42305.917361111111</v>
      </c>
    </row>
    <row r="3357" spans="1:20" ht="41.4" x14ac:dyDescent="0.3">
      <c r="A3357" s="2">
        <v>3355</v>
      </c>
      <c r="B3357" s="7" t="s">
        <v>3354</v>
      </c>
      <c r="C3357" s="7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8">
        <f t="shared" si="312"/>
        <v>1.2628571428571429</v>
      </c>
      <c r="P3357" s="9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2">
        <f t="shared" si="316"/>
        <v>42489.369525462964</v>
      </c>
      <c r="T3357" s="12">
        <f t="shared" si="317"/>
        <v>42500.220138888893</v>
      </c>
    </row>
    <row r="3358" spans="1:20" ht="41.4" x14ac:dyDescent="0.3">
      <c r="A3358" s="2">
        <v>3356</v>
      </c>
      <c r="B3358" s="7" t="s">
        <v>3355</v>
      </c>
      <c r="C3358" s="7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8">
        <f t="shared" si="312"/>
        <v>1.014</v>
      </c>
      <c r="P3358" s="9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2">
        <f t="shared" si="316"/>
        <v>42536.565648148149</v>
      </c>
      <c r="T3358" s="12">
        <f t="shared" si="317"/>
        <v>42566.565648148149</v>
      </c>
    </row>
    <row r="3359" spans="1:20" ht="41.4" x14ac:dyDescent="0.3">
      <c r="A3359" s="2">
        <v>3357</v>
      </c>
      <c r="B3359" s="7" t="s">
        <v>3356</v>
      </c>
      <c r="C3359" s="7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8">
        <f t="shared" si="312"/>
        <v>1.01</v>
      </c>
      <c r="P3359" s="9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2">
        <f t="shared" si="316"/>
        <v>41822.167939814812</v>
      </c>
      <c r="T3359" s="12">
        <f t="shared" si="317"/>
        <v>41852.167939814812</v>
      </c>
    </row>
    <row r="3360" spans="1:20" ht="41.4" x14ac:dyDescent="0.3">
      <c r="A3360" s="2">
        <v>3358</v>
      </c>
      <c r="B3360" s="7" t="s">
        <v>3357</v>
      </c>
      <c r="C3360" s="7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8">
        <f t="shared" si="312"/>
        <v>1.0299</v>
      </c>
      <c r="P3360" s="9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2">
        <f t="shared" si="316"/>
        <v>41932.061099537037</v>
      </c>
      <c r="T3360" s="12">
        <f t="shared" si="317"/>
        <v>41962.102766203709</v>
      </c>
    </row>
    <row r="3361" spans="1:20" ht="27.6" x14ac:dyDescent="0.3">
      <c r="A3361" s="2">
        <v>3359</v>
      </c>
      <c r="B3361" s="7" t="s">
        <v>3358</v>
      </c>
      <c r="C3361" s="7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8">
        <f t="shared" si="312"/>
        <v>1.0625</v>
      </c>
      <c r="P3361" s="9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2">
        <f t="shared" si="316"/>
        <v>42745.807106481487</v>
      </c>
      <c r="T3361" s="12">
        <f t="shared" si="317"/>
        <v>42790.807106481487</v>
      </c>
    </row>
    <row r="3362" spans="1:20" ht="27.6" x14ac:dyDescent="0.3">
      <c r="A3362" s="2">
        <v>3360</v>
      </c>
      <c r="B3362" s="7" t="s">
        <v>3359</v>
      </c>
      <c r="C3362" s="7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8">
        <f t="shared" si="312"/>
        <v>1.0137777777777779</v>
      </c>
      <c r="P3362" s="9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2">
        <f t="shared" si="316"/>
        <v>42696.832673611112</v>
      </c>
      <c r="T3362" s="12">
        <f t="shared" si="317"/>
        <v>42718.415972222225</v>
      </c>
    </row>
    <row r="3363" spans="1:20" ht="41.4" x14ac:dyDescent="0.3">
      <c r="A3363" s="2">
        <v>3361</v>
      </c>
      <c r="B3363" s="7" t="s">
        <v>3360</v>
      </c>
      <c r="C3363" s="7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8">
        <f t="shared" si="312"/>
        <v>1.1346000000000001</v>
      </c>
      <c r="P3363" s="9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2">
        <f t="shared" si="316"/>
        <v>41865.775347222225</v>
      </c>
      <c r="T3363" s="12">
        <f t="shared" si="317"/>
        <v>41883.415972222225</v>
      </c>
    </row>
    <row r="3364" spans="1:20" ht="41.4" x14ac:dyDescent="0.3">
      <c r="A3364" s="2">
        <v>3362</v>
      </c>
      <c r="B3364" s="7" t="s">
        <v>3361</v>
      </c>
      <c r="C3364" s="7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8">
        <f t="shared" si="312"/>
        <v>2.1800000000000002</v>
      </c>
      <c r="P3364" s="9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2">
        <f t="shared" si="316"/>
        <v>42055.841631944444</v>
      </c>
      <c r="T3364" s="12">
        <f t="shared" si="317"/>
        <v>42069.954861111109</v>
      </c>
    </row>
    <row r="3365" spans="1:20" ht="41.4" x14ac:dyDescent="0.3">
      <c r="A3365" s="2">
        <v>3363</v>
      </c>
      <c r="B3365" s="7" t="s">
        <v>3362</v>
      </c>
      <c r="C3365" s="7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8">
        <f t="shared" si="312"/>
        <v>1.0141935483870967</v>
      </c>
      <c r="P3365" s="9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2">
        <f t="shared" si="316"/>
        <v>41851.521354166667</v>
      </c>
      <c r="T3365" s="12">
        <f t="shared" si="317"/>
        <v>41870.416666666664</v>
      </c>
    </row>
    <row r="3366" spans="1:20" ht="41.4" x14ac:dyDescent="0.3">
      <c r="A3366" s="2">
        <v>3364</v>
      </c>
      <c r="B3366" s="7" t="s">
        <v>3363</v>
      </c>
      <c r="C3366" s="7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8">
        <f t="shared" si="312"/>
        <v>1.0593333333333332</v>
      </c>
      <c r="P3366" s="9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2">
        <f t="shared" si="316"/>
        <v>42422.727418981478</v>
      </c>
      <c r="T3366" s="12">
        <f t="shared" si="317"/>
        <v>42444.625</v>
      </c>
    </row>
    <row r="3367" spans="1:20" ht="41.4" x14ac:dyDescent="0.3">
      <c r="A3367" s="2">
        <v>3365</v>
      </c>
      <c r="B3367" s="7" t="s">
        <v>3364</v>
      </c>
      <c r="C3367" s="7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8">
        <f t="shared" si="312"/>
        <v>1.04</v>
      </c>
      <c r="P3367" s="9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2">
        <f t="shared" si="316"/>
        <v>42320.851759259262</v>
      </c>
      <c r="T3367" s="12">
        <f t="shared" si="317"/>
        <v>42350.851759259262</v>
      </c>
    </row>
    <row r="3368" spans="1:20" ht="41.4" x14ac:dyDescent="0.3">
      <c r="A3368" s="2">
        <v>3366</v>
      </c>
      <c r="B3368" s="7" t="s">
        <v>3365</v>
      </c>
      <c r="C3368" s="7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8">
        <f t="shared" si="312"/>
        <v>2.21</v>
      </c>
      <c r="P3368" s="9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2">
        <f t="shared" si="316"/>
        <v>42106.817557870367</v>
      </c>
      <c r="T3368" s="12">
        <f t="shared" si="317"/>
        <v>42136.817557870367</v>
      </c>
    </row>
    <row r="3369" spans="1:20" ht="41.4" x14ac:dyDescent="0.3">
      <c r="A3369" s="2">
        <v>3367</v>
      </c>
      <c r="B3369" s="7" t="s">
        <v>3366</v>
      </c>
      <c r="C3369" s="7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8">
        <f t="shared" si="312"/>
        <v>1.1866666666666668</v>
      </c>
      <c r="P3369" s="9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2">
        <f t="shared" si="316"/>
        <v>42192.683958333335</v>
      </c>
      <c r="T3369" s="12">
        <f t="shared" si="317"/>
        <v>42217.683958333335</v>
      </c>
    </row>
    <row r="3370" spans="1:20" ht="41.4" x14ac:dyDescent="0.3">
      <c r="A3370" s="2">
        <v>3368</v>
      </c>
      <c r="B3370" s="7" t="s">
        <v>3367</v>
      </c>
      <c r="C3370" s="7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8">
        <f t="shared" si="312"/>
        <v>1.046</v>
      </c>
      <c r="P3370" s="9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2">
        <f t="shared" si="316"/>
        <v>41968.949756944443</v>
      </c>
      <c r="T3370" s="12">
        <f t="shared" si="317"/>
        <v>42004.958333333328</v>
      </c>
    </row>
    <row r="3371" spans="1:20" ht="41.4" x14ac:dyDescent="0.3">
      <c r="A3371" s="2">
        <v>3369</v>
      </c>
      <c r="B3371" s="7" t="s">
        <v>3368</v>
      </c>
      <c r="C3371" s="7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8">
        <f t="shared" si="312"/>
        <v>1.0389999999999999</v>
      </c>
      <c r="P3371" s="9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2">
        <f t="shared" si="316"/>
        <v>42689.791435185187</v>
      </c>
      <c r="T3371" s="12">
        <f t="shared" si="317"/>
        <v>42749.791435185187</v>
      </c>
    </row>
    <row r="3372" spans="1:20" ht="27.6" x14ac:dyDescent="0.3">
      <c r="A3372" s="2">
        <v>3370</v>
      </c>
      <c r="B3372" s="7" t="s">
        <v>3369</v>
      </c>
      <c r="C3372" s="7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8">
        <f t="shared" si="312"/>
        <v>1.1773333333333333</v>
      </c>
      <c r="P3372" s="9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2">
        <f t="shared" si="316"/>
        <v>42690.084317129629</v>
      </c>
      <c r="T3372" s="12">
        <f t="shared" si="317"/>
        <v>42721.083333333328</v>
      </c>
    </row>
    <row r="3373" spans="1:20" ht="27.6" x14ac:dyDescent="0.3">
      <c r="A3373" s="2">
        <v>3371</v>
      </c>
      <c r="B3373" s="7" t="s">
        <v>3370</v>
      </c>
      <c r="C3373" s="7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8">
        <f t="shared" si="312"/>
        <v>1.385</v>
      </c>
      <c r="P3373" s="9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2">
        <f t="shared" si="316"/>
        <v>42312.624594907407</v>
      </c>
      <c r="T3373" s="12">
        <f t="shared" si="317"/>
        <v>42340.624594907407</v>
      </c>
    </row>
    <row r="3374" spans="1:20" ht="41.4" x14ac:dyDescent="0.3">
      <c r="A3374" s="2">
        <v>3372</v>
      </c>
      <c r="B3374" s="7" t="s">
        <v>3371</v>
      </c>
      <c r="C3374" s="7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8">
        <f t="shared" si="312"/>
        <v>1.0349999999999999</v>
      </c>
      <c r="P3374" s="9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2">
        <f t="shared" si="316"/>
        <v>41855.298101851848</v>
      </c>
      <c r="T3374" s="12">
        <f t="shared" si="317"/>
        <v>41875.957638888889</v>
      </c>
    </row>
    <row r="3375" spans="1:20" ht="41.4" x14ac:dyDescent="0.3">
      <c r="A3375" s="2">
        <v>3373</v>
      </c>
      <c r="B3375" s="7" t="s">
        <v>3372</v>
      </c>
      <c r="C3375" s="7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8">
        <f t="shared" si="312"/>
        <v>1.0024999999999999</v>
      </c>
      <c r="P3375" s="9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2">
        <f t="shared" si="316"/>
        <v>42179.604629629626</v>
      </c>
      <c r="T3375" s="12">
        <f t="shared" si="317"/>
        <v>42203.416666666672</v>
      </c>
    </row>
    <row r="3376" spans="1:20" ht="41.4" x14ac:dyDescent="0.3">
      <c r="A3376" s="2">
        <v>3374</v>
      </c>
      <c r="B3376" s="7" t="s">
        <v>3373</v>
      </c>
      <c r="C3376" s="7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8">
        <f t="shared" si="312"/>
        <v>1.0657142857142856</v>
      </c>
      <c r="P3376" s="9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2">
        <f t="shared" si="316"/>
        <v>42275.481666666667</v>
      </c>
      <c r="T3376" s="12">
        <f t="shared" si="317"/>
        <v>42305.481666666667</v>
      </c>
    </row>
    <row r="3377" spans="1:20" ht="41.4" x14ac:dyDescent="0.3">
      <c r="A3377" s="2">
        <v>3375</v>
      </c>
      <c r="B3377" s="7" t="s">
        <v>3374</v>
      </c>
      <c r="C3377" s="7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8">
        <f t="shared" si="312"/>
        <v>1</v>
      </c>
      <c r="P3377" s="9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2">
        <f t="shared" si="316"/>
        <v>41765.360798611109</v>
      </c>
      <c r="T3377" s="12">
        <f t="shared" si="317"/>
        <v>41777.360798611109</v>
      </c>
    </row>
    <row r="3378" spans="1:20" ht="41.4" x14ac:dyDescent="0.3">
      <c r="A3378" s="2">
        <v>3376</v>
      </c>
      <c r="B3378" s="7" t="s">
        <v>3375</v>
      </c>
      <c r="C3378" s="7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8">
        <f t="shared" si="312"/>
        <v>1.0001249999999999</v>
      </c>
      <c r="P3378" s="9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2">
        <f t="shared" si="316"/>
        <v>42059.451319444444</v>
      </c>
      <c r="T3378" s="12">
        <f t="shared" si="317"/>
        <v>42119.409652777773</v>
      </c>
    </row>
    <row r="3379" spans="1:20" ht="41.4" x14ac:dyDescent="0.3">
      <c r="A3379" s="2">
        <v>3377</v>
      </c>
      <c r="B3379" s="7" t="s">
        <v>3376</v>
      </c>
      <c r="C3379" s="7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8">
        <f t="shared" si="312"/>
        <v>1.0105</v>
      </c>
      <c r="P3379" s="9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2">
        <f t="shared" si="316"/>
        <v>42053.482627314821</v>
      </c>
      <c r="T3379" s="12">
        <f t="shared" si="317"/>
        <v>42083.455555555556</v>
      </c>
    </row>
    <row r="3380" spans="1:20" ht="41.4" x14ac:dyDescent="0.3">
      <c r="A3380" s="2">
        <v>3378</v>
      </c>
      <c r="B3380" s="7" t="s">
        <v>3377</v>
      </c>
      <c r="C3380" s="7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8">
        <f t="shared" si="312"/>
        <v>1.0763636363636364</v>
      </c>
      <c r="P3380" s="9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2">
        <f t="shared" si="316"/>
        <v>41858.105393518519</v>
      </c>
      <c r="T3380" s="12">
        <f t="shared" si="317"/>
        <v>41882.297222222223</v>
      </c>
    </row>
    <row r="3381" spans="1:20" ht="41.4" x14ac:dyDescent="0.3">
      <c r="A3381" s="2">
        <v>3379</v>
      </c>
      <c r="B3381" s="7" t="s">
        <v>3378</v>
      </c>
      <c r="C3381" s="7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8">
        <f t="shared" si="312"/>
        <v>1.0365</v>
      </c>
      <c r="P3381" s="9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2">
        <f t="shared" si="316"/>
        <v>42225.263888888891</v>
      </c>
      <c r="T3381" s="12">
        <f t="shared" si="317"/>
        <v>42242.708333333328</v>
      </c>
    </row>
    <row r="3382" spans="1:20" ht="41.4" x14ac:dyDescent="0.3">
      <c r="A3382" s="2">
        <v>3380</v>
      </c>
      <c r="B3382" s="7" t="s">
        <v>3379</v>
      </c>
      <c r="C3382" s="7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8">
        <f t="shared" si="312"/>
        <v>1.0443333333333333</v>
      </c>
      <c r="P3382" s="9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2">
        <f t="shared" si="316"/>
        <v>41937.70344907407</v>
      </c>
      <c r="T3382" s="12">
        <f t="shared" si="317"/>
        <v>41972.745115740734</v>
      </c>
    </row>
    <row r="3383" spans="1:20" ht="41.4" x14ac:dyDescent="0.3">
      <c r="A3383" s="2">
        <v>3381</v>
      </c>
      <c r="B3383" s="7" t="s">
        <v>3380</v>
      </c>
      <c r="C3383" s="7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8">
        <f t="shared" si="312"/>
        <v>1.0225</v>
      </c>
      <c r="P3383" s="9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2">
        <f t="shared" si="316"/>
        <v>42043.934988425928</v>
      </c>
      <c r="T3383" s="12">
        <f t="shared" si="317"/>
        <v>42073.893321759257</v>
      </c>
    </row>
    <row r="3384" spans="1:20" ht="41.4" x14ac:dyDescent="0.3">
      <c r="A3384" s="2">
        <v>3382</v>
      </c>
      <c r="B3384" s="7" t="s">
        <v>3381</v>
      </c>
      <c r="C3384" s="7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8">
        <f t="shared" si="312"/>
        <v>1.0074285714285713</v>
      </c>
      <c r="P3384" s="9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2">
        <f t="shared" si="316"/>
        <v>42559.181203703702</v>
      </c>
      <c r="T3384" s="12">
        <f t="shared" si="317"/>
        <v>42583.707638888889</v>
      </c>
    </row>
    <row r="3385" spans="1:20" ht="41.4" x14ac:dyDescent="0.3">
      <c r="A3385" s="2">
        <v>3383</v>
      </c>
      <c r="B3385" s="7" t="s">
        <v>3382</v>
      </c>
      <c r="C3385" s="7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8">
        <f t="shared" si="312"/>
        <v>1.1171428571428572</v>
      </c>
      <c r="P3385" s="9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2">
        <f t="shared" si="316"/>
        <v>42524.532638888893</v>
      </c>
      <c r="T3385" s="12">
        <f t="shared" si="317"/>
        <v>42544.532638888893</v>
      </c>
    </row>
    <row r="3386" spans="1:20" ht="41.4" x14ac:dyDescent="0.3">
      <c r="A3386" s="2">
        <v>3384</v>
      </c>
      <c r="B3386" s="7" t="s">
        <v>3383</v>
      </c>
      <c r="C3386" s="7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8">
        <f t="shared" si="312"/>
        <v>1.0001100000000001</v>
      </c>
      <c r="P3386" s="9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2">
        <f t="shared" si="316"/>
        <v>42291.837592592594</v>
      </c>
      <c r="T3386" s="12">
        <f t="shared" si="317"/>
        <v>42328.875</v>
      </c>
    </row>
    <row r="3387" spans="1:20" ht="41.4" x14ac:dyDescent="0.3">
      <c r="A3387" s="2">
        <v>3385</v>
      </c>
      <c r="B3387" s="7" t="s">
        <v>3384</v>
      </c>
      <c r="C3387" s="7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8">
        <f t="shared" si="312"/>
        <v>1</v>
      </c>
      <c r="P3387" s="9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2">
        <f t="shared" si="316"/>
        <v>41953.6175</v>
      </c>
      <c r="T3387" s="12">
        <f t="shared" si="317"/>
        <v>41983.6175</v>
      </c>
    </row>
    <row r="3388" spans="1:20" ht="41.4" x14ac:dyDescent="0.3">
      <c r="A3388" s="2">
        <v>3386</v>
      </c>
      <c r="B3388" s="7" t="s">
        <v>3385</v>
      </c>
      <c r="C3388" s="7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8">
        <f t="shared" si="312"/>
        <v>1.05</v>
      </c>
      <c r="P3388" s="9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2">
        <f t="shared" si="316"/>
        <v>41946.394745370373</v>
      </c>
      <c r="T3388" s="12">
        <f t="shared" si="317"/>
        <v>41976.394745370373</v>
      </c>
    </row>
    <row r="3389" spans="1:20" ht="41.4" x14ac:dyDescent="0.3">
      <c r="A3389" s="2">
        <v>3387</v>
      </c>
      <c r="B3389" s="7" t="s">
        <v>3386</v>
      </c>
      <c r="C3389" s="7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8">
        <f t="shared" si="312"/>
        <v>1.1686666666666667</v>
      </c>
      <c r="P3389" s="9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2">
        <f t="shared" si="316"/>
        <v>41947.512592592589</v>
      </c>
      <c r="T3389" s="12">
        <f t="shared" si="317"/>
        <v>41987.512592592597</v>
      </c>
    </row>
    <row r="3390" spans="1:20" ht="55.2" x14ac:dyDescent="0.3">
      <c r="A3390" s="2">
        <v>3388</v>
      </c>
      <c r="B3390" s="7" t="s">
        <v>3387</v>
      </c>
      <c r="C3390" s="7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8">
        <f t="shared" si="312"/>
        <v>1.038</v>
      </c>
      <c r="P3390" s="9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2">
        <f t="shared" si="316"/>
        <v>42143.211122685185</v>
      </c>
      <c r="T3390" s="12">
        <f t="shared" si="317"/>
        <v>42173.211122685185</v>
      </c>
    </row>
    <row r="3391" spans="1:20" ht="41.4" x14ac:dyDescent="0.3">
      <c r="A3391" s="2">
        <v>3389</v>
      </c>
      <c r="B3391" s="7" t="s">
        <v>3388</v>
      </c>
      <c r="C3391" s="7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8">
        <f t="shared" si="312"/>
        <v>1.145</v>
      </c>
      <c r="P3391" s="9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2">
        <f t="shared" si="316"/>
        <v>42494.313449074078</v>
      </c>
      <c r="T3391" s="12">
        <f t="shared" si="317"/>
        <v>42524.313449074078</v>
      </c>
    </row>
    <row r="3392" spans="1:20" ht="41.4" x14ac:dyDescent="0.3">
      <c r="A3392" s="2">
        <v>3390</v>
      </c>
      <c r="B3392" s="7" t="s">
        <v>3389</v>
      </c>
      <c r="C3392" s="7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8">
        <f t="shared" si="312"/>
        <v>1.024</v>
      </c>
      <c r="P3392" s="9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2">
        <f t="shared" si="316"/>
        <v>41815.524826388886</v>
      </c>
      <c r="T3392" s="12">
        <f t="shared" si="317"/>
        <v>41830.524826388886</v>
      </c>
    </row>
    <row r="3393" spans="1:20" ht="41.4" x14ac:dyDescent="0.3">
      <c r="A3393" s="2">
        <v>3391</v>
      </c>
      <c r="B3393" s="7" t="s">
        <v>3390</v>
      </c>
      <c r="C3393" s="7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8">
        <f t="shared" si="312"/>
        <v>2.23</v>
      </c>
      <c r="P3393" s="9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2">
        <f t="shared" si="316"/>
        <v>41830.295694444445</v>
      </c>
      <c r="T3393" s="12">
        <f t="shared" si="317"/>
        <v>41859.686111111114</v>
      </c>
    </row>
    <row r="3394" spans="1:20" ht="41.4" x14ac:dyDescent="0.3">
      <c r="A3394" s="2">
        <v>3392</v>
      </c>
      <c r="B3394" s="7" t="s">
        <v>3391</v>
      </c>
      <c r="C3394" s="7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8">
        <f t="shared" si="312"/>
        <v>1</v>
      </c>
      <c r="P3394" s="9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2">
        <f t="shared" si="316"/>
        <v>42446.595543981486</v>
      </c>
      <c r="T3394" s="12">
        <f t="shared" si="317"/>
        <v>42496.595543981486</v>
      </c>
    </row>
    <row r="3395" spans="1:20" ht="41.4" x14ac:dyDescent="0.3">
      <c r="A3395" s="2">
        <v>3393</v>
      </c>
      <c r="B3395" s="7" t="s">
        <v>3392</v>
      </c>
      <c r="C3395" s="7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8">
        <f t="shared" ref="O3395:O3458" si="318">E3395/D3395</f>
        <v>1.0580000000000001</v>
      </c>
      <c r="P3395" s="9">
        <f t="shared" ref="P3395:P3458" si="319">IFERROR(E3395/L3395,0)</f>
        <v>36.06818181818182</v>
      </c>
      <c r="Q3395" s="2" t="str">
        <f t="shared" ref="Q3395:Q3458" si="320">LEFT(N3395,FIND("/",N3395,1)-1)</f>
        <v>theater</v>
      </c>
      <c r="R3395" s="2" t="str">
        <f t="shared" ref="R3395:R3458" si="321">RIGHT(N3395,LEN(N3395)-FIND("/",N3395))</f>
        <v>plays</v>
      </c>
      <c r="S3395" s="12">
        <f t="shared" ref="S3395:S3458" si="322">(((J3395/60)/60)/24)+DATE(1970,1,1)+(-6/24)</f>
        <v>41923.671643518523</v>
      </c>
      <c r="T3395" s="12">
        <f t="shared" ref="T3395:T3458" si="323">(((I3395/60)/60)/24)+DATE(1970,1,1)+(-6/24)</f>
        <v>41948.781944444447</v>
      </c>
    </row>
    <row r="3396" spans="1:20" ht="41.4" x14ac:dyDescent="0.3">
      <c r="A3396" s="2">
        <v>3394</v>
      </c>
      <c r="B3396" s="7" t="s">
        <v>3393</v>
      </c>
      <c r="C3396" s="7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8">
        <f t="shared" si="318"/>
        <v>1.4236363636363636</v>
      </c>
      <c r="P3396" s="9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2">
        <f t="shared" si="322"/>
        <v>41817.34542824074</v>
      </c>
      <c r="T3396" s="12">
        <f t="shared" si="323"/>
        <v>41847.34542824074</v>
      </c>
    </row>
    <row r="3397" spans="1:20" ht="27.6" x14ac:dyDescent="0.3">
      <c r="A3397" s="2">
        <v>3395</v>
      </c>
      <c r="B3397" s="7" t="s">
        <v>3394</v>
      </c>
      <c r="C3397" s="7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8">
        <f t="shared" si="318"/>
        <v>1.84</v>
      </c>
      <c r="P3397" s="9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2">
        <f t="shared" si="322"/>
        <v>42140.462314814817</v>
      </c>
      <c r="T3397" s="12">
        <f t="shared" si="323"/>
        <v>42154.506944444445</v>
      </c>
    </row>
    <row r="3398" spans="1:20" ht="41.4" x14ac:dyDescent="0.3">
      <c r="A3398" s="2">
        <v>3396</v>
      </c>
      <c r="B3398" s="7" t="s">
        <v>3395</v>
      </c>
      <c r="C3398" s="7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8">
        <f t="shared" si="318"/>
        <v>1.0433333333333332</v>
      </c>
      <c r="P3398" s="9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2">
        <f t="shared" si="322"/>
        <v>41764.19663194444</v>
      </c>
      <c r="T3398" s="12">
        <f t="shared" si="323"/>
        <v>41790.915972222225</v>
      </c>
    </row>
    <row r="3399" spans="1:20" ht="27.6" x14ac:dyDescent="0.3">
      <c r="A3399" s="2">
        <v>3397</v>
      </c>
      <c r="B3399" s="7" t="s">
        <v>3396</v>
      </c>
      <c r="C3399" s="7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8">
        <f t="shared" si="318"/>
        <v>1.1200000000000001</v>
      </c>
      <c r="P3399" s="9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2">
        <f t="shared" si="322"/>
        <v>42378.228344907402</v>
      </c>
      <c r="T3399" s="12">
        <f t="shared" si="323"/>
        <v>42418.666666666672</v>
      </c>
    </row>
    <row r="3400" spans="1:20" ht="41.4" x14ac:dyDescent="0.3">
      <c r="A3400" s="2">
        <v>3398</v>
      </c>
      <c r="B3400" s="7" t="s">
        <v>3397</v>
      </c>
      <c r="C3400" s="7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8">
        <f t="shared" si="318"/>
        <v>1.1107499999999999</v>
      </c>
      <c r="P3400" s="9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2">
        <f t="shared" si="322"/>
        <v>41941.50203703704</v>
      </c>
      <c r="T3400" s="12">
        <f t="shared" si="323"/>
        <v>41964.458333333328</v>
      </c>
    </row>
    <row r="3401" spans="1:20" ht="41.4" x14ac:dyDescent="0.3">
      <c r="A3401" s="2">
        <v>3399</v>
      </c>
      <c r="B3401" s="7" t="s">
        <v>3398</v>
      </c>
      <c r="C3401" s="7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8">
        <f t="shared" si="318"/>
        <v>1.0375000000000001</v>
      </c>
      <c r="P3401" s="9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2">
        <f t="shared" si="322"/>
        <v>42026.670428240745</v>
      </c>
      <c r="T3401" s="12">
        <f t="shared" si="323"/>
        <v>42056.670428240745</v>
      </c>
    </row>
    <row r="3402" spans="1:20" ht="41.4" x14ac:dyDescent="0.3">
      <c r="A3402" s="2">
        <v>3400</v>
      </c>
      <c r="B3402" s="7" t="s">
        <v>3399</v>
      </c>
      <c r="C3402" s="7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8">
        <f t="shared" si="318"/>
        <v>1.0041</v>
      </c>
      <c r="P3402" s="9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2">
        <f t="shared" si="322"/>
        <v>41834.703865740739</v>
      </c>
      <c r="T3402" s="12">
        <f t="shared" si="323"/>
        <v>41879.703865740739</v>
      </c>
    </row>
    <row r="3403" spans="1:20" ht="41.4" x14ac:dyDescent="0.3">
      <c r="A3403" s="2">
        <v>3401</v>
      </c>
      <c r="B3403" s="7" t="s">
        <v>3400</v>
      </c>
      <c r="C3403" s="7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8">
        <f t="shared" si="318"/>
        <v>1.0186206896551724</v>
      </c>
      <c r="P3403" s="9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2">
        <f t="shared" si="322"/>
        <v>42193.473912037036</v>
      </c>
      <c r="T3403" s="12">
        <f t="shared" si="323"/>
        <v>42223.473912037036</v>
      </c>
    </row>
    <row r="3404" spans="1:20" ht="41.4" x14ac:dyDescent="0.3">
      <c r="A3404" s="2">
        <v>3402</v>
      </c>
      <c r="B3404" s="7" t="s">
        <v>3401</v>
      </c>
      <c r="C3404" s="7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8">
        <f t="shared" si="318"/>
        <v>1.0976666666666666</v>
      </c>
      <c r="P3404" s="9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2">
        <f t="shared" si="322"/>
        <v>42290.36855324074</v>
      </c>
      <c r="T3404" s="12">
        <f t="shared" si="323"/>
        <v>42319.854861111111</v>
      </c>
    </row>
    <row r="3405" spans="1:20" ht="41.4" x14ac:dyDescent="0.3">
      <c r="A3405" s="2">
        <v>3403</v>
      </c>
      <c r="B3405" s="7" t="s">
        <v>3402</v>
      </c>
      <c r="C3405" s="7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8">
        <f t="shared" si="318"/>
        <v>1</v>
      </c>
      <c r="P3405" s="9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2">
        <f t="shared" si="322"/>
        <v>42150.212083333332</v>
      </c>
      <c r="T3405" s="12">
        <f t="shared" si="323"/>
        <v>42180.212083333332</v>
      </c>
    </row>
    <row r="3406" spans="1:20" ht="41.4" x14ac:dyDescent="0.3">
      <c r="A3406" s="2">
        <v>3404</v>
      </c>
      <c r="B3406" s="7" t="s">
        <v>3403</v>
      </c>
      <c r="C3406" s="7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8">
        <f t="shared" si="318"/>
        <v>1.22</v>
      </c>
      <c r="P3406" s="9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2">
        <f t="shared" si="322"/>
        <v>42152.253495370373</v>
      </c>
      <c r="T3406" s="12">
        <f t="shared" si="323"/>
        <v>42172.253495370373</v>
      </c>
    </row>
    <row r="3407" spans="1:20" ht="41.4" x14ac:dyDescent="0.3">
      <c r="A3407" s="2">
        <v>3405</v>
      </c>
      <c r="B3407" s="7" t="s">
        <v>3404</v>
      </c>
      <c r="C3407" s="7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8">
        <f t="shared" si="318"/>
        <v>1.3757142857142857</v>
      </c>
      <c r="P3407" s="9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2">
        <f t="shared" si="322"/>
        <v>42409.767199074078</v>
      </c>
      <c r="T3407" s="12">
        <f t="shared" si="323"/>
        <v>42430.749305555553</v>
      </c>
    </row>
    <row r="3408" spans="1:20" ht="27.6" x14ac:dyDescent="0.3">
      <c r="A3408" s="2">
        <v>3406</v>
      </c>
      <c r="B3408" s="7" t="s">
        <v>3405</v>
      </c>
      <c r="C3408" s="7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8">
        <f t="shared" si="318"/>
        <v>1.0031000000000001</v>
      </c>
      <c r="P3408" s="9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2">
        <f t="shared" si="322"/>
        <v>41791.242777777778</v>
      </c>
      <c r="T3408" s="12">
        <f t="shared" si="323"/>
        <v>41836.242777777778</v>
      </c>
    </row>
    <row r="3409" spans="1:20" ht="55.2" x14ac:dyDescent="0.3">
      <c r="A3409" s="2">
        <v>3407</v>
      </c>
      <c r="B3409" s="7" t="s">
        <v>3406</v>
      </c>
      <c r="C3409" s="7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8">
        <f t="shared" si="318"/>
        <v>1.071</v>
      </c>
      <c r="P3409" s="9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2">
        <f t="shared" si="322"/>
        <v>41796.172326388885</v>
      </c>
      <c r="T3409" s="12">
        <f t="shared" si="323"/>
        <v>41826.172326388885</v>
      </c>
    </row>
    <row r="3410" spans="1:20" ht="41.4" x14ac:dyDescent="0.3">
      <c r="A3410" s="2">
        <v>3408</v>
      </c>
      <c r="B3410" s="7" t="s">
        <v>3407</v>
      </c>
      <c r="C3410" s="7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8">
        <f t="shared" si="318"/>
        <v>2.11</v>
      </c>
      <c r="P3410" s="9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2">
        <f t="shared" si="322"/>
        <v>41808.741944444446</v>
      </c>
      <c r="T3410" s="12">
        <f t="shared" si="323"/>
        <v>41838.741944444446</v>
      </c>
    </row>
    <row r="3411" spans="1:20" ht="41.4" x14ac:dyDescent="0.3">
      <c r="A3411" s="2">
        <v>3409</v>
      </c>
      <c r="B3411" s="7" t="s">
        <v>3408</v>
      </c>
      <c r="C3411" s="7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8">
        <f t="shared" si="318"/>
        <v>1.236</v>
      </c>
      <c r="P3411" s="9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2">
        <f t="shared" si="322"/>
        <v>42544.564328703709</v>
      </c>
      <c r="T3411" s="12">
        <f t="shared" si="323"/>
        <v>42582.623611111107</v>
      </c>
    </row>
    <row r="3412" spans="1:20" ht="41.4" x14ac:dyDescent="0.3">
      <c r="A3412" s="2">
        <v>3410</v>
      </c>
      <c r="B3412" s="7" t="s">
        <v>3409</v>
      </c>
      <c r="C3412" s="7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8">
        <f t="shared" si="318"/>
        <v>1.085</v>
      </c>
      <c r="P3412" s="9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2">
        <f t="shared" si="322"/>
        <v>42499.791550925926</v>
      </c>
      <c r="T3412" s="12">
        <f t="shared" si="323"/>
        <v>42527.041666666672</v>
      </c>
    </row>
    <row r="3413" spans="1:20" ht="41.4" x14ac:dyDescent="0.3">
      <c r="A3413" s="2">
        <v>3411</v>
      </c>
      <c r="B3413" s="7" t="s">
        <v>3410</v>
      </c>
      <c r="C3413" s="7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8">
        <f t="shared" si="318"/>
        <v>1.0356666666666667</v>
      </c>
      <c r="P3413" s="9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2">
        <f t="shared" si="322"/>
        <v>42264.772824074069</v>
      </c>
      <c r="T3413" s="12">
        <f t="shared" si="323"/>
        <v>42284.772824074069</v>
      </c>
    </row>
    <row r="3414" spans="1:20" ht="41.4" x14ac:dyDescent="0.3">
      <c r="A3414" s="2">
        <v>3412</v>
      </c>
      <c r="B3414" s="7" t="s">
        <v>3411</v>
      </c>
      <c r="C3414" s="7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8">
        <f t="shared" si="318"/>
        <v>1</v>
      </c>
      <c r="P3414" s="9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2">
        <f t="shared" si="322"/>
        <v>41879.709050925929</v>
      </c>
      <c r="T3414" s="12">
        <f t="shared" si="323"/>
        <v>41909.709050925929</v>
      </c>
    </row>
    <row r="3415" spans="1:20" ht="41.4" x14ac:dyDescent="0.3">
      <c r="A3415" s="2">
        <v>3413</v>
      </c>
      <c r="B3415" s="7" t="s">
        <v>3412</v>
      </c>
      <c r="C3415" s="7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8">
        <f t="shared" si="318"/>
        <v>1.3</v>
      </c>
      <c r="P3415" s="9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2">
        <f t="shared" si="322"/>
        <v>42053.483078703706</v>
      </c>
      <c r="T3415" s="12">
        <f t="shared" si="323"/>
        <v>42062.957638888889</v>
      </c>
    </row>
    <row r="3416" spans="1:20" ht="41.4" x14ac:dyDescent="0.3">
      <c r="A3416" s="2">
        <v>3414</v>
      </c>
      <c r="B3416" s="7" t="s">
        <v>3413</v>
      </c>
      <c r="C3416" s="7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8">
        <f t="shared" si="318"/>
        <v>1.0349999999999999</v>
      </c>
      <c r="P3416" s="9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2">
        <f t="shared" si="322"/>
        <v>42675.582465277781</v>
      </c>
      <c r="T3416" s="12">
        <f t="shared" si="323"/>
        <v>42705.082638888889</v>
      </c>
    </row>
    <row r="3417" spans="1:20" ht="41.4" x14ac:dyDescent="0.3">
      <c r="A3417" s="2">
        <v>3415</v>
      </c>
      <c r="B3417" s="7" t="s">
        <v>3414</v>
      </c>
      <c r="C3417" s="7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8">
        <f t="shared" si="318"/>
        <v>1</v>
      </c>
      <c r="P3417" s="9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2">
        <f t="shared" si="322"/>
        <v>42466.894166666665</v>
      </c>
      <c r="T3417" s="12">
        <f t="shared" si="323"/>
        <v>42477.729166666672</v>
      </c>
    </row>
    <row r="3418" spans="1:20" ht="55.2" x14ac:dyDescent="0.3">
      <c r="A3418" s="2">
        <v>3416</v>
      </c>
      <c r="B3418" s="7" t="s">
        <v>3415</v>
      </c>
      <c r="C3418" s="7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8">
        <f t="shared" si="318"/>
        <v>1.196</v>
      </c>
      <c r="P3418" s="9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2">
        <f t="shared" si="322"/>
        <v>42089.162557870368</v>
      </c>
      <c r="T3418" s="12">
        <f t="shared" si="323"/>
        <v>42117.520833333328</v>
      </c>
    </row>
    <row r="3419" spans="1:20" ht="41.4" x14ac:dyDescent="0.3">
      <c r="A3419" s="2">
        <v>3417</v>
      </c>
      <c r="B3419" s="7" t="s">
        <v>3416</v>
      </c>
      <c r="C3419" s="7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8">
        <f t="shared" si="318"/>
        <v>1.0000058823529412</v>
      </c>
      <c r="P3419" s="9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2">
        <f t="shared" si="322"/>
        <v>41894.66375</v>
      </c>
      <c r="T3419" s="12">
        <f t="shared" si="323"/>
        <v>41937.779861111114</v>
      </c>
    </row>
    <row r="3420" spans="1:20" ht="41.4" x14ac:dyDescent="0.3">
      <c r="A3420" s="2">
        <v>3418</v>
      </c>
      <c r="B3420" s="7" t="s">
        <v>3417</v>
      </c>
      <c r="C3420" s="7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8">
        <f t="shared" si="318"/>
        <v>1.00875</v>
      </c>
      <c r="P3420" s="9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2">
        <f t="shared" si="322"/>
        <v>41752.58457175926</v>
      </c>
      <c r="T3420" s="12">
        <f t="shared" si="323"/>
        <v>41782.58457175926</v>
      </c>
    </row>
    <row r="3421" spans="1:20" ht="55.2" x14ac:dyDescent="0.3">
      <c r="A3421" s="2">
        <v>3419</v>
      </c>
      <c r="B3421" s="7" t="s">
        <v>3418</v>
      </c>
      <c r="C3421" s="7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8">
        <f t="shared" si="318"/>
        <v>1.0654545454545454</v>
      </c>
      <c r="P3421" s="9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2">
        <f t="shared" si="322"/>
        <v>42448.571585648147</v>
      </c>
      <c r="T3421" s="12">
        <f t="shared" si="323"/>
        <v>42466.645833333328</v>
      </c>
    </row>
    <row r="3422" spans="1:20" ht="41.4" x14ac:dyDescent="0.3">
      <c r="A3422" s="2">
        <v>3420</v>
      </c>
      <c r="B3422" s="7" t="s">
        <v>3419</v>
      </c>
      <c r="C3422" s="7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8">
        <f t="shared" si="318"/>
        <v>1.38</v>
      </c>
      <c r="P3422" s="9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2">
        <f t="shared" si="322"/>
        <v>42404.840300925927</v>
      </c>
      <c r="T3422" s="12">
        <f t="shared" si="323"/>
        <v>42413.75</v>
      </c>
    </row>
    <row r="3423" spans="1:20" ht="41.4" x14ac:dyDescent="0.3">
      <c r="A3423" s="2">
        <v>3421</v>
      </c>
      <c r="B3423" s="7" t="s">
        <v>3420</v>
      </c>
      <c r="C3423" s="7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8">
        <f t="shared" si="318"/>
        <v>1.0115000000000001</v>
      </c>
      <c r="P3423" s="9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2">
        <f t="shared" si="322"/>
        <v>42037.541238425925</v>
      </c>
      <c r="T3423" s="12">
        <f t="shared" si="323"/>
        <v>42067.541238425925</v>
      </c>
    </row>
    <row r="3424" spans="1:20" ht="41.4" x14ac:dyDescent="0.3">
      <c r="A3424" s="2">
        <v>3422</v>
      </c>
      <c r="B3424" s="7" t="s">
        <v>3421</v>
      </c>
      <c r="C3424" s="7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8">
        <f t="shared" si="318"/>
        <v>1.091</v>
      </c>
      <c r="P3424" s="9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2">
        <f t="shared" si="322"/>
        <v>42323.312222222223</v>
      </c>
      <c r="T3424" s="12">
        <f t="shared" si="323"/>
        <v>42351.75</v>
      </c>
    </row>
    <row r="3425" spans="1:20" ht="41.4" x14ac:dyDescent="0.3">
      <c r="A3425" s="2">
        <v>3423</v>
      </c>
      <c r="B3425" s="7" t="s">
        <v>3422</v>
      </c>
      <c r="C3425" s="7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8">
        <f t="shared" si="318"/>
        <v>1.4</v>
      </c>
      <c r="P3425" s="9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2">
        <f t="shared" si="322"/>
        <v>42088.661354166667</v>
      </c>
      <c r="T3425" s="12">
        <f t="shared" si="323"/>
        <v>42118.661354166667</v>
      </c>
    </row>
    <row r="3426" spans="1:20" ht="41.4" x14ac:dyDescent="0.3">
      <c r="A3426" s="2">
        <v>3424</v>
      </c>
      <c r="B3426" s="7" t="s">
        <v>3423</v>
      </c>
      <c r="C3426" s="7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8">
        <f t="shared" si="318"/>
        <v>1.0358333333333334</v>
      </c>
      <c r="P3426" s="9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2">
        <f t="shared" si="322"/>
        <v>42018.426898148144</v>
      </c>
      <c r="T3426" s="12">
        <f t="shared" si="323"/>
        <v>42040.040972222225</v>
      </c>
    </row>
    <row r="3427" spans="1:20" ht="41.4" x14ac:dyDescent="0.3">
      <c r="A3427" s="2">
        <v>3425</v>
      </c>
      <c r="B3427" s="7" t="s">
        <v>3424</v>
      </c>
      <c r="C3427" s="7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8">
        <f t="shared" si="318"/>
        <v>1.0297033333333332</v>
      </c>
      <c r="P3427" s="9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2">
        <f t="shared" si="322"/>
        <v>41884.367314814815</v>
      </c>
      <c r="T3427" s="12">
        <f t="shared" si="323"/>
        <v>41916.367314814815</v>
      </c>
    </row>
    <row r="3428" spans="1:20" ht="41.4" x14ac:dyDescent="0.3">
      <c r="A3428" s="2">
        <v>3426</v>
      </c>
      <c r="B3428" s="7" t="s">
        <v>3425</v>
      </c>
      <c r="C3428" s="7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8">
        <f t="shared" si="318"/>
        <v>1.0813333333333333</v>
      </c>
      <c r="P3428" s="9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2">
        <f t="shared" si="322"/>
        <v>41883.806747685187</v>
      </c>
      <c r="T3428" s="12">
        <f t="shared" si="323"/>
        <v>41902.833333333336</v>
      </c>
    </row>
    <row r="3429" spans="1:20" ht="41.4" x14ac:dyDescent="0.3">
      <c r="A3429" s="2">
        <v>3427</v>
      </c>
      <c r="B3429" s="7" t="s">
        <v>3426</v>
      </c>
      <c r="C3429" s="7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8">
        <f t="shared" si="318"/>
        <v>1</v>
      </c>
      <c r="P3429" s="9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2">
        <f t="shared" si="322"/>
        <v>41792.395277777774</v>
      </c>
      <c r="T3429" s="12">
        <f t="shared" si="323"/>
        <v>41822.395277777774</v>
      </c>
    </row>
    <row r="3430" spans="1:20" ht="41.4" x14ac:dyDescent="0.3">
      <c r="A3430" s="2">
        <v>3428</v>
      </c>
      <c r="B3430" s="7" t="s">
        <v>3427</v>
      </c>
      <c r="C3430" s="7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8">
        <f t="shared" si="318"/>
        <v>1.0275000000000001</v>
      </c>
      <c r="P3430" s="9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2">
        <f t="shared" si="322"/>
        <v>42038.470451388886</v>
      </c>
      <c r="T3430" s="12">
        <f t="shared" si="323"/>
        <v>42063.458333333328</v>
      </c>
    </row>
    <row r="3431" spans="1:20" ht="41.4" x14ac:dyDescent="0.3">
      <c r="A3431" s="2">
        <v>3429</v>
      </c>
      <c r="B3431" s="7" t="s">
        <v>3428</v>
      </c>
      <c r="C3431" s="7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8">
        <f t="shared" si="318"/>
        <v>1.3</v>
      </c>
      <c r="P3431" s="9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2">
        <f t="shared" si="322"/>
        <v>42661.771539351852</v>
      </c>
      <c r="T3431" s="12">
        <f t="shared" si="323"/>
        <v>42675.771539351852</v>
      </c>
    </row>
    <row r="3432" spans="1:20" ht="41.4" x14ac:dyDescent="0.3">
      <c r="A3432" s="2">
        <v>3430</v>
      </c>
      <c r="B3432" s="7" t="s">
        <v>3429</v>
      </c>
      <c r="C3432" s="7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8">
        <f t="shared" si="318"/>
        <v>1.0854949999999999</v>
      </c>
      <c r="P3432" s="9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2">
        <f t="shared" si="322"/>
        <v>41820.695613425924</v>
      </c>
      <c r="T3432" s="12">
        <f t="shared" si="323"/>
        <v>41850.695613425924</v>
      </c>
    </row>
    <row r="3433" spans="1:20" ht="41.4" x14ac:dyDescent="0.3">
      <c r="A3433" s="2">
        <v>3431</v>
      </c>
      <c r="B3433" s="7" t="s">
        <v>3430</v>
      </c>
      <c r="C3433" s="7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8">
        <f t="shared" si="318"/>
        <v>1</v>
      </c>
      <c r="P3433" s="9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2">
        <f t="shared" si="322"/>
        <v>41839.480937500004</v>
      </c>
      <c r="T3433" s="12">
        <f t="shared" si="323"/>
        <v>41869.480937500004</v>
      </c>
    </row>
    <row r="3434" spans="1:20" ht="41.4" x14ac:dyDescent="0.3">
      <c r="A3434" s="2">
        <v>3432</v>
      </c>
      <c r="B3434" s="7" t="s">
        <v>3431</v>
      </c>
      <c r="C3434" s="7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8">
        <f t="shared" si="318"/>
        <v>1.0965</v>
      </c>
      <c r="P3434" s="9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2">
        <f t="shared" si="322"/>
        <v>42380.331180555557</v>
      </c>
      <c r="T3434" s="12">
        <f t="shared" si="323"/>
        <v>42405.666666666672</v>
      </c>
    </row>
    <row r="3435" spans="1:20" ht="41.4" x14ac:dyDescent="0.3">
      <c r="A3435" s="2">
        <v>3433</v>
      </c>
      <c r="B3435" s="7" t="s">
        <v>3432</v>
      </c>
      <c r="C3435" s="7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8">
        <f t="shared" si="318"/>
        <v>1.0026315789473683</v>
      </c>
      <c r="P3435" s="9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2">
        <f t="shared" si="322"/>
        <v>41775.813136574077</v>
      </c>
      <c r="T3435" s="12">
        <f t="shared" si="323"/>
        <v>41806.875</v>
      </c>
    </row>
    <row r="3436" spans="1:20" ht="41.4" x14ac:dyDescent="0.3">
      <c r="A3436" s="2">
        <v>3434</v>
      </c>
      <c r="B3436" s="7" t="s">
        <v>3433</v>
      </c>
      <c r="C3436" s="7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8">
        <f t="shared" si="318"/>
        <v>1.0555000000000001</v>
      </c>
      <c r="P3436" s="9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2">
        <f t="shared" si="322"/>
        <v>41800.130428240744</v>
      </c>
      <c r="T3436" s="12">
        <f t="shared" si="323"/>
        <v>41830.130428240744</v>
      </c>
    </row>
    <row r="3437" spans="1:20" ht="41.4" x14ac:dyDescent="0.3">
      <c r="A3437" s="2">
        <v>3435</v>
      </c>
      <c r="B3437" s="7" t="s">
        <v>3434</v>
      </c>
      <c r="C3437" s="7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8">
        <f t="shared" si="318"/>
        <v>1.1200000000000001</v>
      </c>
      <c r="P3437" s="9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2">
        <f t="shared" si="322"/>
        <v>42572.36681712963</v>
      </c>
      <c r="T3437" s="12">
        <f t="shared" si="323"/>
        <v>42588.875</v>
      </c>
    </row>
    <row r="3438" spans="1:20" ht="41.4" x14ac:dyDescent="0.3">
      <c r="A3438" s="2">
        <v>3436</v>
      </c>
      <c r="B3438" s="7" t="s">
        <v>3435</v>
      </c>
      <c r="C3438" s="7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8">
        <f t="shared" si="318"/>
        <v>1.0589999999999999</v>
      </c>
      <c r="P3438" s="9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2">
        <f t="shared" si="322"/>
        <v>41851.291585648149</v>
      </c>
      <c r="T3438" s="12">
        <f t="shared" si="323"/>
        <v>41872.436111111114</v>
      </c>
    </row>
    <row r="3439" spans="1:20" ht="41.4" x14ac:dyDescent="0.3">
      <c r="A3439" s="2">
        <v>3437</v>
      </c>
      <c r="B3439" s="7" t="s">
        <v>3436</v>
      </c>
      <c r="C3439" s="7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8">
        <f t="shared" si="318"/>
        <v>1.01</v>
      </c>
      <c r="P3439" s="9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2">
        <f t="shared" si="322"/>
        <v>42205.460879629631</v>
      </c>
      <c r="T3439" s="12">
        <f t="shared" si="323"/>
        <v>42235.460879629631</v>
      </c>
    </row>
    <row r="3440" spans="1:20" ht="41.4" x14ac:dyDescent="0.3">
      <c r="A3440" s="2">
        <v>3438</v>
      </c>
      <c r="B3440" s="7" t="s">
        <v>3437</v>
      </c>
      <c r="C3440" s="7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8">
        <f t="shared" si="318"/>
        <v>1.042</v>
      </c>
      <c r="P3440" s="9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2">
        <f t="shared" si="322"/>
        <v>42100.677858796291</v>
      </c>
      <c r="T3440" s="12">
        <f t="shared" si="323"/>
        <v>42126.625</v>
      </c>
    </row>
    <row r="3441" spans="1:20" ht="27.6" x14ac:dyDescent="0.3">
      <c r="A3441" s="2">
        <v>3439</v>
      </c>
      <c r="B3441" s="7" t="s">
        <v>3438</v>
      </c>
      <c r="C3441" s="7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8">
        <f t="shared" si="318"/>
        <v>1.3467833333333334</v>
      </c>
      <c r="P3441" s="9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2">
        <f t="shared" si="322"/>
        <v>42374.661226851851</v>
      </c>
      <c r="T3441" s="12">
        <f t="shared" si="323"/>
        <v>42387.957638888889</v>
      </c>
    </row>
    <row r="3442" spans="1:20" ht="41.4" x14ac:dyDescent="0.3">
      <c r="A3442" s="2">
        <v>3440</v>
      </c>
      <c r="B3442" s="7" t="s">
        <v>3439</v>
      </c>
      <c r="C3442" s="7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8">
        <f t="shared" si="318"/>
        <v>1.052184</v>
      </c>
      <c r="P3442" s="9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2">
        <f t="shared" si="322"/>
        <v>41808.87300925926</v>
      </c>
      <c r="T3442" s="12">
        <f t="shared" si="323"/>
        <v>41831.427083333336</v>
      </c>
    </row>
    <row r="3443" spans="1:20" ht="41.4" x14ac:dyDescent="0.3">
      <c r="A3443" s="2">
        <v>3441</v>
      </c>
      <c r="B3443" s="7" t="s">
        <v>3440</v>
      </c>
      <c r="C3443" s="7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8">
        <f t="shared" si="318"/>
        <v>1.026</v>
      </c>
      <c r="P3443" s="9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2">
        <f t="shared" si="322"/>
        <v>42294.179641203707</v>
      </c>
      <c r="T3443" s="12">
        <f t="shared" si="323"/>
        <v>42321.595138888893</v>
      </c>
    </row>
    <row r="3444" spans="1:20" ht="41.4" x14ac:dyDescent="0.3">
      <c r="A3444" s="2">
        <v>3442</v>
      </c>
      <c r="B3444" s="7" t="s">
        <v>3441</v>
      </c>
      <c r="C3444" s="7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8">
        <f t="shared" si="318"/>
        <v>1</v>
      </c>
      <c r="P3444" s="9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2">
        <f t="shared" si="322"/>
        <v>42124.591111111105</v>
      </c>
      <c r="T3444" s="12">
        <f t="shared" si="323"/>
        <v>42154.591111111105</v>
      </c>
    </row>
    <row r="3445" spans="1:20" ht="41.4" x14ac:dyDescent="0.3">
      <c r="A3445" s="2">
        <v>3443</v>
      </c>
      <c r="B3445" s="7" t="s">
        <v>3442</v>
      </c>
      <c r="C3445" s="7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8">
        <f t="shared" si="318"/>
        <v>1.855</v>
      </c>
      <c r="P3445" s="9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2">
        <f t="shared" si="322"/>
        <v>41861.274837962963</v>
      </c>
      <c r="T3445" s="12">
        <f t="shared" si="323"/>
        <v>41891.274837962963</v>
      </c>
    </row>
    <row r="3446" spans="1:20" ht="41.4" x14ac:dyDescent="0.3">
      <c r="A3446" s="2">
        <v>3444</v>
      </c>
      <c r="B3446" s="7" t="s">
        <v>3443</v>
      </c>
      <c r="C3446" s="7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8">
        <f t="shared" si="318"/>
        <v>2.89</v>
      </c>
      <c r="P3446" s="9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2">
        <f t="shared" si="322"/>
        <v>42521.041504629626</v>
      </c>
      <c r="T3446" s="12">
        <f t="shared" si="323"/>
        <v>42529.332638888889</v>
      </c>
    </row>
    <row r="3447" spans="1:20" ht="41.4" x14ac:dyDescent="0.3">
      <c r="A3447" s="2">
        <v>3445</v>
      </c>
      <c r="B3447" s="7" t="s">
        <v>3444</v>
      </c>
      <c r="C3447" s="7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8">
        <f t="shared" si="318"/>
        <v>1</v>
      </c>
      <c r="P3447" s="9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2">
        <f t="shared" si="322"/>
        <v>42272.280509259261</v>
      </c>
      <c r="T3447" s="12">
        <f t="shared" si="323"/>
        <v>42300.280509259261</v>
      </c>
    </row>
    <row r="3448" spans="1:20" ht="41.4" x14ac:dyDescent="0.3">
      <c r="A3448" s="2">
        <v>3446</v>
      </c>
      <c r="B3448" s="7" t="s">
        <v>3445</v>
      </c>
      <c r="C3448" s="7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8">
        <f t="shared" si="318"/>
        <v>1.0820000000000001</v>
      </c>
      <c r="P3448" s="9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2">
        <f t="shared" si="322"/>
        <v>42016.582465277781</v>
      </c>
      <c r="T3448" s="12">
        <f t="shared" si="323"/>
        <v>42040.263888888891</v>
      </c>
    </row>
    <row r="3449" spans="1:20" ht="27.6" x14ac:dyDescent="0.3">
      <c r="A3449" s="2">
        <v>3447</v>
      </c>
      <c r="B3449" s="7" t="s">
        <v>3446</v>
      </c>
      <c r="C3449" s="7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8">
        <f t="shared" si="318"/>
        <v>1.0780000000000001</v>
      </c>
      <c r="P3449" s="9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2">
        <f t="shared" si="322"/>
        <v>42402.639027777783</v>
      </c>
      <c r="T3449" s="12">
        <f t="shared" si="323"/>
        <v>42447.597361111111</v>
      </c>
    </row>
    <row r="3450" spans="1:20" ht="41.4" x14ac:dyDescent="0.3">
      <c r="A3450" s="2">
        <v>3448</v>
      </c>
      <c r="B3450" s="7" t="s">
        <v>3447</v>
      </c>
      <c r="C3450" s="7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8">
        <f t="shared" si="318"/>
        <v>1.0976190476190477</v>
      </c>
      <c r="P3450" s="9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2">
        <f t="shared" si="322"/>
        <v>41959.869085648148</v>
      </c>
      <c r="T3450" s="12">
        <f t="shared" si="323"/>
        <v>41989.869085648148</v>
      </c>
    </row>
    <row r="3451" spans="1:20" ht="41.4" x14ac:dyDescent="0.3">
      <c r="A3451" s="2">
        <v>3449</v>
      </c>
      <c r="B3451" s="7" t="s">
        <v>3448</v>
      </c>
      <c r="C3451" s="7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8">
        <f t="shared" si="318"/>
        <v>1.70625</v>
      </c>
      <c r="P3451" s="9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2">
        <f t="shared" si="322"/>
        <v>42531.802523148144</v>
      </c>
      <c r="T3451" s="12">
        <f t="shared" si="323"/>
        <v>42559.916666666672</v>
      </c>
    </row>
    <row r="3452" spans="1:20" ht="41.4" x14ac:dyDescent="0.3">
      <c r="A3452" s="2">
        <v>3450</v>
      </c>
      <c r="B3452" s="7" t="s">
        <v>3449</v>
      </c>
      <c r="C3452" s="7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8">
        <f t="shared" si="318"/>
        <v>1.52</v>
      </c>
      <c r="P3452" s="9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2">
        <f t="shared" si="322"/>
        <v>42036.454525462963</v>
      </c>
      <c r="T3452" s="12">
        <f t="shared" si="323"/>
        <v>42096.412858796291</v>
      </c>
    </row>
    <row r="3453" spans="1:20" ht="41.4" x14ac:dyDescent="0.3">
      <c r="A3453" s="2">
        <v>3451</v>
      </c>
      <c r="B3453" s="7" t="s">
        <v>3450</v>
      </c>
      <c r="C3453" s="7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8">
        <f t="shared" si="318"/>
        <v>1.0123076923076924</v>
      </c>
      <c r="P3453" s="9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2">
        <f t="shared" si="322"/>
        <v>42088.473692129628</v>
      </c>
      <c r="T3453" s="12">
        <f t="shared" si="323"/>
        <v>42115.473692129628</v>
      </c>
    </row>
    <row r="3454" spans="1:20" ht="41.4" x14ac:dyDescent="0.3">
      <c r="A3454" s="2">
        <v>3452</v>
      </c>
      <c r="B3454" s="7" t="s">
        <v>3451</v>
      </c>
      <c r="C3454" s="7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8">
        <f t="shared" si="318"/>
        <v>1.532</v>
      </c>
      <c r="P3454" s="9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2">
        <f t="shared" si="322"/>
        <v>41820.389189814814</v>
      </c>
      <c r="T3454" s="12">
        <f t="shared" si="323"/>
        <v>41842.915972222225</v>
      </c>
    </row>
    <row r="3455" spans="1:20" ht="41.4" x14ac:dyDescent="0.3">
      <c r="A3455" s="2">
        <v>3453</v>
      </c>
      <c r="B3455" s="7" t="s">
        <v>3452</v>
      </c>
      <c r="C3455" s="7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8">
        <f t="shared" si="318"/>
        <v>1.2833333333333334</v>
      </c>
      <c r="P3455" s="9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2">
        <f t="shared" si="322"/>
        <v>42535.72865740741</v>
      </c>
      <c r="T3455" s="12">
        <f t="shared" si="323"/>
        <v>42595.72865740741</v>
      </c>
    </row>
    <row r="3456" spans="1:20" ht="41.4" x14ac:dyDescent="0.3">
      <c r="A3456" s="2">
        <v>3454</v>
      </c>
      <c r="B3456" s="7" t="s">
        <v>3453</v>
      </c>
      <c r="C3456" s="7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8">
        <f t="shared" si="318"/>
        <v>1.0071428571428571</v>
      </c>
      <c r="P3456" s="9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2">
        <f t="shared" si="322"/>
        <v>41821.448599537034</v>
      </c>
      <c r="T3456" s="12">
        <f t="shared" si="323"/>
        <v>41851.448599537034</v>
      </c>
    </row>
    <row r="3457" spans="1:20" ht="41.4" x14ac:dyDescent="0.3">
      <c r="A3457" s="2">
        <v>3455</v>
      </c>
      <c r="B3457" s="7" t="s">
        <v>3454</v>
      </c>
      <c r="C3457" s="7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8">
        <f t="shared" si="318"/>
        <v>1.0065</v>
      </c>
      <c r="P3457" s="9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2">
        <f t="shared" si="322"/>
        <v>42626.5003125</v>
      </c>
      <c r="T3457" s="12">
        <f t="shared" si="323"/>
        <v>42656.5003125</v>
      </c>
    </row>
    <row r="3458" spans="1:20" ht="41.4" x14ac:dyDescent="0.3">
      <c r="A3458" s="2">
        <v>3456</v>
      </c>
      <c r="B3458" s="7" t="s">
        <v>3455</v>
      </c>
      <c r="C3458" s="7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8">
        <f t="shared" si="318"/>
        <v>1.913</v>
      </c>
      <c r="P3458" s="9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2">
        <f t="shared" si="322"/>
        <v>41820.955636574072</v>
      </c>
      <c r="T3458" s="12">
        <f t="shared" si="323"/>
        <v>41852.040972222225</v>
      </c>
    </row>
    <row r="3459" spans="1:20" ht="27.6" x14ac:dyDescent="0.3">
      <c r="A3459" s="2">
        <v>3457</v>
      </c>
      <c r="B3459" s="7" t="s">
        <v>3456</v>
      </c>
      <c r="C3459" s="7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8">
        <f t="shared" ref="O3459:O3522" si="324">E3459/D3459</f>
        <v>1.4019999999999999</v>
      </c>
      <c r="P3459" s="9">
        <f t="shared" ref="P3459:P3522" si="325">IFERROR(E3459/L3459,0)</f>
        <v>50.981818181818184</v>
      </c>
      <c r="Q3459" s="2" t="str">
        <f t="shared" ref="Q3459:Q3522" si="326">LEFT(N3459,FIND("/",N3459,1)-1)</f>
        <v>theater</v>
      </c>
      <c r="R3459" s="2" t="str">
        <f t="shared" ref="R3459:R3522" si="327">RIGHT(N3459,LEN(N3459)-FIND("/",N3459))</f>
        <v>plays</v>
      </c>
      <c r="S3459" s="12">
        <f t="shared" ref="S3459:S3522" si="328">(((J3459/60)/60)/24)+DATE(1970,1,1)+(-6/24)</f>
        <v>42016.456678240742</v>
      </c>
      <c r="T3459" s="12">
        <f t="shared" ref="T3459:T3522" si="329">(((I3459/60)/60)/24)+DATE(1970,1,1)+(-6/24)</f>
        <v>42046.999305555553</v>
      </c>
    </row>
    <row r="3460" spans="1:20" ht="41.4" x14ac:dyDescent="0.3">
      <c r="A3460" s="2">
        <v>3458</v>
      </c>
      <c r="B3460" s="7" t="s">
        <v>3457</v>
      </c>
      <c r="C3460" s="7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8">
        <f t="shared" si="324"/>
        <v>1.2433537832310839</v>
      </c>
      <c r="P3460" s="9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2">
        <f t="shared" si="328"/>
        <v>42010.952581018515</v>
      </c>
      <c r="T3460" s="12">
        <f t="shared" si="329"/>
        <v>42037.935416666667</v>
      </c>
    </row>
    <row r="3461" spans="1:20" ht="41.4" x14ac:dyDescent="0.3">
      <c r="A3461" s="2">
        <v>3459</v>
      </c>
      <c r="B3461" s="7" t="s">
        <v>3458</v>
      </c>
      <c r="C3461" s="7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8">
        <f t="shared" si="324"/>
        <v>1.262</v>
      </c>
      <c r="P3461" s="9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2">
        <f t="shared" si="328"/>
        <v>42480.229861111111</v>
      </c>
      <c r="T3461" s="12">
        <f t="shared" si="329"/>
        <v>42510.229861111111</v>
      </c>
    </row>
    <row r="3462" spans="1:20" ht="41.4" x14ac:dyDescent="0.3">
      <c r="A3462" s="2">
        <v>3460</v>
      </c>
      <c r="B3462" s="7" t="s">
        <v>3459</v>
      </c>
      <c r="C3462" s="7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8">
        <f t="shared" si="324"/>
        <v>1.9</v>
      </c>
      <c r="P3462" s="9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2">
        <f t="shared" si="328"/>
        <v>41852.277222222219</v>
      </c>
      <c r="T3462" s="12">
        <f t="shared" si="329"/>
        <v>41866.277222222219</v>
      </c>
    </row>
    <row r="3463" spans="1:20" ht="41.4" x14ac:dyDescent="0.3">
      <c r="A3463" s="2">
        <v>3461</v>
      </c>
      <c r="B3463" s="7" t="s">
        <v>3460</v>
      </c>
      <c r="C3463" s="7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8">
        <f t="shared" si="324"/>
        <v>1.39</v>
      </c>
      <c r="P3463" s="9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2">
        <f t="shared" si="328"/>
        <v>42643.382858796293</v>
      </c>
      <c r="T3463" s="12">
        <f t="shared" si="329"/>
        <v>42671.875</v>
      </c>
    </row>
    <row r="3464" spans="1:20" ht="41.4" x14ac:dyDescent="0.3">
      <c r="A3464" s="2">
        <v>3462</v>
      </c>
      <c r="B3464" s="7" t="s">
        <v>3461</v>
      </c>
      <c r="C3464" s="7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8">
        <f t="shared" si="324"/>
        <v>2.02</v>
      </c>
      <c r="P3464" s="9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2">
        <f t="shared" si="328"/>
        <v>42179.648472222223</v>
      </c>
      <c r="T3464" s="12">
        <f t="shared" si="329"/>
        <v>42195.5</v>
      </c>
    </row>
    <row r="3465" spans="1:20" ht="41.4" x14ac:dyDescent="0.3">
      <c r="A3465" s="2">
        <v>3463</v>
      </c>
      <c r="B3465" s="7" t="s">
        <v>3462</v>
      </c>
      <c r="C3465" s="7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8">
        <f t="shared" si="324"/>
        <v>1.0338000000000001</v>
      </c>
      <c r="P3465" s="9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2">
        <f t="shared" si="328"/>
        <v>42612.668807870374</v>
      </c>
      <c r="T3465" s="12">
        <f t="shared" si="329"/>
        <v>42653.915972222225</v>
      </c>
    </row>
    <row r="3466" spans="1:20" ht="55.2" x14ac:dyDescent="0.3">
      <c r="A3466" s="2">
        <v>3464</v>
      </c>
      <c r="B3466" s="7" t="s">
        <v>3463</v>
      </c>
      <c r="C3466" s="7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8">
        <f t="shared" si="324"/>
        <v>1.023236</v>
      </c>
      <c r="P3466" s="9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2">
        <f t="shared" si="328"/>
        <v>42574.880057870367</v>
      </c>
      <c r="T3466" s="12">
        <f t="shared" si="329"/>
        <v>42604.880057870367</v>
      </c>
    </row>
    <row r="3467" spans="1:20" ht="41.4" x14ac:dyDescent="0.3">
      <c r="A3467" s="2">
        <v>3465</v>
      </c>
      <c r="B3467" s="7" t="s">
        <v>3464</v>
      </c>
      <c r="C3467" s="7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8">
        <f t="shared" si="324"/>
        <v>1.03</v>
      </c>
      <c r="P3467" s="9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2">
        <f t="shared" si="328"/>
        <v>42200.375833333332</v>
      </c>
      <c r="T3467" s="12">
        <f t="shared" si="329"/>
        <v>42225.416666666672</v>
      </c>
    </row>
    <row r="3468" spans="1:20" ht="27.6" x14ac:dyDescent="0.3">
      <c r="A3468" s="2">
        <v>3466</v>
      </c>
      <c r="B3468" s="7" t="s">
        <v>3465</v>
      </c>
      <c r="C3468" s="7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8">
        <f t="shared" si="324"/>
        <v>1.2714285714285714</v>
      </c>
      <c r="P3468" s="9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2">
        <f t="shared" si="328"/>
        <v>42419.769097222219</v>
      </c>
      <c r="T3468" s="12">
        <f t="shared" si="329"/>
        <v>42479.727430555555</v>
      </c>
    </row>
    <row r="3469" spans="1:20" x14ac:dyDescent="0.3">
      <c r="A3469" s="2">
        <v>3467</v>
      </c>
      <c r="B3469" s="7" t="s">
        <v>3466</v>
      </c>
      <c r="C3469" s="7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8">
        <f t="shared" si="324"/>
        <v>1.01</v>
      </c>
      <c r="P3469" s="9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2">
        <f t="shared" si="328"/>
        <v>42053.421666666662</v>
      </c>
      <c r="T3469" s="12">
        <f t="shared" si="329"/>
        <v>42083.380000000005</v>
      </c>
    </row>
    <row r="3470" spans="1:20" ht="41.4" x14ac:dyDescent="0.3">
      <c r="A3470" s="2">
        <v>3468</v>
      </c>
      <c r="B3470" s="7" t="s">
        <v>3467</v>
      </c>
      <c r="C3470" s="7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8">
        <f t="shared" si="324"/>
        <v>1.2178</v>
      </c>
      <c r="P3470" s="9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2">
        <f t="shared" si="328"/>
        <v>42605.515381944439</v>
      </c>
      <c r="T3470" s="12">
        <f t="shared" si="329"/>
        <v>42633.875</v>
      </c>
    </row>
    <row r="3471" spans="1:20" ht="41.4" x14ac:dyDescent="0.3">
      <c r="A3471" s="2">
        <v>3469</v>
      </c>
      <c r="B3471" s="7" t="s">
        <v>3468</v>
      </c>
      <c r="C3471" s="7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8">
        <f t="shared" si="324"/>
        <v>1.1339285714285714</v>
      </c>
      <c r="P3471" s="9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2">
        <f t="shared" si="328"/>
        <v>42458.391724537039</v>
      </c>
      <c r="T3471" s="12">
        <f t="shared" si="329"/>
        <v>42488.391724537039</v>
      </c>
    </row>
    <row r="3472" spans="1:20" ht="27.6" x14ac:dyDescent="0.3">
      <c r="A3472" s="2">
        <v>3470</v>
      </c>
      <c r="B3472" s="7" t="s">
        <v>3469</v>
      </c>
      <c r="C3472" s="7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8">
        <f t="shared" si="324"/>
        <v>1.5</v>
      </c>
      <c r="P3472" s="9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2">
        <f t="shared" si="328"/>
        <v>42528.772013888884</v>
      </c>
      <c r="T3472" s="12">
        <f t="shared" si="329"/>
        <v>42566.651388888888</v>
      </c>
    </row>
    <row r="3473" spans="1:20" ht="41.4" x14ac:dyDescent="0.3">
      <c r="A3473" s="2">
        <v>3471</v>
      </c>
      <c r="B3473" s="7" t="s">
        <v>3470</v>
      </c>
      <c r="C3473" s="7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8">
        <f t="shared" si="324"/>
        <v>2.1459999999999999</v>
      </c>
      <c r="P3473" s="9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2">
        <f t="shared" si="328"/>
        <v>41841.570486111108</v>
      </c>
      <c r="T3473" s="12">
        <f t="shared" si="329"/>
        <v>41882.583333333336</v>
      </c>
    </row>
    <row r="3474" spans="1:20" ht="41.4" x14ac:dyDescent="0.3">
      <c r="A3474" s="2">
        <v>3472</v>
      </c>
      <c r="B3474" s="7" t="s">
        <v>3471</v>
      </c>
      <c r="C3474" s="7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8">
        <f t="shared" si="324"/>
        <v>1.0205</v>
      </c>
      <c r="P3474" s="9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2">
        <f t="shared" si="328"/>
        <v>41927.920497685183</v>
      </c>
      <c r="T3474" s="12">
        <f t="shared" si="329"/>
        <v>41948.999305555553</v>
      </c>
    </row>
    <row r="3475" spans="1:20" ht="41.4" x14ac:dyDescent="0.3">
      <c r="A3475" s="2">
        <v>3473</v>
      </c>
      <c r="B3475" s="7" t="s">
        <v>3472</v>
      </c>
      <c r="C3475" s="7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8">
        <f t="shared" si="324"/>
        <v>1</v>
      </c>
      <c r="P3475" s="9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2">
        <f t="shared" si="328"/>
        <v>42062.584444444445</v>
      </c>
      <c r="T3475" s="12">
        <f t="shared" si="329"/>
        <v>42083.602083333331</v>
      </c>
    </row>
    <row r="3476" spans="1:20" ht="41.4" x14ac:dyDescent="0.3">
      <c r="A3476" s="2">
        <v>3474</v>
      </c>
      <c r="B3476" s="7" t="s">
        <v>3473</v>
      </c>
      <c r="C3476" s="7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8">
        <f t="shared" si="324"/>
        <v>1.01</v>
      </c>
      <c r="P3476" s="9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2">
        <f t="shared" si="328"/>
        <v>42541.251516203702</v>
      </c>
      <c r="T3476" s="12">
        <f t="shared" si="329"/>
        <v>42571.251516203702</v>
      </c>
    </row>
    <row r="3477" spans="1:20" ht="41.4" x14ac:dyDescent="0.3">
      <c r="A3477" s="2">
        <v>3475</v>
      </c>
      <c r="B3477" s="7" t="s">
        <v>3474</v>
      </c>
      <c r="C3477" s="7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8">
        <f t="shared" si="324"/>
        <v>1.1333333333333333</v>
      </c>
      <c r="P3477" s="9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2">
        <f t="shared" si="328"/>
        <v>41918.630833333329</v>
      </c>
      <c r="T3477" s="12">
        <f t="shared" si="329"/>
        <v>41945.75</v>
      </c>
    </row>
    <row r="3478" spans="1:20" ht="41.4" x14ac:dyDescent="0.3">
      <c r="A3478" s="2">
        <v>3476</v>
      </c>
      <c r="B3478" s="7" t="s">
        <v>3475</v>
      </c>
      <c r="C3478" s="7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8">
        <f t="shared" si="324"/>
        <v>1.04</v>
      </c>
      <c r="P3478" s="9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2">
        <f t="shared" si="328"/>
        <v>41921.029976851853</v>
      </c>
      <c r="T3478" s="12">
        <f t="shared" si="329"/>
        <v>41938.875</v>
      </c>
    </row>
    <row r="3479" spans="1:20" ht="41.4" x14ac:dyDescent="0.3">
      <c r="A3479" s="2">
        <v>3477</v>
      </c>
      <c r="B3479" s="7" t="s">
        <v>3476</v>
      </c>
      <c r="C3479" s="7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8">
        <f t="shared" si="324"/>
        <v>1.1533333333333333</v>
      </c>
      <c r="P3479" s="9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2">
        <f t="shared" si="328"/>
        <v>42128.486608796295</v>
      </c>
      <c r="T3479" s="12">
        <f t="shared" si="329"/>
        <v>42140.875</v>
      </c>
    </row>
    <row r="3480" spans="1:20" ht="41.4" x14ac:dyDescent="0.3">
      <c r="A3480" s="2">
        <v>3478</v>
      </c>
      <c r="B3480" s="7" t="s">
        <v>3477</v>
      </c>
      <c r="C3480" s="7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8">
        <f t="shared" si="324"/>
        <v>1.1285000000000001</v>
      </c>
      <c r="P3480" s="9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2">
        <f t="shared" si="328"/>
        <v>42053.666921296302</v>
      </c>
      <c r="T3480" s="12">
        <f t="shared" si="329"/>
        <v>42079.625</v>
      </c>
    </row>
    <row r="3481" spans="1:20" ht="41.4" x14ac:dyDescent="0.3">
      <c r="A3481" s="2">
        <v>3479</v>
      </c>
      <c r="B3481" s="7" t="s">
        <v>3478</v>
      </c>
      <c r="C3481" s="7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8">
        <f t="shared" si="324"/>
        <v>1.2786666666666666</v>
      </c>
      <c r="P3481" s="9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2">
        <f t="shared" si="328"/>
        <v>41781.605092592588</v>
      </c>
      <c r="T3481" s="12">
        <f t="shared" si="329"/>
        <v>41811.605092592588</v>
      </c>
    </row>
    <row r="3482" spans="1:20" ht="41.4" x14ac:dyDescent="0.3">
      <c r="A3482" s="2">
        <v>3480</v>
      </c>
      <c r="B3482" s="7" t="s">
        <v>3479</v>
      </c>
      <c r="C3482" s="7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8">
        <f t="shared" si="324"/>
        <v>1.4266666666666667</v>
      </c>
      <c r="P3482" s="9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2">
        <f t="shared" si="328"/>
        <v>42171.067442129628</v>
      </c>
      <c r="T3482" s="12">
        <f t="shared" si="329"/>
        <v>42195.625</v>
      </c>
    </row>
    <row r="3483" spans="1:20" ht="41.4" x14ac:dyDescent="0.3">
      <c r="A3483" s="2">
        <v>3481</v>
      </c>
      <c r="B3483" s="7" t="s">
        <v>3480</v>
      </c>
      <c r="C3483" s="7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8">
        <f t="shared" si="324"/>
        <v>1.1879999999999999</v>
      </c>
      <c r="P3483" s="9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2">
        <f t="shared" si="328"/>
        <v>41988.99754629629</v>
      </c>
      <c r="T3483" s="12">
        <f t="shared" si="329"/>
        <v>42005.99754629629</v>
      </c>
    </row>
    <row r="3484" spans="1:20" ht="41.4" x14ac:dyDescent="0.3">
      <c r="A3484" s="2">
        <v>3482</v>
      </c>
      <c r="B3484" s="7" t="s">
        <v>3481</v>
      </c>
      <c r="C3484" s="7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8">
        <f t="shared" si="324"/>
        <v>1.3833333333333333</v>
      </c>
      <c r="P3484" s="9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2">
        <f t="shared" si="328"/>
        <v>41796.521597222221</v>
      </c>
      <c r="T3484" s="12">
        <f t="shared" si="329"/>
        <v>41826.521597222221</v>
      </c>
    </row>
    <row r="3485" spans="1:20" ht="41.4" x14ac:dyDescent="0.3">
      <c r="A3485" s="2">
        <v>3483</v>
      </c>
      <c r="B3485" s="7" t="s">
        <v>3482</v>
      </c>
      <c r="C3485" s="7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8">
        <f t="shared" si="324"/>
        <v>1.599402985074627</v>
      </c>
      <c r="P3485" s="9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2">
        <f t="shared" si="328"/>
        <v>41793.418761574074</v>
      </c>
      <c r="T3485" s="12">
        <f t="shared" si="329"/>
        <v>41823.418761574074</v>
      </c>
    </row>
    <row r="3486" spans="1:20" ht="41.4" x14ac:dyDescent="0.3">
      <c r="A3486" s="2">
        <v>3484</v>
      </c>
      <c r="B3486" s="7" t="s">
        <v>3483</v>
      </c>
      <c r="C3486" s="7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8">
        <f t="shared" si="324"/>
        <v>1.1424000000000001</v>
      </c>
      <c r="P3486" s="9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2">
        <f t="shared" si="328"/>
        <v>42506.510405092587</v>
      </c>
      <c r="T3486" s="12">
        <f t="shared" si="329"/>
        <v>42536.510405092587</v>
      </c>
    </row>
    <row r="3487" spans="1:20" ht="41.4" x14ac:dyDescent="0.3">
      <c r="A3487" s="2">
        <v>3485</v>
      </c>
      <c r="B3487" s="7" t="s">
        <v>3484</v>
      </c>
      <c r="C3487" s="7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8">
        <f t="shared" si="324"/>
        <v>1.0060606060606061</v>
      </c>
      <c r="P3487" s="9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2">
        <f t="shared" si="328"/>
        <v>42372.443055555559</v>
      </c>
      <c r="T3487" s="12">
        <f t="shared" si="329"/>
        <v>42402.443055555559</v>
      </c>
    </row>
    <row r="3488" spans="1:20" ht="41.4" x14ac:dyDescent="0.3">
      <c r="A3488" s="2">
        <v>3486</v>
      </c>
      <c r="B3488" s="7" t="s">
        <v>3485</v>
      </c>
      <c r="C3488" s="7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8">
        <f t="shared" si="324"/>
        <v>1.552</v>
      </c>
      <c r="P3488" s="9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2">
        <f t="shared" si="328"/>
        <v>42126.62501157407</v>
      </c>
      <c r="T3488" s="12">
        <f t="shared" si="329"/>
        <v>42158.040972222225</v>
      </c>
    </row>
    <row r="3489" spans="1:20" ht="41.4" x14ac:dyDescent="0.3">
      <c r="A3489" s="2">
        <v>3487</v>
      </c>
      <c r="B3489" s="7" t="s">
        <v>3486</v>
      </c>
      <c r="C3489" s="7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8">
        <f t="shared" si="324"/>
        <v>1.2775000000000001</v>
      </c>
      <c r="P3489" s="9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2">
        <f t="shared" si="328"/>
        <v>42149.690416666665</v>
      </c>
      <c r="T3489" s="12">
        <f t="shared" si="329"/>
        <v>42179.690416666665</v>
      </c>
    </row>
    <row r="3490" spans="1:20" ht="41.4" x14ac:dyDescent="0.3">
      <c r="A3490" s="2">
        <v>3488</v>
      </c>
      <c r="B3490" s="7" t="s">
        <v>3487</v>
      </c>
      <c r="C3490" s="7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8">
        <f t="shared" si="324"/>
        <v>1.212</v>
      </c>
      <c r="P3490" s="9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2">
        <f t="shared" si="328"/>
        <v>42087.518055555556</v>
      </c>
      <c r="T3490" s="12">
        <f t="shared" si="329"/>
        <v>42111.416666666672</v>
      </c>
    </row>
    <row r="3491" spans="1:20" ht="41.4" x14ac:dyDescent="0.3">
      <c r="A3491" s="2">
        <v>3489</v>
      </c>
      <c r="B3491" s="7" t="s">
        <v>3488</v>
      </c>
      <c r="C3491" s="7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8">
        <f t="shared" si="324"/>
        <v>1.127</v>
      </c>
      <c r="P3491" s="9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2">
        <f t="shared" si="328"/>
        <v>41753.385775462964</v>
      </c>
      <c r="T3491" s="12">
        <f t="shared" si="329"/>
        <v>41783.625</v>
      </c>
    </row>
    <row r="3492" spans="1:20" ht="41.4" x14ac:dyDescent="0.3">
      <c r="A3492" s="2">
        <v>3490</v>
      </c>
      <c r="B3492" s="7" t="s">
        <v>3489</v>
      </c>
      <c r="C3492" s="7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8">
        <f t="shared" si="324"/>
        <v>1.2749999999999999</v>
      </c>
      <c r="P3492" s="9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2">
        <f t="shared" si="328"/>
        <v>42443.552361111113</v>
      </c>
      <c r="T3492" s="12">
        <f t="shared" si="329"/>
        <v>42473.552361111113</v>
      </c>
    </row>
    <row r="3493" spans="1:20" ht="41.4" x14ac:dyDescent="0.3">
      <c r="A3493" s="2">
        <v>3491</v>
      </c>
      <c r="B3493" s="7" t="s">
        <v>3490</v>
      </c>
      <c r="C3493" s="7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8">
        <f t="shared" si="324"/>
        <v>1.5820000000000001</v>
      </c>
      <c r="P3493" s="9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2">
        <f t="shared" si="328"/>
        <v>42120.999814814815</v>
      </c>
      <c r="T3493" s="12">
        <f t="shared" si="329"/>
        <v>42141.999814814815</v>
      </c>
    </row>
    <row r="3494" spans="1:20" ht="41.4" x14ac:dyDescent="0.3">
      <c r="A3494" s="2">
        <v>3492</v>
      </c>
      <c r="B3494" s="7" t="s">
        <v>3491</v>
      </c>
      <c r="C3494" s="7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8">
        <f t="shared" si="324"/>
        <v>1.0526894736842105</v>
      </c>
      <c r="P3494" s="9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2">
        <f t="shared" si="328"/>
        <v>42267.759224537032</v>
      </c>
      <c r="T3494" s="12">
        <f t="shared" si="329"/>
        <v>42302.759224537032</v>
      </c>
    </row>
    <row r="3495" spans="1:20" ht="41.4" x14ac:dyDescent="0.3">
      <c r="A3495" s="2">
        <v>3493</v>
      </c>
      <c r="B3495" s="7" t="s">
        <v>3492</v>
      </c>
      <c r="C3495" s="7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8">
        <f t="shared" si="324"/>
        <v>1</v>
      </c>
      <c r="P3495" s="9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2">
        <f t="shared" si="328"/>
        <v>41848.616157407407</v>
      </c>
      <c r="T3495" s="12">
        <f t="shared" si="329"/>
        <v>41867.96597222222</v>
      </c>
    </row>
    <row r="3496" spans="1:20" ht="41.4" x14ac:dyDescent="0.3">
      <c r="A3496" s="2">
        <v>3494</v>
      </c>
      <c r="B3496" s="7" t="s">
        <v>3493</v>
      </c>
      <c r="C3496" s="7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8">
        <f t="shared" si="324"/>
        <v>1</v>
      </c>
      <c r="P3496" s="9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2">
        <f t="shared" si="328"/>
        <v>42688.964988425927</v>
      </c>
      <c r="T3496" s="12">
        <f t="shared" si="329"/>
        <v>42700</v>
      </c>
    </row>
    <row r="3497" spans="1:20" ht="41.4" x14ac:dyDescent="0.3">
      <c r="A3497" s="2">
        <v>3495</v>
      </c>
      <c r="B3497" s="7" t="s">
        <v>3494</v>
      </c>
      <c r="C3497" s="7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8">
        <f t="shared" si="324"/>
        <v>1.0686</v>
      </c>
      <c r="P3497" s="9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2">
        <f t="shared" si="328"/>
        <v>41915.512835648151</v>
      </c>
      <c r="T3497" s="12">
        <f t="shared" si="329"/>
        <v>41944.470833333333</v>
      </c>
    </row>
    <row r="3498" spans="1:20" ht="41.4" x14ac:dyDescent="0.3">
      <c r="A3498" s="2">
        <v>3496</v>
      </c>
      <c r="B3498" s="7" t="s">
        <v>3495</v>
      </c>
      <c r="C3498" s="7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8">
        <f t="shared" si="324"/>
        <v>1.244</v>
      </c>
      <c r="P3498" s="9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2">
        <f t="shared" si="328"/>
        <v>42584.596828703703</v>
      </c>
      <c r="T3498" s="12">
        <f t="shared" si="329"/>
        <v>42624.596828703703</v>
      </c>
    </row>
    <row r="3499" spans="1:20" ht="41.4" x14ac:dyDescent="0.3">
      <c r="A3499" s="2">
        <v>3497</v>
      </c>
      <c r="B3499" s="7" t="s">
        <v>3496</v>
      </c>
      <c r="C3499" s="7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8">
        <f t="shared" si="324"/>
        <v>1.0870406189555126</v>
      </c>
      <c r="P3499" s="9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2">
        <f t="shared" si="328"/>
        <v>42511.491944444439</v>
      </c>
      <c r="T3499" s="12">
        <f t="shared" si="329"/>
        <v>42523.666666666672</v>
      </c>
    </row>
    <row r="3500" spans="1:20" ht="41.4" x14ac:dyDescent="0.3">
      <c r="A3500" s="2">
        <v>3498</v>
      </c>
      <c r="B3500" s="7" t="s">
        <v>3497</v>
      </c>
      <c r="C3500" s="7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8">
        <f t="shared" si="324"/>
        <v>1.0242424242424242</v>
      </c>
      <c r="P3500" s="9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2">
        <f t="shared" si="328"/>
        <v>42458.90861111111</v>
      </c>
      <c r="T3500" s="12">
        <f t="shared" si="329"/>
        <v>42518.655555555553</v>
      </c>
    </row>
    <row r="3501" spans="1:20" ht="41.4" x14ac:dyDescent="0.3">
      <c r="A3501" s="2">
        <v>3499</v>
      </c>
      <c r="B3501" s="7" t="s">
        <v>3498</v>
      </c>
      <c r="C3501" s="7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8">
        <f t="shared" si="324"/>
        <v>1.0549999999999999</v>
      </c>
      <c r="P3501" s="9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2">
        <f t="shared" si="328"/>
        <v>42131.786168981482</v>
      </c>
      <c r="T3501" s="12">
        <f t="shared" si="329"/>
        <v>42186.040972222225</v>
      </c>
    </row>
    <row r="3502" spans="1:20" ht="41.4" x14ac:dyDescent="0.3">
      <c r="A3502" s="2">
        <v>3500</v>
      </c>
      <c r="B3502" s="7" t="s">
        <v>3499</v>
      </c>
      <c r="C3502" s="7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8">
        <f t="shared" si="324"/>
        <v>1.0629999999999999</v>
      </c>
      <c r="P3502" s="9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2">
        <f t="shared" si="328"/>
        <v>42419.66942129629</v>
      </c>
      <c r="T3502" s="12">
        <f t="shared" si="329"/>
        <v>42435.957638888889</v>
      </c>
    </row>
    <row r="3503" spans="1:20" ht="41.4" x14ac:dyDescent="0.3">
      <c r="A3503" s="2">
        <v>3501</v>
      </c>
      <c r="B3503" s="7" t="s">
        <v>3500</v>
      </c>
      <c r="C3503" s="7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8">
        <f t="shared" si="324"/>
        <v>1.0066666666666666</v>
      </c>
      <c r="P3503" s="9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2">
        <f t="shared" si="328"/>
        <v>42233.513831018514</v>
      </c>
      <c r="T3503" s="12">
        <f t="shared" si="329"/>
        <v>42258.513831018514</v>
      </c>
    </row>
    <row r="3504" spans="1:20" ht="41.4" x14ac:dyDescent="0.3">
      <c r="A3504" s="2">
        <v>3502</v>
      </c>
      <c r="B3504" s="7" t="s">
        <v>3501</v>
      </c>
      <c r="C3504" s="7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8">
        <f t="shared" si="324"/>
        <v>1.054</v>
      </c>
      <c r="P3504" s="9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2">
        <f t="shared" si="328"/>
        <v>42430.589398148149</v>
      </c>
      <c r="T3504" s="12">
        <f t="shared" si="329"/>
        <v>42444.915972222225</v>
      </c>
    </row>
    <row r="3505" spans="1:20" ht="41.4" x14ac:dyDescent="0.3">
      <c r="A3505" s="2">
        <v>3503</v>
      </c>
      <c r="B3505" s="7" t="s">
        <v>3502</v>
      </c>
      <c r="C3505" s="7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8">
        <f t="shared" si="324"/>
        <v>1.0755999999999999</v>
      </c>
      <c r="P3505" s="9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2">
        <f t="shared" si="328"/>
        <v>42545.228333333333</v>
      </c>
      <c r="T3505" s="12">
        <f t="shared" si="329"/>
        <v>42575.228333333333</v>
      </c>
    </row>
    <row r="3506" spans="1:20" ht="41.4" x14ac:dyDescent="0.3">
      <c r="A3506" s="2">
        <v>3504</v>
      </c>
      <c r="B3506" s="7" t="s">
        <v>3503</v>
      </c>
      <c r="C3506" s="7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8">
        <f t="shared" si="324"/>
        <v>1</v>
      </c>
      <c r="P3506" s="9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2">
        <f t="shared" si="328"/>
        <v>42297.498738425929</v>
      </c>
      <c r="T3506" s="12">
        <f t="shared" si="329"/>
        <v>42327.540405092594</v>
      </c>
    </row>
    <row r="3507" spans="1:20" ht="82.8" x14ac:dyDescent="0.3">
      <c r="A3507" s="2">
        <v>3505</v>
      </c>
      <c r="B3507" s="7" t="s">
        <v>3504</v>
      </c>
      <c r="C3507" s="7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8">
        <f t="shared" si="324"/>
        <v>1.0376000000000001</v>
      </c>
      <c r="P3507" s="9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2">
        <f t="shared" si="328"/>
        <v>41760.685706018521</v>
      </c>
      <c r="T3507" s="12">
        <f t="shared" si="329"/>
        <v>41771.916666666664</v>
      </c>
    </row>
    <row r="3508" spans="1:20" ht="41.4" x14ac:dyDescent="0.3">
      <c r="A3508" s="2">
        <v>3506</v>
      </c>
      <c r="B3508" s="7" t="s">
        <v>3505</v>
      </c>
      <c r="C3508" s="7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8">
        <f t="shared" si="324"/>
        <v>1.0149999999999999</v>
      </c>
      <c r="P3508" s="9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2">
        <f t="shared" si="328"/>
        <v>41829.484259259261</v>
      </c>
      <c r="T3508" s="12">
        <f t="shared" si="329"/>
        <v>41874.484259259261</v>
      </c>
    </row>
    <row r="3509" spans="1:20" ht="41.4" x14ac:dyDescent="0.3">
      <c r="A3509" s="2">
        <v>3507</v>
      </c>
      <c r="B3509" s="7" t="s">
        <v>3506</v>
      </c>
      <c r="C3509" s="7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8">
        <f t="shared" si="324"/>
        <v>1.044</v>
      </c>
      <c r="P3509" s="9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2">
        <f t="shared" si="328"/>
        <v>42491.67288194444</v>
      </c>
      <c r="T3509" s="12">
        <f t="shared" si="329"/>
        <v>42521.67288194444</v>
      </c>
    </row>
    <row r="3510" spans="1:20" ht="41.4" x14ac:dyDescent="0.3">
      <c r="A3510" s="2">
        <v>3508</v>
      </c>
      <c r="B3510" s="7" t="s">
        <v>3507</v>
      </c>
      <c r="C3510" s="7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8">
        <f t="shared" si="324"/>
        <v>1.8</v>
      </c>
      <c r="P3510" s="9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2">
        <f t="shared" si="328"/>
        <v>42477.479780092588</v>
      </c>
      <c r="T3510" s="12">
        <f t="shared" si="329"/>
        <v>42500.625</v>
      </c>
    </row>
    <row r="3511" spans="1:20" ht="41.4" x14ac:dyDescent="0.3">
      <c r="A3511" s="2">
        <v>3509</v>
      </c>
      <c r="B3511" s="7" t="s">
        <v>3508</v>
      </c>
      <c r="C3511" s="7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8">
        <f t="shared" si="324"/>
        <v>1.0633333333333332</v>
      </c>
      <c r="P3511" s="9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2">
        <f t="shared" si="328"/>
        <v>41950.609560185185</v>
      </c>
      <c r="T3511" s="12">
        <f t="shared" si="329"/>
        <v>41963.954861111109</v>
      </c>
    </row>
    <row r="3512" spans="1:20" ht="41.4" x14ac:dyDescent="0.3">
      <c r="A3512" s="2">
        <v>3510</v>
      </c>
      <c r="B3512" s="7" t="s">
        <v>3509</v>
      </c>
      <c r="C3512" s="7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8">
        <f t="shared" si="324"/>
        <v>1.0055555555555555</v>
      </c>
      <c r="P3512" s="9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2">
        <f t="shared" si="328"/>
        <v>41802.37090277778</v>
      </c>
      <c r="T3512" s="12">
        <f t="shared" si="329"/>
        <v>41822.37090277778</v>
      </c>
    </row>
    <row r="3513" spans="1:20" ht="41.4" x14ac:dyDescent="0.3">
      <c r="A3513" s="2">
        <v>3511</v>
      </c>
      <c r="B3513" s="7" t="s">
        <v>3510</v>
      </c>
      <c r="C3513" s="7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8">
        <f t="shared" si="324"/>
        <v>1.012</v>
      </c>
      <c r="P3513" s="9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2">
        <f t="shared" si="328"/>
        <v>41927.623784722222</v>
      </c>
      <c r="T3513" s="12">
        <f t="shared" si="329"/>
        <v>41950.520833333336</v>
      </c>
    </row>
    <row r="3514" spans="1:20" ht="41.4" x14ac:dyDescent="0.3">
      <c r="A3514" s="2">
        <v>3512</v>
      </c>
      <c r="B3514" s="7" t="s">
        <v>3511</v>
      </c>
      <c r="C3514" s="7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8">
        <f t="shared" si="324"/>
        <v>1</v>
      </c>
      <c r="P3514" s="9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2">
        <f t="shared" si="328"/>
        <v>42057.286944444444</v>
      </c>
      <c r="T3514" s="12">
        <f t="shared" si="329"/>
        <v>42117.24527777778</v>
      </c>
    </row>
    <row r="3515" spans="1:20" ht="41.4" x14ac:dyDescent="0.3">
      <c r="A3515" s="2">
        <v>3513</v>
      </c>
      <c r="B3515" s="7" t="s">
        <v>3512</v>
      </c>
      <c r="C3515" s="7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8">
        <f t="shared" si="324"/>
        <v>1.1839285714285714</v>
      </c>
      <c r="P3515" s="9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2">
        <f t="shared" si="328"/>
        <v>41780.846203703702</v>
      </c>
      <c r="T3515" s="12">
        <f t="shared" si="329"/>
        <v>41793.957638888889</v>
      </c>
    </row>
    <row r="3516" spans="1:20" ht="41.4" x14ac:dyDescent="0.3">
      <c r="A3516" s="2">
        <v>3514</v>
      </c>
      <c r="B3516" s="7" t="s">
        <v>3513</v>
      </c>
      <c r="C3516" s="7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8">
        <f t="shared" si="324"/>
        <v>1.1000000000000001</v>
      </c>
      <c r="P3516" s="9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2">
        <f t="shared" si="328"/>
        <v>42020.596666666665</v>
      </c>
      <c r="T3516" s="12">
        <f t="shared" si="329"/>
        <v>42036.957638888889</v>
      </c>
    </row>
    <row r="3517" spans="1:20" ht="41.4" x14ac:dyDescent="0.3">
      <c r="A3517" s="2">
        <v>3515</v>
      </c>
      <c r="B3517" s="7" t="s">
        <v>3514</v>
      </c>
      <c r="C3517" s="7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8">
        <f t="shared" si="324"/>
        <v>1.0266666666666666</v>
      </c>
      <c r="P3517" s="9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2">
        <f t="shared" si="328"/>
        <v>42125.522812499999</v>
      </c>
      <c r="T3517" s="12">
        <f t="shared" si="329"/>
        <v>42155.522812499999</v>
      </c>
    </row>
    <row r="3518" spans="1:20" ht="41.4" x14ac:dyDescent="0.3">
      <c r="A3518" s="2">
        <v>3516</v>
      </c>
      <c r="B3518" s="7" t="s">
        <v>3515</v>
      </c>
      <c r="C3518" s="7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8">
        <f t="shared" si="324"/>
        <v>1</v>
      </c>
      <c r="P3518" s="9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2">
        <f t="shared" si="328"/>
        <v>41855.760069444441</v>
      </c>
      <c r="T3518" s="12">
        <f t="shared" si="329"/>
        <v>41889.875</v>
      </c>
    </row>
    <row r="3519" spans="1:20" ht="41.4" x14ac:dyDescent="0.3">
      <c r="A3519" s="2">
        <v>3517</v>
      </c>
      <c r="B3519" s="7" t="s">
        <v>3516</v>
      </c>
      <c r="C3519" s="7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8">
        <f t="shared" si="324"/>
        <v>1</v>
      </c>
      <c r="P3519" s="9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2">
        <f t="shared" si="328"/>
        <v>41794.567523148151</v>
      </c>
      <c r="T3519" s="12">
        <f t="shared" si="329"/>
        <v>41824.208333333336</v>
      </c>
    </row>
    <row r="3520" spans="1:20" ht="41.4" x14ac:dyDescent="0.3">
      <c r="A3520" s="2">
        <v>3518</v>
      </c>
      <c r="B3520" s="7" t="s">
        <v>3517</v>
      </c>
      <c r="C3520" s="7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8">
        <f t="shared" si="324"/>
        <v>1.10046</v>
      </c>
      <c r="P3520" s="9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2">
        <f t="shared" si="328"/>
        <v>41893.533553240741</v>
      </c>
      <c r="T3520" s="12">
        <f t="shared" si="329"/>
        <v>41914.347916666666</v>
      </c>
    </row>
    <row r="3521" spans="1:20" ht="41.4" x14ac:dyDescent="0.3">
      <c r="A3521" s="2">
        <v>3519</v>
      </c>
      <c r="B3521" s="7" t="s">
        <v>3518</v>
      </c>
      <c r="C3521" s="7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8">
        <f t="shared" si="324"/>
        <v>1.0135000000000001</v>
      </c>
      <c r="P3521" s="9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2">
        <f t="shared" si="328"/>
        <v>42037.348958333328</v>
      </c>
      <c r="T3521" s="12">
        <f t="shared" si="329"/>
        <v>42067.348958333328</v>
      </c>
    </row>
    <row r="3522" spans="1:20" ht="27.6" x14ac:dyDescent="0.3">
      <c r="A3522" s="2">
        <v>3520</v>
      </c>
      <c r="B3522" s="7" t="s">
        <v>3519</v>
      </c>
      <c r="C3522" s="7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8">
        <f t="shared" si="324"/>
        <v>1.0075000000000001</v>
      </c>
      <c r="P3522" s="9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2">
        <f t="shared" si="328"/>
        <v>42227.574212962965</v>
      </c>
      <c r="T3522" s="12">
        <f t="shared" si="329"/>
        <v>42253.32430555555</v>
      </c>
    </row>
    <row r="3523" spans="1:20" ht="41.4" x14ac:dyDescent="0.3">
      <c r="A3523" s="2">
        <v>3521</v>
      </c>
      <c r="B3523" s="7" t="s">
        <v>3520</v>
      </c>
      <c r="C3523" s="7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8">
        <f t="shared" ref="O3523:O3586" si="330">E3523/D3523</f>
        <v>1.6942857142857144</v>
      </c>
      <c r="P3523" s="9">
        <f t="shared" ref="P3523:P3586" si="331">IFERROR(E3523/L3523,0)</f>
        <v>45.615384615384613</v>
      </c>
      <c r="Q3523" s="2" t="str">
        <f t="shared" ref="Q3523:Q3586" si="332">LEFT(N3523,FIND("/",N3523,1)-1)</f>
        <v>theater</v>
      </c>
      <c r="R3523" s="2" t="str">
        <f t="shared" ref="R3523:R3586" si="333">RIGHT(N3523,LEN(N3523)-FIND("/",N3523))</f>
        <v>plays</v>
      </c>
      <c r="S3523" s="12">
        <f t="shared" ref="S3523:S3586" si="334">(((J3523/60)/60)/24)+DATE(1970,1,1)+(-6/24)</f>
        <v>41881.111342592594</v>
      </c>
      <c r="T3523" s="12">
        <f t="shared" ref="T3523:T3586" si="335">(((I3523/60)/60)/24)+DATE(1970,1,1)+(-6/24)</f>
        <v>41911.111342592594</v>
      </c>
    </row>
    <row r="3524" spans="1:20" ht="41.4" x14ac:dyDescent="0.3">
      <c r="A3524" s="2">
        <v>3522</v>
      </c>
      <c r="B3524" s="7" t="s">
        <v>3521</v>
      </c>
      <c r="C3524" s="7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8">
        <f t="shared" si="330"/>
        <v>1</v>
      </c>
      <c r="P3524" s="9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2">
        <f t="shared" si="334"/>
        <v>42234.539884259255</v>
      </c>
      <c r="T3524" s="12">
        <f t="shared" si="335"/>
        <v>42262.170833333337</v>
      </c>
    </row>
    <row r="3525" spans="1:20" ht="41.4" x14ac:dyDescent="0.3">
      <c r="A3525" s="2">
        <v>3523</v>
      </c>
      <c r="B3525" s="7" t="s">
        <v>3522</v>
      </c>
      <c r="C3525" s="7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8">
        <f t="shared" si="330"/>
        <v>1.1365000000000001</v>
      </c>
      <c r="P3525" s="9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2">
        <f t="shared" si="334"/>
        <v>42581.147546296299</v>
      </c>
      <c r="T3525" s="12">
        <f t="shared" si="335"/>
        <v>42638.708333333328</v>
      </c>
    </row>
    <row r="3526" spans="1:20" ht="41.4" x14ac:dyDescent="0.3">
      <c r="A3526" s="2">
        <v>3524</v>
      </c>
      <c r="B3526" s="7" t="s">
        <v>3523</v>
      </c>
      <c r="C3526" s="7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8">
        <f t="shared" si="330"/>
        <v>1.0156000000000001</v>
      </c>
      <c r="P3526" s="9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2">
        <f t="shared" si="334"/>
        <v>41880.51357638889</v>
      </c>
      <c r="T3526" s="12">
        <f t="shared" si="335"/>
        <v>41894.916666666664</v>
      </c>
    </row>
    <row r="3527" spans="1:20" ht="41.4" x14ac:dyDescent="0.3">
      <c r="A3527" s="2">
        <v>3525</v>
      </c>
      <c r="B3527" s="7" t="s">
        <v>3524</v>
      </c>
      <c r="C3527" s="7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8">
        <f t="shared" si="330"/>
        <v>1.06</v>
      </c>
      <c r="P3527" s="9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2">
        <f t="shared" si="334"/>
        <v>42214.4456712963</v>
      </c>
      <c r="T3527" s="12">
        <f t="shared" si="335"/>
        <v>42225.416666666672</v>
      </c>
    </row>
    <row r="3528" spans="1:20" ht="41.4" x14ac:dyDescent="0.3">
      <c r="A3528" s="2">
        <v>3526</v>
      </c>
      <c r="B3528" s="7" t="s">
        <v>3525</v>
      </c>
      <c r="C3528" s="7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8">
        <f t="shared" si="330"/>
        <v>1.02</v>
      </c>
      <c r="P3528" s="9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2">
        <f t="shared" si="334"/>
        <v>42460.085312499999</v>
      </c>
      <c r="T3528" s="12">
        <f t="shared" si="335"/>
        <v>42487.999305555553</v>
      </c>
    </row>
    <row r="3529" spans="1:20" ht="41.4" x14ac:dyDescent="0.3">
      <c r="A3529" s="2">
        <v>3527</v>
      </c>
      <c r="B3529" s="7" t="s">
        <v>3526</v>
      </c>
      <c r="C3529" s="7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8">
        <f t="shared" si="330"/>
        <v>1.1691666666666667</v>
      </c>
      <c r="P3529" s="9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2">
        <f t="shared" si="334"/>
        <v>42166.773206018523</v>
      </c>
      <c r="T3529" s="12">
        <f t="shared" si="335"/>
        <v>42195.915972222225</v>
      </c>
    </row>
    <row r="3530" spans="1:20" ht="41.4" x14ac:dyDescent="0.3">
      <c r="A3530" s="2">
        <v>3528</v>
      </c>
      <c r="B3530" s="7" t="s">
        <v>3527</v>
      </c>
      <c r="C3530" s="7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8">
        <f t="shared" si="330"/>
        <v>1.0115151515151515</v>
      </c>
      <c r="P3530" s="9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2">
        <f t="shared" si="334"/>
        <v>42733.25136574074</v>
      </c>
      <c r="T3530" s="12">
        <f t="shared" si="335"/>
        <v>42753.25136574074</v>
      </c>
    </row>
    <row r="3531" spans="1:20" ht="41.4" x14ac:dyDescent="0.3">
      <c r="A3531" s="2">
        <v>3529</v>
      </c>
      <c r="B3531" s="7" t="s">
        <v>3528</v>
      </c>
      <c r="C3531" s="7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8">
        <f t="shared" si="330"/>
        <v>1.32</v>
      </c>
      <c r="P3531" s="9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2">
        <f t="shared" si="334"/>
        <v>42177.511782407411</v>
      </c>
      <c r="T3531" s="12">
        <f t="shared" si="335"/>
        <v>42197.791666666672</v>
      </c>
    </row>
    <row r="3532" spans="1:20" ht="41.4" x14ac:dyDescent="0.3">
      <c r="A3532" s="2">
        <v>3530</v>
      </c>
      <c r="B3532" s="7" t="s">
        <v>3529</v>
      </c>
      <c r="C3532" s="7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8">
        <f t="shared" si="330"/>
        <v>1</v>
      </c>
      <c r="P3532" s="9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2">
        <f t="shared" si="334"/>
        <v>42442.373344907406</v>
      </c>
      <c r="T3532" s="12">
        <f t="shared" si="335"/>
        <v>42470.583333333328</v>
      </c>
    </row>
    <row r="3533" spans="1:20" x14ac:dyDescent="0.3">
      <c r="A3533" s="2">
        <v>3531</v>
      </c>
      <c r="B3533" s="7" t="s">
        <v>3530</v>
      </c>
      <c r="C3533" s="7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8">
        <f t="shared" si="330"/>
        <v>1.28</v>
      </c>
      <c r="P3533" s="9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2">
        <f t="shared" si="334"/>
        <v>42521.404328703706</v>
      </c>
      <c r="T3533" s="12">
        <f t="shared" si="335"/>
        <v>42551.404328703706</v>
      </c>
    </row>
    <row r="3534" spans="1:20" ht="55.2" x14ac:dyDescent="0.3">
      <c r="A3534" s="2">
        <v>3532</v>
      </c>
      <c r="B3534" s="7" t="s">
        <v>3531</v>
      </c>
      <c r="C3534" s="7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8">
        <f t="shared" si="330"/>
        <v>1.1895833333333334</v>
      </c>
      <c r="P3534" s="9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2">
        <f t="shared" si="334"/>
        <v>41884.349849537037</v>
      </c>
      <c r="T3534" s="12">
        <f t="shared" si="335"/>
        <v>41899.915972222225</v>
      </c>
    </row>
    <row r="3535" spans="1:20" ht="55.2" x14ac:dyDescent="0.3">
      <c r="A3535" s="2">
        <v>3533</v>
      </c>
      <c r="B3535" s="7" t="s">
        <v>3532</v>
      </c>
      <c r="C3535" s="7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8">
        <f t="shared" si="330"/>
        <v>1.262</v>
      </c>
      <c r="P3535" s="9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2">
        <f t="shared" si="334"/>
        <v>42289.511192129634</v>
      </c>
      <c r="T3535" s="12">
        <f t="shared" si="335"/>
        <v>42319.552858796291</v>
      </c>
    </row>
    <row r="3536" spans="1:20" ht="27.6" x14ac:dyDescent="0.3">
      <c r="A3536" s="2">
        <v>3534</v>
      </c>
      <c r="B3536" s="7" t="s">
        <v>3533</v>
      </c>
      <c r="C3536" s="7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8">
        <f t="shared" si="330"/>
        <v>1.5620000000000001</v>
      </c>
      <c r="P3536" s="9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2">
        <f t="shared" si="334"/>
        <v>42243.3752662037</v>
      </c>
      <c r="T3536" s="12">
        <f t="shared" si="335"/>
        <v>42278.3752662037</v>
      </c>
    </row>
    <row r="3537" spans="1:20" ht="41.4" x14ac:dyDescent="0.3">
      <c r="A3537" s="2">
        <v>3535</v>
      </c>
      <c r="B3537" s="7" t="s">
        <v>3534</v>
      </c>
      <c r="C3537" s="7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8">
        <f t="shared" si="330"/>
        <v>1.0315000000000001</v>
      </c>
      <c r="P3537" s="9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2">
        <f t="shared" si="334"/>
        <v>42248.390162037031</v>
      </c>
      <c r="T3537" s="12">
        <f t="shared" si="335"/>
        <v>42279.5</v>
      </c>
    </row>
    <row r="3538" spans="1:20" ht="41.4" x14ac:dyDescent="0.3">
      <c r="A3538" s="2">
        <v>3536</v>
      </c>
      <c r="B3538" s="7" t="s">
        <v>3535</v>
      </c>
      <c r="C3538" s="7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8">
        <f t="shared" si="330"/>
        <v>1.5333333333333334</v>
      </c>
      <c r="P3538" s="9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2">
        <f t="shared" si="334"/>
        <v>42328.477141203708</v>
      </c>
      <c r="T3538" s="12">
        <f t="shared" si="335"/>
        <v>42358.249305555553</v>
      </c>
    </row>
    <row r="3539" spans="1:20" ht="41.4" x14ac:dyDescent="0.3">
      <c r="A3539" s="2">
        <v>3537</v>
      </c>
      <c r="B3539" s="7" t="s">
        <v>3536</v>
      </c>
      <c r="C3539" s="7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8">
        <f t="shared" si="330"/>
        <v>1.8044444444444445</v>
      </c>
      <c r="P3539" s="9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2">
        <f t="shared" si="334"/>
        <v>41923.104351851849</v>
      </c>
      <c r="T3539" s="12">
        <f t="shared" si="335"/>
        <v>41960.082638888889</v>
      </c>
    </row>
    <row r="3540" spans="1:20" ht="41.4" x14ac:dyDescent="0.3">
      <c r="A3540" s="2">
        <v>3538</v>
      </c>
      <c r="B3540" s="7" t="s">
        <v>3537</v>
      </c>
      <c r="C3540" s="7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8">
        <f t="shared" si="330"/>
        <v>1.2845</v>
      </c>
      <c r="P3540" s="9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2">
        <f t="shared" si="334"/>
        <v>42571.170601851853</v>
      </c>
      <c r="T3540" s="12">
        <f t="shared" si="335"/>
        <v>42599.170601851853</v>
      </c>
    </row>
    <row r="3541" spans="1:20" ht="41.4" x14ac:dyDescent="0.3">
      <c r="A3541" s="2">
        <v>3539</v>
      </c>
      <c r="B3541" s="7" t="s">
        <v>3538</v>
      </c>
      <c r="C3541" s="7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8">
        <f t="shared" si="330"/>
        <v>1.1966666666666668</v>
      </c>
      <c r="P3541" s="9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2">
        <f t="shared" si="334"/>
        <v>42600.506041666667</v>
      </c>
      <c r="T3541" s="12">
        <f t="shared" si="335"/>
        <v>42621.506041666667</v>
      </c>
    </row>
    <row r="3542" spans="1:20" ht="55.2" x14ac:dyDescent="0.3">
      <c r="A3542" s="2">
        <v>3540</v>
      </c>
      <c r="B3542" s="7" t="s">
        <v>3539</v>
      </c>
      <c r="C3542" s="7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8">
        <f t="shared" si="330"/>
        <v>1.23</v>
      </c>
      <c r="P3542" s="9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2">
        <f t="shared" si="334"/>
        <v>42516.753368055557</v>
      </c>
      <c r="T3542" s="12">
        <f t="shared" si="335"/>
        <v>42546.753368055557</v>
      </c>
    </row>
    <row r="3543" spans="1:20" ht="41.4" x14ac:dyDescent="0.3">
      <c r="A3543" s="2">
        <v>3541</v>
      </c>
      <c r="B3543" s="7" t="s">
        <v>3540</v>
      </c>
      <c r="C3543" s="7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8">
        <f t="shared" si="330"/>
        <v>1.05</v>
      </c>
      <c r="P3543" s="9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2">
        <f t="shared" si="334"/>
        <v>42222.480034722219</v>
      </c>
      <c r="T3543" s="12">
        <f t="shared" si="335"/>
        <v>42247.480034722219</v>
      </c>
    </row>
    <row r="3544" spans="1:20" ht="41.4" x14ac:dyDescent="0.3">
      <c r="A3544" s="2">
        <v>3542</v>
      </c>
      <c r="B3544" s="7" t="s">
        <v>3541</v>
      </c>
      <c r="C3544" s="7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8">
        <f t="shared" si="330"/>
        <v>1.0223636363636364</v>
      </c>
      <c r="P3544" s="9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2">
        <f t="shared" si="334"/>
        <v>41829.349791666667</v>
      </c>
      <c r="T3544" s="12">
        <f t="shared" si="335"/>
        <v>41889.349791666667</v>
      </c>
    </row>
    <row r="3545" spans="1:20" ht="41.4" x14ac:dyDescent="0.3">
      <c r="A3545" s="2">
        <v>3543</v>
      </c>
      <c r="B3545" s="7" t="s">
        <v>3542</v>
      </c>
      <c r="C3545" s="7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8">
        <f t="shared" si="330"/>
        <v>1.0466666666666666</v>
      </c>
      <c r="P3545" s="9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2">
        <f t="shared" si="334"/>
        <v>42150.505312499998</v>
      </c>
      <c r="T3545" s="12">
        <f t="shared" si="335"/>
        <v>42180.505312499998</v>
      </c>
    </row>
    <row r="3546" spans="1:20" ht="27.6" x14ac:dyDescent="0.3">
      <c r="A3546" s="2">
        <v>3544</v>
      </c>
      <c r="B3546" s="7" t="s">
        <v>3543</v>
      </c>
      <c r="C3546" s="7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8">
        <f t="shared" si="330"/>
        <v>1</v>
      </c>
      <c r="P3546" s="9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2">
        <f t="shared" si="334"/>
        <v>42040.581678240742</v>
      </c>
      <c r="T3546" s="12">
        <f t="shared" si="335"/>
        <v>42070.581678240742</v>
      </c>
    </row>
    <row r="3547" spans="1:20" ht="41.4" x14ac:dyDescent="0.3">
      <c r="A3547" s="2">
        <v>3545</v>
      </c>
      <c r="B3547" s="7" t="s">
        <v>3544</v>
      </c>
      <c r="C3547" s="7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8">
        <f t="shared" si="330"/>
        <v>1.004</v>
      </c>
      <c r="P3547" s="9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2">
        <f t="shared" si="334"/>
        <v>42075.557395833333</v>
      </c>
      <c r="T3547" s="12">
        <f t="shared" si="335"/>
        <v>42105.557395833333</v>
      </c>
    </row>
    <row r="3548" spans="1:20" ht="41.4" x14ac:dyDescent="0.3">
      <c r="A3548" s="2">
        <v>3546</v>
      </c>
      <c r="B3548" s="7" t="s">
        <v>3545</v>
      </c>
      <c r="C3548" s="7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8">
        <f t="shared" si="330"/>
        <v>1.0227272727272727</v>
      </c>
      <c r="P3548" s="9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2">
        <f t="shared" si="334"/>
        <v>42073.410694444443</v>
      </c>
      <c r="T3548" s="12">
        <f t="shared" si="335"/>
        <v>42094.915972222225</v>
      </c>
    </row>
    <row r="3549" spans="1:20" ht="41.4" x14ac:dyDescent="0.3">
      <c r="A3549" s="2">
        <v>3547</v>
      </c>
      <c r="B3549" s="7" t="s">
        <v>3546</v>
      </c>
      <c r="C3549" s="7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8">
        <f t="shared" si="330"/>
        <v>1.1440928571428572</v>
      </c>
      <c r="P3549" s="9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2">
        <f t="shared" si="334"/>
        <v>42479.828715277778</v>
      </c>
      <c r="T3549" s="12">
        <f t="shared" si="335"/>
        <v>42503.915972222225</v>
      </c>
    </row>
    <row r="3550" spans="1:20" ht="41.4" x14ac:dyDescent="0.3">
      <c r="A3550" s="2">
        <v>3548</v>
      </c>
      <c r="B3550" s="7" t="s">
        <v>3547</v>
      </c>
      <c r="C3550" s="7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8">
        <f t="shared" si="330"/>
        <v>1.019047619047619</v>
      </c>
      <c r="P3550" s="9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2">
        <f t="shared" si="334"/>
        <v>42411.692291666666</v>
      </c>
      <c r="T3550" s="12">
        <f t="shared" si="335"/>
        <v>42433.791666666672</v>
      </c>
    </row>
    <row r="3551" spans="1:20" ht="41.4" x14ac:dyDescent="0.3">
      <c r="A3551" s="2">
        <v>3549</v>
      </c>
      <c r="B3551" s="7" t="s">
        <v>3548</v>
      </c>
      <c r="C3551" s="7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8">
        <f t="shared" si="330"/>
        <v>1.02</v>
      </c>
      <c r="P3551" s="9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2">
        <f t="shared" si="334"/>
        <v>42223.144363425927</v>
      </c>
      <c r="T3551" s="12">
        <f t="shared" si="335"/>
        <v>42251.144363425927</v>
      </c>
    </row>
    <row r="3552" spans="1:20" ht="41.4" x14ac:dyDescent="0.3">
      <c r="A3552" s="2">
        <v>3550</v>
      </c>
      <c r="B3552" s="7" t="s">
        <v>3549</v>
      </c>
      <c r="C3552" s="7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8">
        <f t="shared" si="330"/>
        <v>1.048</v>
      </c>
      <c r="P3552" s="9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2">
        <f t="shared" si="334"/>
        <v>42462.643495370372</v>
      </c>
      <c r="T3552" s="12">
        <f t="shared" si="335"/>
        <v>42492.643495370372</v>
      </c>
    </row>
    <row r="3553" spans="1:20" ht="41.4" x14ac:dyDescent="0.3">
      <c r="A3553" s="2">
        <v>3551</v>
      </c>
      <c r="B3553" s="7" t="s">
        <v>3550</v>
      </c>
      <c r="C3553" s="7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8">
        <f t="shared" si="330"/>
        <v>1.0183333333333333</v>
      </c>
      <c r="P3553" s="9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2">
        <f t="shared" si="334"/>
        <v>41753.265856481477</v>
      </c>
      <c r="T3553" s="12">
        <f t="shared" si="335"/>
        <v>41781.671527777777</v>
      </c>
    </row>
    <row r="3554" spans="1:20" ht="41.4" x14ac:dyDescent="0.3">
      <c r="A3554" s="2">
        <v>3552</v>
      </c>
      <c r="B3554" s="7" t="s">
        <v>3551</v>
      </c>
      <c r="C3554" s="7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8">
        <f t="shared" si="330"/>
        <v>1</v>
      </c>
      <c r="P3554" s="9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2">
        <f t="shared" si="334"/>
        <v>41788.337083333332</v>
      </c>
      <c r="T3554" s="12">
        <f t="shared" si="335"/>
        <v>41818.337083333332</v>
      </c>
    </row>
    <row r="3555" spans="1:20" ht="41.4" x14ac:dyDescent="0.3">
      <c r="A3555" s="2">
        <v>3553</v>
      </c>
      <c r="B3555" s="7" t="s">
        <v>3552</v>
      </c>
      <c r="C3555" s="7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8">
        <f t="shared" si="330"/>
        <v>1.0627272727272727</v>
      </c>
      <c r="P3555" s="9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2">
        <f t="shared" si="334"/>
        <v>42195.778703703705</v>
      </c>
      <c r="T3555" s="12">
        <f t="shared" si="335"/>
        <v>42227.75</v>
      </c>
    </row>
    <row r="3556" spans="1:20" ht="41.4" x14ac:dyDescent="0.3">
      <c r="A3556" s="2">
        <v>3554</v>
      </c>
      <c r="B3556" s="7" t="s">
        <v>3553</v>
      </c>
      <c r="C3556" s="7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8">
        <f t="shared" si="330"/>
        <v>1.1342219999999998</v>
      </c>
      <c r="P3556" s="9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2">
        <f t="shared" si="334"/>
        <v>42015.800451388888</v>
      </c>
      <c r="T3556" s="12">
        <f t="shared" si="335"/>
        <v>42046.458333333328</v>
      </c>
    </row>
    <row r="3557" spans="1:20" ht="41.4" x14ac:dyDescent="0.3">
      <c r="A3557" s="2">
        <v>3555</v>
      </c>
      <c r="B3557" s="7" t="s">
        <v>3554</v>
      </c>
      <c r="C3557" s="7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8">
        <f t="shared" si="330"/>
        <v>1</v>
      </c>
      <c r="P3557" s="9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2">
        <f t="shared" si="334"/>
        <v>42661.192060185189</v>
      </c>
      <c r="T3557" s="12">
        <f t="shared" si="335"/>
        <v>42691.233726851846</v>
      </c>
    </row>
    <row r="3558" spans="1:20" ht="41.4" x14ac:dyDescent="0.3">
      <c r="A3558" s="2">
        <v>3556</v>
      </c>
      <c r="B3558" s="7" t="s">
        <v>3555</v>
      </c>
      <c r="C3558" s="7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8">
        <f t="shared" si="330"/>
        <v>1.0045454545454546</v>
      </c>
      <c r="P3558" s="9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2">
        <f t="shared" si="334"/>
        <v>41808.399583333332</v>
      </c>
      <c r="T3558" s="12">
        <f t="shared" si="335"/>
        <v>41868.399583333332</v>
      </c>
    </row>
    <row r="3559" spans="1:20" ht="41.4" x14ac:dyDescent="0.3">
      <c r="A3559" s="2">
        <v>3557</v>
      </c>
      <c r="B3559" s="7" t="s">
        <v>3556</v>
      </c>
      <c r="C3559" s="7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8">
        <f t="shared" si="330"/>
        <v>1.0003599999999999</v>
      </c>
      <c r="P3559" s="9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2">
        <f t="shared" si="334"/>
        <v>41730.026747685188</v>
      </c>
      <c r="T3559" s="12">
        <f t="shared" si="335"/>
        <v>41764.026747685188</v>
      </c>
    </row>
    <row r="3560" spans="1:20" ht="41.4" x14ac:dyDescent="0.3">
      <c r="A3560" s="2">
        <v>3558</v>
      </c>
      <c r="B3560" s="7" t="s">
        <v>3557</v>
      </c>
      <c r="C3560" s="7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8">
        <f t="shared" si="330"/>
        <v>1.44</v>
      </c>
      <c r="P3560" s="9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2">
        <f t="shared" si="334"/>
        <v>42139.566840277781</v>
      </c>
      <c r="T3560" s="12">
        <f t="shared" si="335"/>
        <v>42181.625</v>
      </c>
    </row>
    <row r="3561" spans="1:20" ht="55.2" x14ac:dyDescent="0.3">
      <c r="A3561" s="2">
        <v>3559</v>
      </c>
      <c r="B3561" s="7" t="s">
        <v>3558</v>
      </c>
      <c r="C3561" s="7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8">
        <f t="shared" si="330"/>
        <v>1.0349999999999999</v>
      </c>
      <c r="P3561" s="9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2">
        <f t="shared" si="334"/>
        <v>42193.846157407403</v>
      </c>
      <c r="T3561" s="12">
        <f t="shared" si="335"/>
        <v>42216.123611111107</v>
      </c>
    </row>
    <row r="3562" spans="1:20" ht="41.4" x14ac:dyDescent="0.3">
      <c r="A3562" s="2">
        <v>3560</v>
      </c>
      <c r="B3562" s="7" t="s">
        <v>3559</v>
      </c>
      <c r="C3562" s="7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8">
        <f t="shared" si="330"/>
        <v>1.0843750000000001</v>
      </c>
      <c r="P3562" s="9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2">
        <f t="shared" si="334"/>
        <v>42115.639652777783</v>
      </c>
      <c r="T3562" s="12">
        <f t="shared" si="335"/>
        <v>42150.864583333328</v>
      </c>
    </row>
    <row r="3563" spans="1:20" ht="96.6" x14ac:dyDescent="0.3">
      <c r="A3563" s="2">
        <v>3561</v>
      </c>
      <c r="B3563" s="7" t="s">
        <v>3560</v>
      </c>
      <c r="C3563" s="7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8">
        <f t="shared" si="330"/>
        <v>1.024</v>
      </c>
      <c r="P3563" s="9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2">
        <f t="shared" si="334"/>
        <v>42203.430300925931</v>
      </c>
      <c r="T3563" s="12">
        <f t="shared" si="335"/>
        <v>42221.524999999994</v>
      </c>
    </row>
    <row r="3564" spans="1:20" ht="41.4" x14ac:dyDescent="0.3">
      <c r="A3564" s="2">
        <v>3562</v>
      </c>
      <c r="B3564" s="7" t="s">
        <v>3561</v>
      </c>
      <c r="C3564" s="7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8">
        <f t="shared" si="330"/>
        <v>1.4888888888888889</v>
      </c>
      <c r="P3564" s="9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2">
        <f t="shared" si="334"/>
        <v>42433.511886574073</v>
      </c>
      <c r="T3564" s="12">
        <f t="shared" si="335"/>
        <v>42442.666666666672</v>
      </c>
    </row>
    <row r="3565" spans="1:20" ht="41.4" x14ac:dyDescent="0.3">
      <c r="A3565" s="2">
        <v>3563</v>
      </c>
      <c r="B3565" s="7" t="s">
        <v>3562</v>
      </c>
      <c r="C3565" s="7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8">
        <f t="shared" si="330"/>
        <v>1.0549000000000002</v>
      </c>
      <c r="P3565" s="9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2">
        <f t="shared" si="334"/>
        <v>42555.421944444446</v>
      </c>
      <c r="T3565" s="12">
        <f t="shared" si="335"/>
        <v>42583.541666666672</v>
      </c>
    </row>
    <row r="3566" spans="1:20" ht="27.6" x14ac:dyDescent="0.3">
      <c r="A3566" s="2">
        <v>3564</v>
      </c>
      <c r="B3566" s="7" t="s">
        <v>3563</v>
      </c>
      <c r="C3566" s="7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8">
        <f t="shared" si="330"/>
        <v>1.0049999999999999</v>
      </c>
      <c r="P3566" s="9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2">
        <f t="shared" si="334"/>
        <v>42236.373252314821</v>
      </c>
      <c r="T3566" s="12">
        <f t="shared" si="335"/>
        <v>42282.416666666672</v>
      </c>
    </row>
    <row r="3567" spans="1:20" ht="41.4" x14ac:dyDescent="0.3">
      <c r="A3567" s="2">
        <v>3565</v>
      </c>
      <c r="B3567" s="7" t="s">
        <v>3564</v>
      </c>
      <c r="C3567" s="7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8">
        <f t="shared" si="330"/>
        <v>1.3055555555555556</v>
      </c>
      <c r="P3567" s="9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2">
        <f t="shared" si="334"/>
        <v>41974.493148148147</v>
      </c>
      <c r="T3567" s="12">
        <f t="shared" si="335"/>
        <v>42004.493148148147</v>
      </c>
    </row>
    <row r="3568" spans="1:20" ht="41.4" x14ac:dyDescent="0.3">
      <c r="A3568" s="2">
        <v>3566</v>
      </c>
      <c r="B3568" s="7" t="s">
        <v>3565</v>
      </c>
      <c r="C3568" s="7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8">
        <f t="shared" si="330"/>
        <v>1.0475000000000001</v>
      </c>
      <c r="P3568" s="9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2">
        <f t="shared" si="334"/>
        <v>41997.257905092592</v>
      </c>
      <c r="T3568" s="12">
        <f t="shared" si="335"/>
        <v>42027.257905092592</v>
      </c>
    </row>
    <row r="3569" spans="1:20" ht="41.4" x14ac:dyDescent="0.3">
      <c r="A3569" s="2">
        <v>3567</v>
      </c>
      <c r="B3569" s="7" t="s">
        <v>3566</v>
      </c>
      <c r="C3569" s="7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8">
        <f t="shared" si="330"/>
        <v>1.0880000000000001</v>
      </c>
      <c r="P3569" s="9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2">
        <f t="shared" si="334"/>
        <v>42135.560694444444</v>
      </c>
      <c r="T3569" s="12">
        <f t="shared" si="335"/>
        <v>42165.560694444444</v>
      </c>
    </row>
    <row r="3570" spans="1:20" ht="41.4" x14ac:dyDescent="0.3">
      <c r="A3570" s="2">
        <v>3568</v>
      </c>
      <c r="B3570" s="7" t="s">
        <v>3567</v>
      </c>
      <c r="C3570" s="7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8">
        <f t="shared" si="330"/>
        <v>1.1100000000000001</v>
      </c>
      <c r="P3570" s="9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2">
        <f t="shared" si="334"/>
        <v>41869.490671296298</v>
      </c>
      <c r="T3570" s="12">
        <f t="shared" si="335"/>
        <v>41899.490671296298</v>
      </c>
    </row>
    <row r="3571" spans="1:20" ht="41.4" x14ac:dyDescent="0.3">
      <c r="A3571" s="2">
        <v>3569</v>
      </c>
      <c r="B3571" s="7" t="s">
        <v>3568</v>
      </c>
      <c r="C3571" s="7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8">
        <f t="shared" si="330"/>
        <v>1.0047999999999999</v>
      </c>
      <c r="P3571" s="9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2">
        <f t="shared" si="334"/>
        <v>41982.438611111109</v>
      </c>
      <c r="T3571" s="12">
        <f t="shared" si="335"/>
        <v>42012.438611111109</v>
      </c>
    </row>
    <row r="3572" spans="1:20" ht="41.4" x14ac:dyDescent="0.3">
      <c r="A3572" s="2">
        <v>3570</v>
      </c>
      <c r="B3572" s="7" t="s">
        <v>3569</v>
      </c>
      <c r="C3572" s="7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8">
        <f t="shared" si="330"/>
        <v>1.1435</v>
      </c>
      <c r="P3572" s="9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2">
        <f t="shared" si="334"/>
        <v>41976.081979166673</v>
      </c>
      <c r="T3572" s="12">
        <f t="shared" si="335"/>
        <v>42004.041666666672</v>
      </c>
    </row>
    <row r="3573" spans="1:20" ht="41.4" x14ac:dyDescent="0.3">
      <c r="A3573" s="2">
        <v>3571</v>
      </c>
      <c r="B3573" s="7" t="s">
        <v>3570</v>
      </c>
      <c r="C3573" s="7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8">
        <f t="shared" si="330"/>
        <v>1.2206666666666666</v>
      </c>
      <c r="P3573" s="9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2">
        <f t="shared" si="334"/>
        <v>41912.608946759261</v>
      </c>
      <c r="T3573" s="12">
        <f t="shared" si="335"/>
        <v>41942.608946759261</v>
      </c>
    </row>
    <row r="3574" spans="1:20" ht="27.6" x14ac:dyDescent="0.3">
      <c r="A3574" s="2">
        <v>3572</v>
      </c>
      <c r="B3574" s="7" t="s">
        <v>3571</v>
      </c>
      <c r="C3574" s="7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8">
        <f t="shared" si="330"/>
        <v>1</v>
      </c>
      <c r="P3574" s="9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2">
        <f t="shared" si="334"/>
        <v>42146.320393518516</v>
      </c>
      <c r="T3574" s="12">
        <f t="shared" si="335"/>
        <v>42176.320393518516</v>
      </c>
    </row>
    <row r="3575" spans="1:20" ht="27.6" x14ac:dyDescent="0.3">
      <c r="A3575" s="2">
        <v>3573</v>
      </c>
      <c r="B3575" s="7" t="s">
        <v>3572</v>
      </c>
      <c r="C3575" s="7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8">
        <f t="shared" si="330"/>
        <v>1.028</v>
      </c>
      <c r="P3575" s="9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2">
        <f t="shared" si="334"/>
        <v>41921.125532407408</v>
      </c>
      <c r="T3575" s="12">
        <f t="shared" si="335"/>
        <v>41951.167199074072</v>
      </c>
    </row>
    <row r="3576" spans="1:20" ht="41.4" x14ac:dyDescent="0.3">
      <c r="A3576" s="2">
        <v>3574</v>
      </c>
      <c r="B3576" s="7" t="s">
        <v>3573</v>
      </c>
      <c r="C3576" s="7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8">
        <f t="shared" si="330"/>
        <v>1.0612068965517241</v>
      </c>
      <c r="P3576" s="9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2">
        <f t="shared" si="334"/>
        <v>41926.692685185182</v>
      </c>
      <c r="T3576" s="12">
        <f t="shared" si="335"/>
        <v>41956.734351851846</v>
      </c>
    </row>
    <row r="3577" spans="1:20" ht="41.4" x14ac:dyDescent="0.3">
      <c r="A3577" s="2">
        <v>3575</v>
      </c>
      <c r="B3577" s="7" t="s">
        <v>3574</v>
      </c>
      <c r="C3577" s="7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8">
        <f t="shared" si="330"/>
        <v>1.0133000000000001</v>
      </c>
      <c r="P3577" s="9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2">
        <f t="shared" si="334"/>
        <v>42561.533877314811</v>
      </c>
      <c r="T3577" s="12">
        <f t="shared" si="335"/>
        <v>42592.915972222225</v>
      </c>
    </row>
    <row r="3578" spans="1:20" ht="41.4" x14ac:dyDescent="0.3">
      <c r="A3578" s="2">
        <v>3576</v>
      </c>
      <c r="B3578" s="7" t="s">
        <v>3575</v>
      </c>
      <c r="C3578" s="7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8">
        <f t="shared" si="330"/>
        <v>1</v>
      </c>
      <c r="P3578" s="9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2">
        <f t="shared" si="334"/>
        <v>42649.29923611111</v>
      </c>
      <c r="T3578" s="12">
        <f t="shared" si="335"/>
        <v>42709.340902777782</v>
      </c>
    </row>
    <row r="3579" spans="1:20" ht="41.4" x14ac:dyDescent="0.3">
      <c r="A3579" s="2">
        <v>3577</v>
      </c>
      <c r="B3579" s="7" t="s">
        <v>3576</v>
      </c>
      <c r="C3579" s="7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8">
        <f t="shared" si="330"/>
        <v>1.3</v>
      </c>
      <c r="P3579" s="9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2">
        <f t="shared" si="334"/>
        <v>42093.536840277782</v>
      </c>
      <c r="T3579" s="12">
        <f t="shared" si="335"/>
        <v>42120.01944444445</v>
      </c>
    </row>
    <row r="3580" spans="1:20" ht="41.4" x14ac:dyDescent="0.3">
      <c r="A3580" s="2">
        <v>3578</v>
      </c>
      <c r="B3580" s="7" t="s">
        <v>3577</v>
      </c>
      <c r="C3580" s="7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8">
        <f t="shared" si="330"/>
        <v>1.0001333333333333</v>
      </c>
      <c r="P3580" s="9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2">
        <f t="shared" si="334"/>
        <v>42460.483530092592</v>
      </c>
      <c r="T3580" s="12">
        <f t="shared" si="335"/>
        <v>42490.483530092592</v>
      </c>
    </row>
    <row r="3581" spans="1:20" ht="41.4" x14ac:dyDescent="0.3">
      <c r="A3581" s="2">
        <v>3579</v>
      </c>
      <c r="B3581" s="7" t="s">
        <v>3578</v>
      </c>
      <c r="C3581" s="7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8">
        <f t="shared" si="330"/>
        <v>1</v>
      </c>
      <c r="P3581" s="9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2">
        <f t="shared" si="334"/>
        <v>42430.512222222227</v>
      </c>
      <c r="T3581" s="12">
        <f t="shared" si="335"/>
        <v>42460.470555555556</v>
      </c>
    </row>
    <row r="3582" spans="1:20" ht="41.4" x14ac:dyDescent="0.3">
      <c r="A3582" s="2">
        <v>3580</v>
      </c>
      <c r="B3582" s="7" t="s">
        <v>3579</v>
      </c>
      <c r="C3582" s="7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8">
        <f t="shared" si="330"/>
        <v>1.1388888888888888</v>
      </c>
      <c r="P3582" s="9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2">
        <f t="shared" si="334"/>
        <v>42025.926180555558</v>
      </c>
      <c r="T3582" s="12">
        <f t="shared" si="335"/>
        <v>42063.957638888889</v>
      </c>
    </row>
    <row r="3583" spans="1:20" ht="41.4" x14ac:dyDescent="0.3">
      <c r="A3583" s="2">
        <v>3581</v>
      </c>
      <c r="B3583" s="7" t="s">
        <v>3580</v>
      </c>
      <c r="C3583" s="7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8">
        <f t="shared" si="330"/>
        <v>1</v>
      </c>
      <c r="P3583" s="9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2">
        <f t="shared" si="334"/>
        <v>41836.221180555556</v>
      </c>
      <c r="T3583" s="12">
        <f t="shared" si="335"/>
        <v>41850.221180555556</v>
      </c>
    </row>
    <row r="3584" spans="1:20" ht="41.4" x14ac:dyDescent="0.3">
      <c r="A3584" s="2">
        <v>3582</v>
      </c>
      <c r="B3584" s="7" t="s">
        <v>3581</v>
      </c>
      <c r="C3584" s="7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8">
        <f t="shared" si="330"/>
        <v>2.87</v>
      </c>
      <c r="P3584" s="9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2">
        <f t="shared" si="334"/>
        <v>42450.845856481479</v>
      </c>
      <c r="T3584" s="12">
        <f t="shared" si="335"/>
        <v>42464.845856481479</v>
      </c>
    </row>
    <row r="3585" spans="1:20" ht="41.4" x14ac:dyDescent="0.3">
      <c r="A3585" s="2">
        <v>3583</v>
      </c>
      <c r="B3585" s="7" t="s">
        <v>3582</v>
      </c>
      <c r="C3585" s="7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8">
        <f t="shared" si="330"/>
        <v>1.085</v>
      </c>
      <c r="P3585" s="9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2">
        <f t="shared" si="334"/>
        <v>42418.175983796296</v>
      </c>
      <c r="T3585" s="12">
        <f t="shared" si="335"/>
        <v>42478.134317129632</v>
      </c>
    </row>
    <row r="3586" spans="1:20" ht="82.8" x14ac:dyDescent="0.3">
      <c r="A3586" s="2">
        <v>3584</v>
      </c>
      <c r="B3586" s="7" t="s">
        <v>3583</v>
      </c>
      <c r="C3586" s="7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8">
        <f t="shared" si="330"/>
        <v>1.155</v>
      </c>
      <c r="P3586" s="9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2">
        <f t="shared" si="334"/>
        <v>42168.066481481481</v>
      </c>
      <c r="T3586" s="12">
        <f t="shared" si="335"/>
        <v>42198.066481481481</v>
      </c>
    </row>
    <row r="3587" spans="1:20" ht="41.4" x14ac:dyDescent="0.3">
      <c r="A3587" s="2">
        <v>3585</v>
      </c>
      <c r="B3587" s="7" t="s">
        <v>3584</v>
      </c>
      <c r="C3587" s="7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8">
        <f t="shared" ref="O3587:O3650" si="336">E3587/D3587</f>
        <v>1.1911764705882353</v>
      </c>
      <c r="P3587" s="9">
        <f t="shared" ref="P3587:P3650" si="337">IFERROR(E3587/L3587,0)</f>
        <v>176.08695652173913</v>
      </c>
      <c r="Q3587" s="2" t="str">
        <f t="shared" ref="Q3587:Q3650" si="338">LEFT(N3587,FIND("/",N3587,1)-1)</f>
        <v>theater</v>
      </c>
      <c r="R3587" s="2" t="str">
        <f t="shared" ref="R3587:R3650" si="339">RIGHT(N3587,LEN(N3587)-FIND("/",N3587))</f>
        <v>plays</v>
      </c>
      <c r="S3587" s="12">
        <f t="shared" ref="S3587:S3650" si="340">(((J3587/60)/60)/24)+DATE(1970,1,1)+(-6/24)</f>
        <v>41964.466319444444</v>
      </c>
      <c r="T3587" s="12">
        <f t="shared" ref="T3587:T3650" si="341">(((I3587/60)/60)/24)+DATE(1970,1,1)+(-6/24)</f>
        <v>41994.466319444444</v>
      </c>
    </row>
    <row r="3588" spans="1:20" x14ac:dyDescent="0.3">
      <c r="A3588" s="2">
        <v>3586</v>
      </c>
      <c r="B3588" s="7" t="s">
        <v>3585</v>
      </c>
      <c r="C3588" s="7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8">
        <f t="shared" si="336"/>
        <v>1.0942666666666667</v>
      </c>
      <c r="P3588" s="9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2">
        <f t="shared" si="340"/>
        <v>42576.447569444441</v>
      </c>
      <c r="T3588" s="12">
        <f t="shared" si="341"/>
        <v>42636.447569444441</v>
      </c>
    </row>
    <row r="3589" spans="1:20" ht="41.4" x14ac:dyDescent="0.3">
      <c r="A3589" s="2">
        <v>3587</v>
      </c>
      <c r="B3589" s="7" t="s">
        <v>3586</v>
      </c>
      <c r="C3589" s="7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8">
        <f t="shared" si="336"/>
        <v>1.266</v>
      </c>
      <c r="P3589" s="9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2">
        <f t="shared" si="340"/>
        <v>42503.289976851855</v>
      </c>
      <c r="T3589" s="12">
        <f t="shared" si="341"/>
        <v>42548.541666666672</v>
      </c>
    </row>
    <row r="3590" spans="1:20" ht="41.4" x14ac:dyDescent="0.3">
      <c r="A3590" s="2">
        <v>3588</v>
      </c>
      <c r="B3590" s="7" t="s">
        <v>3587</v>
      </c>
      <c r="C3590" s="7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8">
        <f t="shared" si="336"/>
        <v>1.0049999999999999</v>
      </c>
      <c r="P3590" s="9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2">
        <f t="shared" si="340"/>
        <v>42101.578819444447</v>
      </c>
      <c r="T3590" s="12">
        <f t="shared" si="341"/>
        <v>42123.708333333328</v>
      </c>
    </row>
    <row r="3591" spans="1:20" ht="41.4" x14ac:dyDescent="0.3">
      <c r="A3591" s="2">
        <v>3589</v>
      </c>
      <c r="B3591" s="7" t="s">
        <v>3588</v>
      </c>
      <c r="C3591" s="7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8">
        <f t="shared" si="336"/>
        <v>1.2749999999999999</v>
      </c>
      <c r="P3591" s="9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2">
        <f t="shared" si="340"/>
        <v>42125.397534722222</v>
      </c>
      <c r="T3591" s="12">
        <f t="shared" si="341"/>
        <v>42150.397534722222</v>
      </c>
    </row>
    <row r="3592" spans="1:20" ht="41.4" x14ac:dyDescent="0.3">
      <c r="A3592" s="2">
        <v>3590</v>
      </c>
      <c r="B3592" s="7" t="s">
        <v>3589</v>
      </c>
      <c r="C3592" s="7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8">
        <f t="shared" si="336"/>
        <v>1.0005999999999999</v>
      </c>
      <c r="P3592" s="9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2">
        <f t="shared" si="340"/>
        <v>41902.083726851852</v>
      </c>
      <c r="T3592" s="12">
        <f t="shared" si="341"/>
        <v>41932.083726851852</v>
      </c>
    </row>
    <row r="3593" spans="1:20" ht="41.4" x14ac:dyDescent="0.3">
      <c r="A3593" s="2">
        <v>3591</v>
      </c>
      <c r="B3593" s="7" t="s">
        <v>3590</v>
      </c>
      <c r="C3593" s="7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8">
        <f t="shared" si="336"/>
        <v>1.75</v>
      </c>
      <c r="P3593" s="9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2">
        <f t="shared" si="340"/>
        <v>42003.698425925926</v>
      </c>
      <c r="T3593" s="12">
        <f t="shared" si="341"/>
        <v>42027.957638888889</v>
      </c>
    </row>
    <row r="3594" spans="1:20" ht="41.4" x14ac:dyDescent="0.3">
      <c r="A3594" s="2">
        <v>3592</v>
      </c>
      <c r="B3594" s="7" t="s">
        <v>3591</v>
      </c>
      <c r="C3594" s="7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8">
        <f t="shared" si="336"/>
        <v>1.2725</v>
      </c>
      <c r="P3594" s="9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2">
        <f t="shared" si="340"/>
        <v>41988.579942129625</v>
      </c>
      <c r="T3594" s="12">
        <f t="shared" si="341"/>
        <v>42045.957638888889</v>
      </c>
    </row>
    <row r="3595" spans="1:20" ht="41.4" x14ac:dyDescent="0.3">
      <c r="A3595" s="2">
        <v>3593</v>
      </c>
      <c r="B3595" s="7" t="s">
        <v>3592</v>
      </c>
      <c r="C3595" s="7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8">
        <f t="shared" si="336"/>
        <v>1.1063333333333334</v>
      </c>
      <c r="P3595" s="9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2">
        <f t="shared" si="340"/>
        <v>41974.648599537039</v>
      </c>
      <c r="T3595" s="12">
        <f t="shared" si="341"/>
        <v>42009.601388888885</v>
      </c>
    </row>
    <row r="3596" spans="1:20" ht="41.4" x14ac:dyDescent="0.3">
      <c r="A3596" s="2">
        <v>3594</v>
      </c>
      <c r="B3596" s="7" t="s">
        <v>3593</v>
      </c>
      <c r="C3596" s="7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8">
        <f t="shared" si="336"/>
        <v>1.2593749999999999</v>
      </c>
      <c r="P3596" s="9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2">
        <f t="shared" si="340"/>
        <v>42591.816921296297</v>
      </c>
      <c r="T3596" s="12">
        <f t="shared" si="341"/>
        <v>42616.816921296297</v>
      </c>
    </row>
    <row r="3597" spans="1:20" ht="27.6" x14ac:dyDescent="0.3">
      <c r="A3597" s="2">
        <v>3595</v>
      </c>
      <c r="B3597" s="7" t="s">
        <v>3594</v>
      </c>
      <c r="C3597" s="7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8">
        <f t="shared" si="336"/>
        <v>1.1850000000000001</v>
      </c>
      <c r="P3597" s="9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2">
        <f t="shared" si="340"/>
        <v>42049.758368055554</v>
      </c>
      <c r="T3597" s="12">
        <f t="shared" si="341"/>
        <v>42076.040972222225</v>
      </c>
    </row>
    <row r="3598" spans="1:20" ht="41.4" x14ac:dyDescent="0.3">
      <c r="A3598" s="2">
        <v>3596</v>
      </c>
      <c r="B3598" s="7" t="s">
        <v>3595</v>
      </c>
      <c r="C3598" s="7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8">
        <f t="shared" si="336"/>
        <v>1.0772727272727274</v>
      </c>
      <c r="P3598" s="9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2">
        <f t="shared" si="340"/>
        <v>41856.465069444443</v>
      </c>
      <c r="T3598" s="12">
        <f t="shared" si="341"/>
        <v>41877.465069444443</v>
      </c>
    </row>
    <row r="3599" spans="1:20" ht="27.6" x14ac:dyDescent="0.3">
      <c r="A3599" s="2">
        <v>3597</v>
      </c>
      <c r="B3599" s="7" t="s">
        <v>3596</v>
      </c>
      <c r="C3599" s="7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8">
        <f t="shared" si="336"/>
        <v>1.026</v>
      </c>
      <c r="P3599" s="9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2">
        <f t="shared" si="340"/>
        <v>42417.335532407407</v>
      </c>
      <c r="T3599" s="12">
        <f t="shared" si="341"/>
        <v>42431.999305555553</v>
      </c>
    </row>
    <row r="3600" spans="1:20" ht="41.4" x14ac:dyDescent="0.3">
      <c r="A3600" s="2">
        <v>3598</v>
      </c>
      <c r="B3600" s="7" t="s">
        <v>3597</v>
      </c>
      <c r="C3600" s="7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8">
        <f t="shared" si="336"/>
        <v>1.101</v>
      </c>
      <c r="P3600" s="9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2">
        <f t="shared" si="340"/>
        <v>41866.54886574074</v>
      </c>
      <c r="T3600" s="12">
        <f t="shared" si="341"/>
        <v>41884.957638888889</v>
      </c>
    </row>
    <row r="3601" spans="1:20" ht="41.4" x14ac:dyDescent="0.3">
      <c r="A3601" s="2">
        <v>3599</v>
      </c>
      <c r="B3601" s="7" t="s">
        <v>3598</v>
      </c>
      <c r="C3601" s="7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8">
        <f t="shared" si="336"/>
        <v>2.02</v>
      </c>
      <c r="P3601" s="9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2">
        <f t="shared" si="340"/>
        <v>42220.54487268519</v>
      </c>
      <c r="T3601" s="12">
        <f t="shared" si="341"/>
        <v>42245.75</v>
      </c>
    </row>
    <row r="3602" spans="1:20" ht="27.6" x14ac:dyDescent="0.3">
      <c r="A3602" s="2">
        <v>3600</v>
      </c>
      <c r="B3602" s="7" t="s">
        <v>3599</v>
      </c>
      <c r="C3602" s="7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8">
        <f t="shared" si="336"/>
        <v>1.3</v>
      </c>
      <c r="P3602" s="9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2">
        <f t="shared" si="340"/>
        <v>42628.599120370374</v>
      </c>
      <c r="T3602" s="12">
        <f t="shared" si="341"/>
        <v>42656.599120370374</v>
      </c>
    </row>
    <row r="3603" spans="1:20" ht="41.4" x14ac:dyDescent="0.3">
      <c r="A3603" s="2">
        <v>3601</v>
      </c>
      <c r="B3603" s="7" t="s">
        <v>3600</v>
      </c>
      <c r="C3603" s="7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8">
        <f t="shared" si="336"/>
        <v>1.0435000000000001</v>
      </c>
      <c r="P3603" s="9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2">
        <f t="shared" si="340"/>
        <v>41990.74863425926</v>
      </c>
      <c r="T3603" s="12">
        <f t="shared" si="341"/>
        <v>42020.74863425926</v>
      </c>
    </row>
    <row r="3604" spans="1:20" ht="55.2" x14ac:dyDescent="0.3">
      <c r="A3604" s="2">
        <v>3602</v>
      </c>
      <c r="B3604" s="7" t="s">
        <v>3601</v>
      </c>
      <c r="C3604" s="7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8">
        <f t="shared" si="336"/>
        <v>1.0004999999999999</v>
      </c>
      <c r="P3604" s="9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2">
        <f t="shared" si="340"/>
        <v>42447.644432870366</v>
      </c>
      <c r="T3604" s="12">
        <f t="shared" si="341"/>
        <v>42507.644432870366</v>
      </c>
    </row>
    <row r="3605" spans="1:20" ht="41.4" x14ac:dyDescent="0.3">
      <c r="A3605" s="2">
        <v>3603</v>
      </c>
      <c r="B3605" s="7" t="s">
        <v>3602</v>
      </c>
      <c r="C3605" s="7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8">
        <f t="shared" si="336"/>
        <v>1.7066666666666668</v>
      </c>
      <c r="P3605" s="9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2">
        <f t="shared" si="340"/>
        <v>42283.614351851851</v>
      </c>
      <c r="T3605" s="12">
        <f t="shared" si="341"/>
        <v>42313.656018518523</v>
      </c>
    </row>
    <row r="3606" spans="1:20" ht="41.4" x14ac:dyDescent="0.3">
      <c r="A3606" s="2">
        <v>3604</v>
      </c>
      <c r="B3606" s="7" t="s">
        <v>3603</v>
      </c>
      <c r="C3606" s="7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8">
        <f t="shared" si="336"/>
        <v>1.1283333333333334</v>
      </c>
      <c r="P3606" s="9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2">
        <f t="shared" si="340"/>
        <v>42482.765694444446</v>
      </c>
      <c r="T3606" s="12">
        <f t="shared" si="341"/>
        <v>42489.040972222225</v>
      </c>
    </row>
    <row r="3607" spans="1:20" ht="55.2" x14ac:dyDescent="0.3">
      <c r="A3607" s="2">
        <v>3605</v>
      </c>
      <c r="B3607" s="7" t="s">
        <v>3604</v>
      </c>
      <c r="C3607" s="7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8">
        <f t="shared" si="336"/>
        <v>1.84</v>
      </c>
      <c r="P3607" s="9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2">
        <f t="shared" si="340"/>
        <v>42383.543124999997</v>
      </c>
      <c r="T3607" s="12">
        <f t="shared" si="341"/>
        <v>42413.543124999997</v>
      </c>
    </row>
    <row r="3608" spans="1:20" ht="41.4" x14ac:dyDescent="0.3">
      <c r="A3608" s="2">
        <v>3606</v>
      </c>
      <c r="B3608" s="7" t="s">
        <v>3605</v>
      </c>
      <c r="C3608" s="7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8">
        <f t="shared" si="336"/>
        <v>1.3026666666666666</v>
      </c>
      <c r="P3608" s="9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2">
        <f t="shared" si="340"/>
        <v>42566.354826388888</v>
      </c>
      <c r="T3608" s="12">
        <f t="shared" si="341"/>
        <v>42596.354826388888</v>
      </c>
    </row>
    <row r="3609" spans="1:20" ht="27.6" x14ac:dyDescent="0.3">
      <c r="A3609" s="2">
        <v>3607</v>
      </c>
      <c r="B3609" s="7" t="s">
        <v>3606</v>
      </c>
      <c r="C3609" s="7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8">
        <f t="shared" si="336"/>
        <v>1.0545454545454545</v>
      </c>
      <c r="P3609" s="9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2">
        <f t="shared" si="340"/>
        <v>42338.713912037041</v>
      </c>
      <c r="T3609" s="12">
        <f t="shared" si="341"/>
        <v>42352.75</v>
      </c>
    </row>
    <row r="3610" spans="1:20" ht="41.4" x14ac:dyDescent="0.3">
      <c r="A3610" s="2">
        <v>3608</v>
      </c>
      <c r="B3610" s="7" t="s">
        <v>3607</v>
      </c>
      <c r="C3610" s="7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8">
        <f t="shared" si="336"/>
        <v>1</v>
      </c>
      <c r="P3610" s="9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2">
        <f t="shared" si="340"/>
        <v>42506.459375000006</v>
      </c>
      <c r="T3610" s="12">
        <f t="shared" si="341"/>
        <v>42538.333333333328</v>
      </c>
    </row>
    <row r="3611" spans="1:20" ht="41.4" x14ac:dyDescent="0.3">
      <c r="A3611" s="2">
        <v>3609</v>
      </c>
      <c r="B3611" s="7" t="s">
        <v>3608</v>
      </c>
      <c r="C3611" s="7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8">
        <f t="shared" si="336"/>
        <v>1.5331632653061225</v>
      </c>
      <c r="P3611" s="9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2">
        <f t="shared" si="340"/>
        <v>42429.741724537031</v>
      </c>
      <c r="T3611" s="12">
        <f t="shared" si="341"/>
        <v>42459.700057870374</v>
      </c>
    </row>
    <row r="3612" spans="1:20" ht="41.4" x14ac:dyDescent="0.3">
      <c r="A3612" s="2">
        <v>3610</v>
      </c>
      <c r="B3612" s="7" t="s">
        <v>3609</v>
      </c>
      <c r="C3612" s="7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8">
        <f t="shared" si="336"/>
        <v>1.623</v>
      </c>
      <c r="P3612" s="9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2">
        <f t="shared" si="340"/>
        <v>42203.182129629626</v>
      </c>
      <c r="T3612" s="12">
        <f t="shared" si="341"/>
        <v>42233.182129629626</v>
      </c>
    </row>
    <row r="3613" spans="1:20" ht="41.4" x14ac:dyDescent="0.3">
      <c r="A3613" s="2">
        <v>3611</v>
      </c>
      <c r="B3613" s="7" t="s">
        <v>3610</v>
      </c>
      <c r="C3613" s="7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8">
        <f t="shared" si="336"/>
        <v>1.36</v>
      </c>
      <c r="P3613" s="9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2">
        <f t="shared" si="340"/>
        <v>42072.120381944449</v>
      </c>
      <c r="T3613" s="12">
        <f t="shared" si="341"/>
        <v>42102.120381944449</v>
      </c>
    </row>
    <row r="3614" spans="1:20" ht="41.4" x14ac:dyDescent="0.3">
      <c r="A3614" s="2">
        <v>3612</v>
      </c>
      <c r="B3614" s="7" t="s">
        <v>3611</v>
      </c>
      <c r="C3614" s="7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8">
        <f t="shared" si="336"/>
        <v>1.444</v>
      </c>
      <c r="P3614" s="9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2">
        <f t="shared" si="340"/>
        <v>41789.476979166669</v>
      </c>
      <c r="T3614" s="12">
        <f t="shared" si="341"/>
        <v>41799.476979166669</v>
      </c>
    </row>
    <row r="3615" spans="1:20" ht="27.6" x14ac:dyDescent="0.3">
      <c r="A3615" s="2">
        <v>3613</v>
      </c>
      <c r="B3615" s="7" t="s">
        <v>3612</v>
      </c>
      <c r="C3615" s="7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8">
        <f t="shared" si="336"/>
        <v>1</v>
      </c>
      <c r="P3615" s="9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2">
        <f t="shared" si="340"/>
        <v>41788.33997685185</v>
      </c>
      <c r="T3615" s="12">
        <f t="shared" si="341"/>
        <v>41818.33997685185</v>
      </c>
    </row>
    <row r="3616" spans="1:20" ht="41.4" x14ac:dyDescent="0.3">
      <c r="A3616" s="2">
        <v>3614</v>
      </c>
      <c r="B3616" s="7" t="s">
        <v>3439</v>
      </c>
      <c r="C3616" s="7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8">
        <f t="shared" si="336"/>
        <v>1.008</v>
      </c>
      <c r="P3616" s="9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2">
        <f t="shared" si="340"/>
        <v>42143.791851851856</v>
      </c>
      <c r="T3616" s="12">
        <f t="shared" si="341"/>
        <v>42173.791851851856</v>
      </c>
    </row>
    <row r="3617" spans="1:20" ht="41.4" x14ac:dyDescent="0.3">
      <c r="A3617" s="2">
        <v>3615</v>
      </c>
      <c r="B3617" s="7" t="s">
        <v>3613</v>
      </c>
      <c r="C3617" s="7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8">
        <f t="shared" si="336"/>
        <v>1.0680000000000001</v>
      </c>
      <c r="P3617" s="9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2">
        <f t="shared" si="340"/>
        <v>42318.343703703707</v>
      </c>
      <c r="T3617" s="12">
        <f t="shared" si="341"/>
        <v>42348.343703703707</v>
      </c>
    </row>
    <row r="3618" spans="1:20" ht="41.4" x14ac:dyDescent="0.3">
      <c r="A3618" s="2">
        <v>3616</v>
      </c>
      <c r="B3618" s="7" t="s">
        <v>3614</v>
      </c>
      <c r="C3618" s="7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8">
        <f t="shared" si="336"/>
        <v>1.248</v>
      </c>
      <c r="P3618" s="9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2">
        <f t="shared" si="340"/>
        <v>42052.699814814812</v>
      </c>
      <c r="T3618" s="12">
        <f t="shared" si="341"/>
        <v>42082.658148148148</v>
      </c>
    </row>
    <row r="3619" spans="1:20" ht="41.4" x14ac:dyDescent="0.3">
      <c r="A3619" s="2">
        <v>3617</v>
      </c>
      <c r="B3619" s="7" t="s">
        <v>3615</v>
      </c>
      <c r="C3619" s="7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8">
        <f t="shared" si="336"/>
        <v>1.1891891891891893</v>
      </c>
      <c r="P3619" s="9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2">
        <f t="shared" si="340"/>
        <v>42779.360289351855</v>
      </c>
      <c r="T3619" s="12">
        <f t="shared" si="341"/>
        <v>42793.75</v>
      </c>
    </row>
    <row r="3620" spans="1:20" ht="41.4" x14ac:dyDescent="0.3">
      <c r="A3620" s="2">
        <v>3618</v>
      </c>
      <c r="B3620" s="7" t="s">
        <v>3616</v>
      </c>
      <c r="C3620" s="7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8">
        <f t="shared" si="336"/>
        <v>1.01</v>
      </c>
      <c r="P3620" s="9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2">
        <f t="shared" si="340"/>
        <v>42128.377893518518</v>
      </c>
      <c r="T3620" s="12">
        <f t="shared" si="341"/>
        <v>42158.377893518518</v>
      </c>
    </row>
    <row r="3621" spans="1:20" ht="41.4" x14ac:dyDescent="0.3">
      <c r="A3621" s="2">
        <v>3619</v>
      </c>
      <c r="B3621" s="7" t="s">
        <v>3617</v>
      </c>
      <c r="C3621" s="7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8">
        <f t="shared" si="336"/>
        <v>1.1299999999999999</v>
      </c>
      <c r="P3621" s="9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2">
        <f t="shared" si="340"/>
        <v>42660.882245370376</v>
      </c>
      <c r="T3621" s="12">
        <f t="shared" si="341"/>
        <v>42693.666666666672</v>
      </c>
    </row>
    <row r="3622" spans="1:20" ht="41.4" x14ac:dyDescent="0.3">
      <c r="A3622" s="2">
        <v>3620</v>
      </c>
      <c r="B3622" s="7" t="s">
        <v>3618</v>
      </c>
      <c r="C3622" s="7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8">
        <f t="shared" si="336"/>
        <v>1.0519047619047619</v>
      </c>
      <c r="P3622" s="9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2">
        <f t="shared" si="340"/>
        <v>42037.688206018516</v>
      </c>
      <c r="T3622" s="12">
        <f t="shared" si="341"/>
        <v>42067.916666666672</v>
      </c>
    </row>
    <row r="3623" spans="1:20" ht="41.4" x14ac:dyDescent="0.3">
      <c r="A3623" s="2">
        <v>3621</v>
      </c>
      <c r="B3623" s="7" t="s">
        <v>3619</v>
      </c>
      <c r="C3623" s="7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8">
        <f t="shared" si="336"/>
        <v>1.0973333333333333</v>
      </c>
      <c r="P3623" s="9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2">
        <f t="shared" si="340"/>
        <v>42619.685694444444</v>
      </c>
      <c r="T3623" s="12">
        <f t="shared" si="341"/>
        <v>42643.625</v>
      </c>
    </row>
    <row r="3624" spans="1:20" ht="27.6" x14ac:dyDescent="0.3">
      <c r="A3624" s="2">
        <v>3622</v>
      </c>
      <c r="B3624" s="7" t="s">
        <v>3620</v>
      </c>
      <c r="C3624" s="7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8">
        <f t="shared" si="336"/>
        <v>1.00099</v>
      </c>
      <c r="P3624" s="9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2">
        <f t="shared" si="340"/>
        <v>41876.971886574072</v>
      </c>
      <c r="T3624" s="12">
        <f t="shared" si="341"/>
        <v>41909.890972222223</v>
      </c>
    </row>
    <row r="3625" spans="1:20" ht="27.6" x14ac:dyDescent="0.3">
      <c r="A3625" s="2">
        <v>3623</v>
      </c>
      <c r="B3625" s="7" t="s">
        <v>3621</v>
      </c>
      <c r="C3625" s="7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8">
        <f t="shared" si="336"/>
        <v>1.2</v>
      </c>
      <c r="P3625" s="9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2">
        <f t="shared" si="340"/>
        <v>41828.486921296295</v>
      </c>
      <c r="T3625" s="12">
        <f t="shared" si="341"/>
        <v>41846.041666666664</v>
      </c>
    </row>
    <row r="3626" spans="1:20" ht="69" x14ac:dyDescent="0.3">
      <c r="A3626" s="2">
        <v>3624</v>
      </c>
      <c r="B3626" s="7" t="s">
        <v>3622</v>
      </c>
      <c r="C3626" s="7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8">
        <f t="shared" si="336"/>
        <v>1.0493333333333332</v>
      </c>
      <c r="P3626" s="9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2">
        <f t="shared" si="340"/>
        <v>42545.524189814809</v>
      </c>
      <c r="T3626" s="12">
        <f t="shared" si="341"/>
        <v>42605.524189814809</v>
      </c>
    </row>
    <row r="3627" spans="1:20" ht="41.4" x14ac:dyDescent="0.3">
      <c r="A3627" s="2">
        <v>3625</v>
      </c>
      <c r="B3627" s="7" t="s">
        <v>3623</v>
      </c>
      <c r="C3627" s="7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8">
        <f t="shared" si="336"/>
        <v>1.0266666666666666</v>
      </c>
      <c r="P3627" s="9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2">
        <f t="shared" si="340"/>
        <v>42157.402511574073</v>
      </c>
      <c r="T3627" s="12">
        <f t="shared" si="341"/>
        <v>42187.402511574073</v>
      </c>
    </row>
    <row r="3628" spans="1:20" ht="41.4" x14ac:dyDescent="0.3">
      <c r="A3628" s="2">
        <v>3626</v>
      </c>
      <c r="B3628" s="7" t="s">
        <v>3624</v>
      </c>
      <c r="C3628" s="7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8">
        <f t="shared" si="336"/>
        <v>1.0182500000000001</v>
      </c>
      <c r="P3628" s="9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2">
        <f t="shared" si="340"/>
        <v>41846.417326388888</v>
      </c>
      <c r="T3628" s="12">
        <f t="shared" si="341"/>
        <v>41867.417326388888</v>
      </c>
    </row>
    <row r="3629" spans="1:20" ht="41.4" x14ac:dyDescent="0.3">
      <c r="A3629" s="2">
        <v>3627</v>
      </c>
      <c r="B3629" s="7" t="s">
        <v>3625</v>
      </c>
      <c r="C3629" s="7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8">
        <f t="shared" si="336"/>
        <v>1</v>
      </c>
      <c r="P3629" s="9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2">
        <f t="shared" si="340"/>
        <v>42460.491747685184</v>
      </c>
      <c r="T3629" s="12">
        <f t="shared" si="341"/>
        <v>42510.915972222225</v>
      </c>
    </row>
    <row r="3630" spans="1:20" ht="41.4" x14ac:dyDescent="0.3">
      <c r="A3630" s="2">
        <v>3628</v>
      </c>
      <c r="B3630" s="7" t="s">
        <v>3626</v>
      </c>
      <c r="C3630" s="7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8">
        <f t="shared" si="336"/>
        <v>0</v>
      </c>
      <c r="P3630" s="9">
        <f t="shared" si="337"/>
        <v>0</v>
      </c>
      <c r="Q3630" s="2" t="str">
        <f t="shared" si="338"/>
        <v>theater</v>
      </c>
      <c r="R3630" s="2" t="str">
        <f t="shared" si="339"/>
        <v>musical</v>
      </c>
      <c r="S3630" s="12">
        <f t="shared" si="340"/>
        <v>42291.583287037036</v>
      </c>
      <c r="T3630" s="12">
        <f t="shared" si="341"/>
        <v>42351.624953703707</v>
      </c>
    </row>
    <row r="3631" spans="1:20" ht="41.4" x14ac:dyDescent="0.3">
      <c r="A3631" s="2">
        <v>3629</v>
      </c>
      <c r="B3631" s="7" t="s">
        <v>3627</v>
      </c>
      <c r="C3631" s="7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8">
        <f t="shared" si="336"/>
        <v>1.9999999999999999E-6</v>
      </c>
      <c r="P3631" s="9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2">
        <f t="shared" si="340"/>
        <v>42436.844490740739</v>
      </c>
      <c r="T3631" s="12">
        <f t="shared" si="341"/>
        <v>42495.458333333328</v>
      </c>
    </row>
    <row r="3632" spans="1:20" ht="41.4" x14ac:dyDescent="0.3">
      <c r="A3632" s="2">
        <v>3630</v>
      </c>
      <c r="B3632" s="7" t="s">
        <v>3628</v>
      </c>
      <c r="C3632" s="7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8">
        <f t="shared" si="336"/>
        <v>3.3333333333333332E-4</v>
      </c>
      <c r="P3632" s="9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2">
        <f t="shared" si="340"/>
        <v>41942.59710648148</v>
      </c>
      <c r="T3632" s="12">
        <f t="shared" si="341"/>
        <v>41972.638773148152</v>
      </c>
    </row>
    <row r="3633" spans="1:20" ht="41.4" x14ac:dyDescent="0.3">
      <c r="A3633" s="2">
        <v>3631</v>
      </c>
      <c r="B3633" s="7" t="s">
        <v>3629</v>
      </c>
      <c r="C3633" s="7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8">
        <f t="shared" si="336"/>
        <v>0.51023391812865493</v>
      </c>
      <c r="P3633" s="9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2">
        <f t="shared" si="340"/>
        <v>41880.503437499996</v>
      </c>
      <c r="T3633" s="12">
        <f t="shared" si="341"/>
        <v>41904.915972222225</v>
      </c>
    </row>
    <row r="3634" spans="1:20" ht="41.4" x14ac:dyDescent="0.3">
      <c r="A3634" s="2">
        <v>3632</v>
      </c>
      <c r="B3634" s="7" t="s">
        <v>3630</v>
      </c>
      <c r="C3634" s="7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8">
        <f t="shared" si="336"/>
        <v>0.2</v>
      </c>
      <c r="P3634" s="9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2">
        <f t="shared" si="340"/>
        <v>41946.686909722222</v>
      </c>
      <c r="T3634" s="12">
        <f t="shared" si="341"/>
        <v>41966.686909722222</v>
      </c>
    </row>
    <row r="3635" spans="1:20" ht="41.4" x14ac:dyDescent="0.3">
      <c r="A3635" s="2">
        <v>3633</v>
      </c>
      <c r="B3635" s="7" t="s">
        <v>3631</v>
      </c>
      <c r="C3635" s="7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8">
        <f t="shared" si="336"/>
        <v>0.35239999999999999</v>
      </c>
      <c r="P3635" s="9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2">
        <f t="shared" si="340"/>
        <v>42649.373460648145</v>
      </c>
      <c r="T3635" s="12">
        <f t="shared" si="341"/>
        <v>42692.791666666672</v>
      </c>
    </row>
    <row r="3636" spans="1:20" ht="41.4" x14ac:dyDescent="0.3">
      <c r="A3636" s="2">
        <v>3634</v>
      </c>
      <c r="B3636" s="7" t="s">
        <v>3632</v>
      </c>
      <c r="C3636" s="7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8">
        <f t="shared" si="336"/>
        <v>4.2466666666666666E-2</v>
      </c>
      <c r="P3636" s="9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2">
        <f t="shared" si="340"/>
        <v>42700.916365740741</v>
      </c>
      <c r="T3636" s="12">
        <f t="shared" si="341"/>
        <v>42748.915972222225</v>
      </c>
    </row>
    <row r="3637" spans="1:20" ht="27.6" x14ac:dyDescent="0.3">
      <c r="A3637" s="2">
        <v>3635</v>
      </c>
      <c r="B3637" s="7" t="s">
        <v>3633</v>
      </c>
      <c r="C3637" s="7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8">
        <f t="shared" si="336"/>
        <v>0.36457142857142855</v>
      </c>
      <c r="P3637" s="9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2">
        <f t="shared" si="340"/>
        <v>42450.63282407407</v>
      </c>
      <c r="T3637" s="12">
        <f t="shared" si="341"/>
        <v>42480.63282407407</v>
      </c>
    </row>
    <row r="3638" spans="1:20" ht="41.4" x14ac:dyDescent="0.3">
      <c r="A3638" s="2">
        <v>3636</v>
      </c>
      <c r="B3638" s="7" t="s">
        <v>3634</v>
      </c>
      <c r="C3638" s="7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8">
        <f t="shared" si="336"/>
        <v>0</v>
      </c>
      <c r="P3638" s="9">
        <f t="shared" si="337"/>
        <v>0</v>
      </c>
      <c r="Q3638" s="2" t="str">
        <f t="shared" si="338"/>
        <v>theater</v>
      </c>
      <c r="R3638" s="2" t="str">
        <f t="shared" si="339"/>
        <v>musical</v>
      </c>
      <c r="S3638" s="12">
        <f t="shared" si="340"/>
        <v>42226.444780092599</v>
      </c>
      <c r="T3638" s="12">
        <f t="shared" si="341"/>
        <v>42261.444780092599</v>
      </c>
    </row>
    <row r="3639" spans="1:20" ht="55.2" x14ac:dyDescent="0.3">
      <c r="A3639" s="2">
        <v>3637</v>
      </c>
      <c r="B3639" s="7" t="s">
        <v>3635</v>
      </c>
      <c r="C3639" s="7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8">
        <f t="shared" si="336"/>
        <v>0.30866666666666664</v>
      </c>
      <c r="P3639" s="9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2">
        <f t="shared" si="340"/>
        <v>41975.450636574074</v>
      </c>
      <c r="T3639" s="12">
        <f t="shared" si="341"/>
        <v>42005.450636574074</v>
      </c>
    </row>
    <row r="3640" spans="1:20" ht="27.6" x14ac:dyDescent="0.3">
      <c r="A3640" s="2">
        <v>3638</v>
      </c>
      <c r="B3640" s="7" t="s">
        <v>3636</v>
      </c>
      <c r="C3640" s="7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8">
        <f t="shared" si="336"/>
        <v>6.545454545454546E-2</v>
      </c>
      <c r="P3640" s="9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2">
        <f t="shared" si="340"/>
        <v>42053.422824074078</v>
      </c>
      <c r="T3640" s="12">
        <f t="shared" si="341"/>
        <v>42113.381157407406</v>
      </c>
    </row>
    <row r="3641" spans="1:20" ht="41.4" x14ac:dyDescent="0.3">
      <c r="A3641" s="2">
        <v>3639</v>
      </c>
      <c r="B3641" s="7" t="s">
        <v>3637</v>
      </c>
      <c r="C3641" s="7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8">
        <f t="shared" si="336"/>
        <v>4.0000000000000003E-5</v>
      </c>
      <c r="P3641" s="9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2">
        <f t="shared" si="340"/>
        <v>42590.427152777775</v>
      </c>
      <c r="T3641" s="12">
        <f t="shared" si="341"/>
        <v>42650.382638888885</v>
      </c>
    </row>
    <row r="3642" spans="1:20" ht="69" x14ac:dyDescent="0.3">
      <c r="A3642" s="2">
        <v>3640</v>
      </c>
      <c r="B3642" s="7" t="s">
        <v>3638</v>
      </c>
      <c r="C3642" s="7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8">
        <f t="shared" si="336"/>
        <v>5.5E-2</v>
      </c>
      <c r="P3642" s="9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2">
        <f t="shared" si="340"/>
        <v>42104.531597222223</v>
      </c>
      <c r="T3642" s="12">
        <f t="shared" si="341"/>
        <v>42134.531597222223</v>
      </c>
    </row>
    <row r="3643" spans="1:20" ht="41.4" x14ac:dyDescent="0.3">
      <c r="A3643" s="2">
        <v>3641</v>
      </c>
      <c r="B3643" s="7" t="s">
        <v>3639</v>
      </c>
      <c r="C3643" s="7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8">
        <f t="shared" si="336"/>
        <v>0</v>
      </c>
      <c r="P3643" s="9">
        <f t="shared" si="337"/>
        <v>0</v>
      </c>
      <c r="Q3643" s="2" t="str">
        <f t="shared" si="338"/>
        <v>theater</v>
      </c>
      <c r="R3643" s="2" t="str">
        <f t="shared" si="339"/>
        <v>musical</v>
      </c>
      <c r="S3643" s="12">
        <f t="shared" si="340"/>
        <v>41899.377071759263</v>
      </c>
      <c r="T3643" s="12">
        <f t="shared" si="341"/>
        <v>41916.958333333336</v>
      </c>
    </row>
    <row r="3644" spans="1:20" ht="55.2" x14ac:dyDescent="0.3">
      <c r="A3644" s="2">
        <v>3642</v>
      </c>
      <c r="B3644" s="7" t="s">
        <v>3640</v>
      </c>
      <c r="C3644" s="7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8">
        <f t="shared" si="336"/>
        <v>2.1428571428571429E-2</v>
      </c>
      <c r="P3644" s="9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2">
        <f t="shared" si="340"/>
        <v>42297.566284722227</v>
      </c>
      <c r="T3644" s="12">
        <f t="shared" si="341"/>
        <v>42338.458333333328</v>
      </c>
    </row>
    <row r="3645" spans="1:20" ht="41.4" x14ac:dyDescent="0.3">
      <c r="A3645" s="2">
        <v>3643</v>
      </c>
      <c r="B3645" s="7" t="s">
        <v>3641</v>
      </c>
      <c r="C3645" s="7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8">
        <f t="shared" si="336"/>
        <v>0</v>
      </c>
      <c r="P3645" s="9">
        <f t="shared" si="337"/>
        <v>0</v>
      </c>
      <c r="Q3645" s="2" t="str">
        <f t="shared" si="338"/>
        <v>theater</v>
      </c>
      <c r="R3645" s="2" t="str">
        <f t="shared" si="339"/>
        <v>musical</v>
      </c>
      <c r="S3645" s="12">
        <f t="shared" si="340"/>
        <v>42284.893969907411</v>
      </c>
      <c r="T3645" s="12">
        <f t="shared" si="341"/>
        <v>42324.935636574075</v>
      </c>
    </row>
    <row r="3646" spans="1:20" ht="41.4" x14ac:dyDescent="0.3">
      <c r="A3646" s="2">
        <v>3644</v>
      </c>
      <c r="B3646" s="7" t="s">
        <v>3642</v>
      </c>
      <c r="C3646" s="7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8">
        <f t="shared" si="336"/>
        <v>0.16420000000000001</v>
      </c>
      <c r="P3646" s="9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2">
        <f t="shared" si="340"/>
        <v>42408.991747685184</v>
      </c>
      <c r="T3646" s="12">
        <f t="shared" si="341"/>
        <v>42436.957638888889</v>
      </c>
    </row>
    <row r="3647" spans="1:20" ht="41.4" x14ac:dyDescent="0.3">
      <c r="A3647" s="2">
        <v>3645</v>
      </c>
      <c r="B3647" s="7" t="s">
        <v>3643</v>
      </c>
      <c r="C3647" s="7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8">
        <f t="shared" si="336"/>
        <v>1E-3</v>
      </c>
      <c r="P3647" s="9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2">
        <f t="shared" si="340"/>
        <v>42665.720347222217</v>
      </c>
      <c r="T3647" s="12">
        <f t="shared" si="341"/>
        <v>42695.762013888889</v>
      </c>
    </row>
    <row r="3648" spans="1:20" ht="41.4" x14ac:dyDescent="0.3">
      <c r="A3648" s="2">
        <v>3646</v>
      </c>
      <c r="B3648" s="7" t="s">
        <v>3644</v>
      </c>
      <c r="C3648" s="7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8">
        <f t="shared" si="336"/>
        <v>4.8099999999999997E-2</v>
      </c>
      <c r="P3648" s="9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2">
        <f t="shared" si="340"/>
        <v>42140.171319444446</v>
      </c>
      <c r="T3648" s="12">
        <f t="shared" si="341"/>
        <v>42171.729166666672</v>
      </c>
    </row>
    <row r="3649" spans="1:20" ht="41.4" x14ac:dyDescent="0.3">
      <c r="A3649" s="2">
        <v>3647</v>
      </c>
      <c r="B3649" s="7" t="s">
        <v>3645</v>
      </c>
      <c r="C3649" s="7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8">
        <f t="shared" si="336"/>
        <v>0.06</v>
      </c>
      <c r="P3649" s="9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2">
        <f t="shared" si="340"/>
        <v>42598.499155092592</v>
      </c>
      <c r="T3649" s="12">
        <f t="shared" si="341"/>
        <v>42643.499155092592</v>
      </c>
    </row>
    <row r="3650" spans="1:20" ht="27.6" x14ac:dyDescent="0.3">
      <c r="A3650" s="2">
        <v>3648</v>
      </c>
      <c r="B3650" s="7" t="s">
        <v>3646</v>
      </c>
      <c r="C3650" s="7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8">
        <f t="shared" si="336"/>
        <v>1.003825</v>
      </c>
      <c r="P3650" s="9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2">
        <f t="shared" si="340"/>
        <v>41887.042187500003</v>
      </c>
      <c r="T3650" s="12">
        <f t="shared" si="341"/>
        <v>41917.042187500003</v>
      </c>
    </row>
    <row r="3651" spans="1:20" ht="41.4" x14ac:dyDescent="0.3">
      <c r="A3651" s="2">
        <v>3649</v>
      </c>
      <c r="B3651" s="7" t="s">
        <v>3647</v>
      </c>
      <c r="C3651" s="7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8">
        <f t="shared" ref="O3651:O3714" si="342">E3651/D3651</f>
        <v>1.04</v>
      </c>
      <c r="P3651" s="9">
        <f t="shared" ref="P3651:P3714" si="343">IFERROR(E3651/L3651,0)</f>
        <v>97.5</v>
      </c>
      <c r="Q3651" s="2" t="str">
        <f t="shared" ref="Q3651:Q3714" si="344">LEFT(N3651,FIND("/",N3651,1)-1)</f>
        <v>theater</v>
      </c>
      <c r="R3651" s="2" t="str">
        <f t="shared" ref="R3651:R3714" si="345">RIGHT(N3651,LEN(N3651)-FIND("/",N3651))</f>
        <v>plays</v>
      </c>
      <c r="S3651" s="12">
        <f t="shared" ref="S3651:S3714" si="346">(((J3651/60)/60)/24)+DATE(1970,1,1)+(-6/24)</f>
        <v>41780.462893518517</v>
      </c>
      <c r="T3651" s="12">
        <f t="shared" ref="T3651:T3714" si="347">(((I3651/60)/60)/24)+DATE(1970,1,1)+(-6/24)</f>
        <v>41806.462893518517</v>
      </c>
    </row>
    <row r="3652" spans="1:20" ht="41.4" x14ac:dyDescent="0.3">
      <c r="A3652" s="2">
        <v>3650</v>
      </c>
      <c r="B3652" s="7" t="s">
        <v>3648</v>
      </c>
      <c r="C3652" s="7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8">
        <f t="shared" si="342"/>
        <v>1</v>
      </c>
      <c r="P3652" s="9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2">
        <f t="shared" si="346"/>
        <v>42381.228981481487</v>
      </c>
      <c r="T3652" s="12">
        <f t="shared" si="347"/>
        <v>42402.228981481487</v>
      </c>
    </row>
    <row r="3653" spans="1:20" ht="41.4" x14ac:dyDescent="0.3">
      <c r="A3653" s="2">
        <v>3651</v>
      </c>
      <c r="B3653" s="7" t="s">
        <v>3649</v>
      </c>
      <c r="C3653" s="7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8">
        <f t="shared" si="342"/>
        <v>1.04</v>
      </c>
      <c r="P3653" s="9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2">
        <f t="shared" si="346"/>
        <v>41828.396319444444</v>
      </c>
      <c r="T3653" s="12">
        <f t="shared" si="347"/>
        <v>41861.415972222225</v>
      </c>
    </row>
    <row r="3654" spans="1:20" ht="41.4" x14ac:dyDescent="0.3">
      <c r="A3654" s="2">
        <v>3652</v>
      </c>
      <c r="B3654" s="7" t="s">
        <v>2867</v>
      </c>
      <c r="C3654" s="7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8">
        <f t="shared" si="342"/>
        <v>2.5066666666666668</v>
      </c>
      <c r="P3654" s="9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2">
        <f t="shared" si="346"/>
        <v>42596.394699074073</v>
      </c>
      <c r="T3654" s="12">
        <f t="shared" si="347"/>
        <v>42606.915972222225</v>
      </c>
    </row>
    <row r="3655" spans="1:20" ht="41.4" x14ac:dyDescent="0.3">
      <c r="A3655" s="2">
        <v>3653</v>
      </c>
      <c r="B3655" s="7" t="s">
        <v>3650</v>
      </c>
      <c r="C3655" s="7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8">
        <f t="shared" si="342"/>
        <v>1.0049999999999999</v>
      </c>
      <c r="P3655" s="9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2">
        <f t="shared" si="346"/>
        <v>42191.113506944443</v>
      </c>
      <c r="T3655" s="12">
        <f t="shared" si="347"/>
        <v>42221.113506944443</v>
      </c>
    </row>
    <row r="3656" spans="1:20" ht="41.4" x14ac:dyDescent="0.3">
      <c r="A3656" s="2">
        <v>3654</v>
      </c>
      <c r="B3656" s="7" t="s">
        <v>3651</v>
      </c>
      <c r="C3656" s="7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8">
        <f t="shared" si="342"/>
        <v>1.744</v>
      </c>
      <c r="P3656" s="9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2">
        <f t="shared" si="346"/>
        <v>42440.166504629626</v>
      </c>
      <c r="T3656" s="12">
        <f t="shared" si="347"/>
        <v>42463.458333333328</v>
      </c>
    </row>
    <row r="3657" spans="1:20" ht="41.4" x14ac:dyDescent="0.3">
      <c r="A3657" s="2">
        <v>3655</v>
      </c>
      <c r="B3657" s="7" t="s">
        <v>3652</v>
      </c>
      <c r="C3657" s="7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8">
        <f t="shared" si="342"/>
        <v>1.1626000000000001</v>
      </c>
      <c r="P3657" s="9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2">
        <f t="shared" si="346"/>
        <v>42173.553217592591</v>
      </c>
      <c r="T3657" s="12">
        <f t="shared" si="347"/>
        <v>42203.040972222225</v>
      </c>
    </row>
    <row r="3658" spans="1:20" ht="41.4" x14ac:dyDescent="0.3">
      <c r="A3658" s="2">
        <v>3656</v>
      </c>
      <c r="B3658" s="7" t="s">
        <v>3653</v>
      </c>
      <c r="C3658" s="7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8">
        <f t="shared" si="342"/>
        <v>1.0582</v>
      </c>
      <c r="P3658" s="9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2">
        <f t="shared" si="346"/>
        <v>42737.660138888896</v>
      </c>
      <c r="T3658" s="12">
        <f t="shared" si="347"/>
        <v>42767.707638888889</v>
      </c>
    </row>
    <row r="3659" spans="1:20" ht="41.4" x14ac:dyDescent="0.3">
      <c r="A3659" s="2">
        <v>3657</v>
      </c>
      <c r="B3659" s="7" t="s">
        <v>3654</v>
      </c>
      <c r="C3659" s="7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8">
        <f t="shared" si="342"/>
        <v>1.1074999999999999</v>
      </c>
      <c r="P3659" s="9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2">
        <f t="shared" si="346"/>
        <v>42499.379849537043</v>
      </c>
      <c r="T3659" s="12">
        <f t="shared" si="347"/>
        <v>42522.654166666667</v>
      </c>
    </row>
    <row r="3660" spans="1:20" ht="27.6" x14ac:dyDescent="0.3">
      <c r="A3660" s="2">
        <v>3658</v>
      </c>
      <c r="B3660" s="7" t="s">
        <v>3655</v>
      </c>
      <c r="C3660" s="7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8">
        <f t="shared" si="342"/>
        <v>1.0066666666666666</v>
      </c>
      <c r="P3660" s="9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2">
        <f t="shared" si="346"/>
        <v>41775.608564814815</v>
      </c>
      <c r="T3660" s="12">
        <f t="shared" si="347"/>
        <v>41821.915972222225</v>
      </c>
    </row>
    <row r="3661" spans="1:20" ht="41.4" x14ac:dyDescent="0.3">
      <c r="A3661" s="2">
        <v>3659</v>
      </c>
      <c r="B3661" s="7" t="s">
        <v>3656</v>
      </c>
      <c r="C3661" s="7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8">
        <f t="shared" si="342"/>
        <v>1.0203333333333333</v>
      </c>
      <c r="P3661" s="9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2">
        <f t="shared" si="346"/>
        <v>42055.027199074073</v>
      </c>
      <c r="T3661" s="12">
        <f t="shared" si="347"/>
        <v>42082.360416666663</v>
      </c>
    </row>
    <row r="3662" spans="1:20" ht="55.2" x14ac:dyDescent="0.3">
      <c r="A3662" s="2">
        <v>3660</v>
      </c>
      <c r="B3662" s="7" t="s">
        <v>3657</v>
      </c>
      <c r="C3662" s="7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8">
        <f t="shared" si="342"/>
        <v>1</v>
      </c>
      <c r="P3662" s="9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2">
        <f t="shared" si="346"/>
        <v>41971.631076388891</v>
      </c>
      <c r="T3662" s="12">
        <f t="shared" si="347"/>
        <v>41996.631076388891</v>
      </c>
    </row>
    <row r="3663" spans="1:20" ht="41.4" x14ac:dyDescent="0.3">
      <c r="A3663" s="2">
        <v>3661</v>
      </c>
      <c r="B3663" s="7" t="s">
        <v>3658</v>
      </c>
      <c r="C3663" s="7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8">
        <f t="shared" si="342"/>
        <v>1.1100000000000001</v>
      </c>
      <c r="P3663" s="9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2">
        <f t="shared" si="346"/>
        <v>42447.646666666667</v>
      </c>
      <c r="T3663" s="12">
        <f t="shared" si="347"/>
        <v>42469.916666666672</v>
      </c>
    </row>
    <row r="3664" spans="1:20" ht="41.4" x14ac:dyDescent="0.3">
      <c r="A3664" s="2">
        <v>3662</v>
      </c>
      <c r="B3664" s="7" t="s">
        <v>3659</v>
      </c>
      <c r="C3664" s="7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8">
        <f t="shared" si="342"/>
        <v>1.0142500000000001</v>
      </c>
      <c r="P3664" s="9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2">
        <f t="shared" si="346"/>
        <v>42063.970069444447</v>
      </c>
      <c r="T3664" s="12">
        <f t="shared" si="347"/>
        <v>42093.928402777776</v>
      </c>
    </row>
    <row r="3665" spans="1:20" ht="41.4" x14ac:dyDescent="0.3">
      <c r="A3665" s="2">
        <v>3663</v>
      </c>
      <c r="B3665" s="7" t="s">
        <v>3660</v>
      </c>
      <c r="C3665" s="7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8">
        <f t="shared" si="342"/>
        <v>1.04</v>
      </c>
      <c r="P3665" s="9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2">
        <f t="shared" si="346"/>
        <v>42665.201736111107</v>
      </c>
      <c r="T3665" s="12">
        <f t="shared" si="347"/>
        <v>42725.243402777778</v>
      </c>
    </row>
    <row r="3666" spans="1:20" ht="41.4" x14ac:dyDescent="0.3">
      <c r="A3666" s="2">
        <v>3664</v>
      </c>
      <c r="B3666" s="7" t="s">
        <v>3661</v>
      </c>
      <c r="C3666" s="7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8">
        <f t="shared" si="342"/>
        <v>1.09375</v>
      </c>
      <c r="P3666" s="9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2">
        <f t="shared" si="346"/>
        <v>42522.998715277776</v>
      </c>
      <c r="T3666" s="12">
        <f t="shared" si="347"/>
        <v>42536.998715277776</v>
      </c>
    </row>
    <row r="3667" spans="1:20" ht="41.4" x14ac:dyDescent="0.3">
      <c r="A3667" s="2">
        <v>3665</v>
      </c>
      <c r="B3667" s="7" t="s">
        <v>3662</v>
      </c>
      <c r="C3667" s="7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8">
        <f t="shared" si="342"/>
        <v>1.1516129032258065</v>
      </c>
      <c r="P3667" s="9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2">
        <f t="shared" si="346"/>
        <v>42294.558124999996</v>
      </c>
      <c r="T3667" s="12">
        <f t="shared" si="347"/>
        <v>42305.579166666663</v>
      </c>
    </row>
    <row r="3668" spans="1:20" x14ac:dyDescent="0.3">
      <c r="A3668" s="2">
        <v>3666</v>
      </c>
      <c r="B3668" s="7" t="s">
        <v>3663</v>
      </c>
      <c r="C3668" s="7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8">
        <f t="shared" si="342"/>
        <v>1</v>
      </c>
      <c r="P3668" s="9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2">
        <f t="shared" si="346"/>
        <v>41822.65488425926</v>
      </c>
      <c r="T3668" s="12">
        <f t="shared" si="347"/>
        <v>41844.041666666664</v>
      </c>
    </row>
    <row r="3669" spans="1:20" ht="41.4" x14ac:dyDescent="0.3">
      <c r="A3669" s="2">
        <v>3667</v>
      </c>
      <c r="B3669" s="7" t="s">
        <v>3664</v>
      </c>
      <c r="C3669" s="7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8">
        <f t="shared" si="342"/>
        <v>1.0317033333333334</v>
      </c>
      <c r="P3669" s="9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2">
        <f t="shared" si="346"/>
        <v>42173.720127314817</v>
      </c>
      <c r="T3669" s="12">
        <f t="shared" si="347"/>
        <v>42203.720127314817</v>
      </c>
    </row>
    <row r="3670" spans="1:20" ht="41.4" x14ac:dyDescent="0.3">
      <c r="A3670" s="2">
        <v>3668</v>
      </c>
      <c r="B3670" s="7" t="s">
        <v>3665</v>
      </c>
      <c r="C3670" s="7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8">
        <f t="shared" si="342"/>
        <v>1.0349999999999999</v>
      </c>
      <c r="P3670" s="9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2">
        <f t="shared" si="346"/>
        <v>42185.306157407409</v>
      </c>
      <c r="T3670" s="12">
        <f t="shared" si="347"/>
        <v>42208.522916666669</v>
      </c>
    </row>
    <row r="3671" spans="1:20" ht="41.4" x14ac:dyDescent="0.3">
      <c r="A3671" s="2">
        <v>3669</v>
      </c>
      <c r="B3671" s="7" t="s">
        <v>3666</v>
      </c>
      <c r="C3671" s="7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8">
        <f t="shared" si="342"/>
        <v>1.3819999999999999</v>
      </c>
      <c r="P3671" s="9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2">
        <f t="shared" si="346"/>
        <v>42136.425196759257</v>
      </c>
      <c r="T3671" s="12">
        <f t="shared" si="347"/>
        <v>42166.425196759257</v>
      </c>
    </row>
    <row r="3672" spans="1:20" ht="41.4" x14ac:dyDescent="0.3">
      <c r="A3672" s="2">
        <v>3670</v>
      </c>
      <c r="B3672" s="7" t="s">
        <v>3667</v>
      </c>
      <c r="C3672" s="7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8">
        <f t="shared" si="342"/>
        <v>1.0954545454545455</v>
      </c>
      <c r="P3672" s="9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2">
        <f t="shared" si="346"/>
        <v>42142.264016203699</v>
      </c>
      <c r="T3672" s="12">
        <f t="shared" si="347"/>
        <v>42155.708333333328</v>
      </c>
    </row>
    <row r="3673" spans="1:20" ht="41.4" x14ac:dyDescent="0.3">
      <c r="A3673" s="2">
        <v>3671</v>
      </c>
      <c r="B3673" s="7" t="s">
        <v>3668</v>
      </c>
      <c r="C3673" s="7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8">
        <f t="shared" si="342"/>
        <v>1.0085714285714287</v>
      </c>
      <c r="P3673" s="9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2">
        <f t="shared" si="346"/>
        <v>41820.37809027778</v>
      </c>
      <c r="T3673" s="12">
        <f t="shared" si="347"/>
        <v>41840.915972222225</v>
      </c>
    </row>
    <row r="3674" spans="1:20" ht="41.4" x14ac:dyDescent="0.3">
      <c r="A3674" s="2">
        <v>3672</v>
      </c>
      <c r="B3674" s="7" t="s">
        <v>3669</v>
      </c>
      <c r="C3674" s="7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8">
        <f t="shared" si="342"/>
        <v>1.0153333333333334</v>
      </c>
      <c r="P3674" s="9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2">
        <f t="shared" si="346"/>
        <v>41878.696574074071</v>
      </c>
      <c r="T3674" s="12">
        <f t="shared" si="347"/>
        <v>41908.696574074071</v>
      </c>
    </row>
    <row r="3675" spans="1:20" ht="41.4" x14ac:dyDescent="0.3">
      <c r="A3675" s="2">
        <v>3673</v>
      </c>
      <c r="B3675" s="7" t="s">
        <v>3670</v>
      </c>
      <c r="C3675" s="7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8">
        <f t="shared" si="342"/>
        <v>1.13625</v>
      </c>
      <c r="P3675" s="9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2">
        <f t="shared" si="346"/>
        <v>41914.045104166667</v>
      </c>
      <c r="T3675" s="12">
        <f t="shared" si="347"/>
        <v>41948.286111111112</v>
      </c>
    </row>
    <row r="3676" spans="1:20" ht="41.4" x14ac:dyDescent="0.3">
      <c r="A3676" s="2">
        <v>3674</v>
      </c>
      <c r="B3676" s="7" t="s">
        <v>3671</v>
      </c>
      <c r="C3676" s="7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8">
        <f t="shared" si="342"/>
        <v>1</v>
      </c>
      <c r="P3676" s="9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2">
        <f t="shared" si="346"/>
        <v>42556.623020833329</v>
      </c>
      <c r="T3676" s="12">
        <f t="shared" si="347"/>
        <v>42616.623020833329</v>
      </c>
    </row>
    <row r="3677" spans="1:20" ht="41.4" x14ac:dyDescent="0.3">
      <c r="A3677" s="2">
        <v>3675</v>
      </c>
      <c r="B3677" s="7" t="s">
        <v>3672</v>
      </c>
      <c r="C3677" s="7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8">
        <f t="shared" si="342"/>
        <v>1.4</v>
      </c>
      <c r="P3677" s="9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2">
        <f t="shared" si="346"/>
        <v>42493.347013888888</v>
      </c>
      <c r="T3677" s="12">
        <f t="shared" si="347"/>
        <v>42505.708333333328</v>
      </c>
    </row>
    <row r="3678" spans="1:20" ht="41.4" x14ac:dyDescent="0.3">
      <c r="A3678" s="2">
        <v>3676</v>
      </c>
      <c r="B3678" s="7" t="s">
        <v>3673</v>
      </c>
      <c r="C3678" s="7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8">
        <f t="shared" si="342"/>
        <v>1.2875000000000001</v>
      </c>
      <c r="P3678" s="9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2">
        <f t="shared" si="346"/>
        <v>41876.565787037034</v>
      </c>
      <c r="T3678" s="12">
        <f t="shared" si="347"/>
        <v>41894.565787037034</v>
      </c>
    </row>
    <row r="3679" spans="1:20" ht="41.4" x14ac:dyDescent="0.3">
      <c r="A3679" s="2">
        <v>3677</v>
      </c>
      <c r="B3679" s="7" t="s">
        <v>3674</v>
      </c>
      <c r="C3679" s="7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8">
        <f t="shared" si="342"/>
        <v>1.0290416666666666</v>
      </c>
      <c r="P3679" s="9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2">
        <f t="shared" si="346"/>
        <v>41802.324282407404</v>
      </c>
      <c r="T3679" s="12">
        <f t="shared" si="347"/>
        <v>41822.915972222225</v>
      </c>
    </row>
    <row r="3680" spans="1:20" ht="27.6" x14ac:dyDescent="0.3">
      <c r="A3680" s="2">
        <v>3678</v>
      </c>
      <c r="B3680" s="7" t="s">
        <v>3675</v>
      </c>
      <c r="C3680" s="7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8">
        <f t="shared" si="342"/>
        <v>1.0249999999999999</v>
      </c>
      <c r="P3680" s="9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2">
        <f t="shared" si="346"/>
        <v>42120.281226851846</v>
      </c>
      <c r="T3680" s="12">
        <f t="shared" si="347"/>
        <v>42155.281226851846</v>
      </c>
    </row>
    <row r="3681" spans="1:20" ht="41.4" x14ac:dyDescent="0.3">
      <c r="A3681" s="2">
        <v>3679</v>
      </c>
      <c r="B3681" s="7" t="s">
        <v>3676</v>
      </c>
      <c r="C3681" s="7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8">
        <f t="shared" si="342"/>
        <v>1.101</v>
      </c>
      <c r="P3681" s="9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2">
        <f t="shared" si="346"/>
        <v>41786.511354166665</v>
      </c>
      <c r="T3681" s="12">
        <f t="shared" si="347"/>
        <v>41820.957638888889</v>
      </c>
    </row>
    <row r="3682" spans="1:20" ht="41.4" x14ac:dyDescent="0.3">
      <c r="A3682" s="2">
        <v>3680</v>
      </c>
      <c r="B3682" s="7" t="s">
        <v>3677</v>
      </c>
      <c r="C3682" s="7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8">
        <f t="shared" si="342"/>
        <v>1.1276666666666666</v>
      </c>
      <c r="P3682" s="9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2">
        <f t="shared" si="346"/>
        <v>42627.204097222217</v>
      </c>
      <c r="T3682" s="12">
        <f t="shared" si="347"/>
        <v>42648.204097222217</v>
      </c>
    </row>
    <row r="3683" spans="1:20" ht="55.2" x14ac:dyDescent="0.3">
      <c r="A3683" s="2">
        <v>3681</v>
      </c>
      <c r="B3683" s="7" t="s">
        <v>3678</v>
      </c>
      <c r="C3683" s="7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8">
        <f t="shared" si="342"/>
        <v>1.119</v>
      </c>
      <c r="P3683" s="9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2">
        <f t="shared" si="346"/>
        <v>42374.401504629626</v>
      </c>
      <c r="T3683" s="12">
        <f t="shared" si="347"/>
        <v>42384.401504629626</v>
      </c>
    </row>
    <row r="3684" spans="1:20" ht="41.4" x14ac:dyDescent="0.3">
      <c r="A3684" s="2">
        <v>3682</v>
      </c>
      <c r="B3684" s="7" t="s">
        <v>3679</v>
      </c>
      <c r="C3684" s="7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8">
        <f t="shared" si="342"/>
        <v>1.3919999999999999</v>
      </c>
      <c r="P3684" s="9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2">
        <f t="shared" si="346"/>
        <v>41772.435393518521</v>
      </c>
      <c r="T3684" s="12">
        <f t="shared" si="347"/>
        <v>41806.040972222225</v>
      </c>
    </row>
    <row r="3685" spans="1:20" ht="41.4" x14ac:dyDescent="0.3">
      <c r="A3685" s="2">
        <v>3683</v>
      </c>
      <c r="B3685" s="7" t="s">
        <v>3680</v>
      </c>
      <c r="C3685" s="7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8">
        <f t="shared" si="342"/>
        <v>1.1085714285714285</v>
      </c>
      <c r="P3685" s="9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2">
        <f t="shared" si="346"/>
        <v>42632.866851851853</v>
      </c>
      <c r="T3685" s="12">
        <f t="shared" si="347"/>
        <v>42662.866851851853</v>
      </c>
    </row>
    <row r="3686" spans="1:20" ht="41.4" x14ac:dyDescent="0.3">
      <c r="A3686" s="2">
        <v>3684</v>
      </c>
      <c r="B3686" s="7" t="s">
        <v>3681</v>
      </c>
      <c r="C3686" s="7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8">
        <f t="shared" si="342"/>
        <v>1.3906666666666667</v>
      </c>
      <c r="P3686" s="9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2">
        <f t="shared" si="346"/>
        <v>42218.930393518516</v>
      </c>
      <c r="T3686" s="12">
        <f t="shared" si="347"/>
        <v>42248.930393518516</v>
      </c>
    </row>
    <row r="3687" spans="1:20" ht="41.4" x14ac:dyDescent="0.3">
      <c r="A3687" s="2">
        <v>3685</v>
      </c>
      <c r="B3687" s="7" t="s">
        <v>3682</v>
      </c>
      <c r="C3687" s="7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8">
        <f t="shared" si="342"/>
        <v>1.0569999999999999</v>
      </c>
      <c r="P3687" s="9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2">
        <f t="shared" si="346"/>
        <v>41753.343275462961</v>
      </c>
      <c r="T3687" s="12">
        <f t="shared" si="347"/>
        <v>41778.625</v>
      </c>
    </row>
    <row r="3688" spans="1:20" ht="41.4" x14ac:dyDescent="0.3">
      <c r="A3688" s="2">
        <v>3686</v>
      </c>
      <c r="B3688" s="7" t="s">
        <v>3683</v>
      </c>
      <c r="C3688" s="7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8">
        <f t="shared" si="342"/>
        <v>1.0142857142857142</v>
      </c>
      <c r="P3688" s="9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2">
        <f t="shared" si="346"/>
        <v>42230.412731481483</v>
      </c>
      <c r="T3688" s="12">
        <f t="shared" si="347"/>
        <v>42244.915972222225</v>
      </c>
    </row>
    <row r="3689" spans="1:20" ht="41.4" x14ac:dyDescent="0.3">
      <c r="A3689" s="2">
        <v>3687</v>
      </c>
      <c r="B3689" s="7" t="s">
        <v>3684</v>
      </c>
      <c r="C3689" s="7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8">
        <f t="shared" si="342"/>
        <v>1.0024500000000001</v>
      </c>
      <c r="P3689" s="9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2">
        <f t="shared" si="346"/>
        <v>41786.968229166669</v>
      </c>
      <c r="T3689" s="12">
        <f t="shared" si="347"/>
        <v>41816.968229166669</v>
      </c>
    </row>
    <row r="3690" spans="1:20" ht="41.4" x14ac:dyDescent="0.3">
      <c r="A3690" s="2">
        <v>3688</v>
      </c>
      <c r="B3690" s="7" t="s">
        <v>3685</v>
      </c>
      <c r="C3690" s="7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8">
        <f t="shared" si="342"/>
        <v>1.0916666666666666</v>
      </c>
      <c r="P3690" s="9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2">
        <f t="shared" si="346"/>
        <v>41829.537083333329</v>
      </c>
      <c r="T3690" s="12">
        <f t="shared" si="347"/>
        <v>41859.537083333329</v>
      </c>
    </row>
    <row r="3691" spans="1:20" ht="41.4" x14ac:dyDescent="0.3">
      <c r="A3691" s="2">
        <v>3689</v>
      </c>
      <c r="B3691" s="7" t="s">
        <v>3686</v>
      </c>
      <c r="C3691" s="7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8">
        <f t="shared" si="342"/>
        <v>1.1833333333333333</v>
      </c>
      <c r="P3691" s="9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2">
        <f t="shared" si="346"/>
        <v>42147.576840277776</v>
      </c>
      <c r="T3691" s="12">
        <f t="shared" si="347"/>
        <v>42176.684027777781</v>
      </c>
    </row>
    <row r="3692" spans="1:20" ht="41.4" x14ac:dyDescent="0.3">
      <c r="A3692" s="2">
        <v>3690</v>
      </c>
      <c r="B3692" s="7" t="s">
        <v>3687</v>
      </c>
      <c r="C3692" s="7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8">
        <f t="shared" si="342"/>
        <v>1.2</v>
      </c>
      <c r="P3692" s="9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2">
        <f t="shared" si="346"/>
        <v>41940.348182870373</v>
      </c>
      <c r="T3692" s="12">
        <f t="shared" si="347"/>
        <v>41970.389849537038</v>
      </c>
    </row>
    <row r="3693" spans="1:20" ht="27.6" x14ac:dyDescent="0.3">
      <c r="A3693" s="2">
        <v>3691</v>
      </c>
      <c r="B3693" s="7" t="s">
        <v>3688</v>
      </c>
      <c r="C3693" s="7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8">
        <f t="shared" si="342"/>
        <v>1.2796000000000001</v>
      </c>
      <c r="P3693" s="9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2">
        <f t="shared" si="346"/>
        <v>42020.450567129628</v>
      </c>
      <c r="T3693" s="12">
        <f t="shared" si="347"/>
        <v>42064.957638888889</v>
      </c>
    </row>
    <row r="3694" spans="1:20" ht="27.6" x14ac:dyDescent="0.3">
      <c r="A3694" s="2">
        <v>3692</v>
      </c>
      <c r="B3694" s="7" t="s">
        <v>3689</v>
      </c>
      <c r="C3694" s="7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8">
        <f t="shared" si="342"/>
        <v>1.26</v>
      </c>
      <c r="P3694" s="9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2">
        <f t="shared" si="346"/>
        <v>41891.71503472222</v>
      </c>
      <c r="T3694" s="12">
        <f t="shared" si="347"/>
        <v>41900.75</v>
      </c>
    </row>
    <row r="3695" spans="1:20" ht="41.4" x14ac:dyDescent="0.3">
      <c r="A3695" s="2">
        <v>3693</v>
      </c>
      <c r="B3695" s="7" t="s">
        <v>3690</v>
      </c>
      <c r="C3695" s="7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8">
        <f t="shared" si="342"/>
        <v>1.2912912912912913</v>
      </c>
      <c r="P3695" s="9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2">
        <f t="shared" si="346"/>
        <v>42308.941307870366</v>
      </c>
      <c r="T3695" s="12">
        <f t="shared" si="347"/>
        <v>42338.6875</v>
      </c>
    </row>
    <row r="3696" spans="1:20" ht="41.4" x14ac:dyDescent="0.3">
      <c r="A3696" s="2">
        <v>3694</v>
      </c>
      <c r="B3696" s="7" t="s">
        <v>3691</v>
      </c>
      <c r="C3696" s="7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8">
        <f t="shared" si="342"/>
        <v>1.0742857142857143</v>
      </c>
      <c r="P3696" s="9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2">
        <f t="shared" si="346"/>
        <v>42489.883877314816</v>
      </c>
      <c r="T3696" s="12">
        <f t="shared" si="347"/>
        <v>42526.833333333328</v>
      </c>
    </row>
    <row r="3697" spans="1:20" ht="55.2" x14ac:dyDescent="0.3">
      <c r="A3697" s="2">
        <v>3695</v>
      </c>
      <c r="B3697" s="7" t="s">
        <v>3692</v>
      </c>
      <c r="C3697" s="7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8">
        <f t="shared" si="342"/>
        <v>1.00125</v>
      </c>
      <c r="P3697" s="9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2">
        <f t="shared" si="346"/>
        <v>41995.620486111111</v>
      </c>
      <c r="T3697" s="12">
        <f t="shared" si="347"/>
        <v>42015.620486111111</v>
      </c>
    </row>
    <row r="3698" spans="1:20" ht="41.4" x14ac:dyDescent="0.3">
      <c r="A3698" s="2">
        <v>3696</v>
      </c>
      <c r="B3698" s="7" t="s">
        <v>3693</v>
      </c>
      <c r="C3698" s="7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8">
        <f t="shared" si="342"/>
        <v>1.55</v>
      </c>
      <c r="P3698" s="9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2">
        <f t="shared" si="346"/>
        <v>41988.367083333331</v>
      </c>
      <c r="T3698" s="12">
        <f t="shared" si="347"/>
        <v>42048.367083333331</v>
      </c>
    </row>
    <row r="3699" spans="1:20" ht="41.4" x14ac:dyDescent="0.3">
      <c r="A3699" s="2">
        <v>3697</v>
      </c>
      <c r="B3699" s="7" t="s">
        <v>3694</v>
      </c>
      <c r="C3699" s="7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8">
        <f t="shared" si="342"/>
        <v>1.08</v>
      </c>
      <c r="P3699" s="9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2">
        <f t="shared" si="346"/>
        <v>42479.215833333335</v>
      </c>
      <c r="T3699" s="12">
        <f t="shared" si="347"/>
        <v>42500.215833333335</v>
      </c>
    </row>
    <row r="3700" spans="1:20" ht="41.4" x14ac:dyDescent="0.3">
      <c r="A3700" s="2">
        <v>3698</v>
      </c>
      <c r="B3700" s="7" t="s">
        <v>3695</v>
      </c>
      <c r="C3700" s="7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8">
        <f t="shared" si="342"/>
        <v>1.1052</v>
      </c>
      <c r="P3700" s="9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2">
        <f t="shared" si="346"/>
        <v>42401.556562500002</v>
      </c>
      <c r="T3700" s="12">
        <f t="shared" si="347"/>
        <v>42431.556562500002</v>
      </c>
    </row>
    <row r="3701" spans="1:20" ht="41.4" x14ac:dyDescent="0.3">
      <c r="A3701" s="2">
        <v>3699</v>
      </c>
      <c r="B3701" s="7" t="s">
        <v>3696</v>
      </c>
      <c r="C3701" s="7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8">
        <f t="shared" si="342"/>
        <v>1.008</v>
      </c>
      <c r="P3701" s="9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2">
        <f t="shared" si="346"/>
        <v>41897.352037037039</v>
      </c>
      <c r="T3701" s="12">
        <f t="shared" si="347"/>
        <v>41927.352037037039</v>
      </c>
    </row>
    <row r="3702" spans="1:20" ht="27.6" x14ac:dyDescent="0.3">
      <c r="A3702" s="2">
        <v>3700</v>
      </c>
      <c r="B3702" s="7" t="s">
        <v>3697</v>
      </c>
      <c r="C3702" s="7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8">
        <f t="shared" si="342"/>
        <v>1.212</v>
      </c>
      <c r="P3702" s="9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2">
        <f t="shared" si="346"/>
        <v>41882.335648148146</v>
      </c>
      <c r="T3702" s="12">
        <f t="shared" si="347"/>
        <v>41912.416666666664</v>
      </c>
    </row>
    <row r="3703" spans="1:20" ht="41.4" x14ac:dyDescent="0.3">
      <c r="A3703" s="2">
        <v>3701</v>
      </c>
      <c r="B3703" s="7" t="s">
        <v>3698</v>
      </c>
      <c r="C3703" s="7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8">
        <f t="shared" si="342"/>
        <v>1.0033333333333334</v>
      </c>
      <c r="P3703" s="9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2">
        <f t="shared" si="346"/>
        <v>42129.291585648149</v>
      </c>
      <c r="T3703" s="12">
        <f t="shared" si="347"/>
        <v>42159.291585648149</v>
      </c>
    </row>
    <row r="3704" spans="1:20" ht="41.4" x14ac:dyDescent="0.3">
      <c r="A3704" s="2">
        <v>3702</v>
      </c>
      <c r="B3704" s="7" t="s">
        <v>3699</v>
      </c>
      <c r="C3704" s="7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8">
        <f t="shared" si="342"/>
        <v>1.0916666666666666</v>
      </c>
      <c r="P3704" s="9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2">
        <f t="shared" si="346"/>
        <v>42524.28800925926</v>
      </c>
      <c r="T3704" s="12">
        <f t="shared" si="347"/>
        <v>42561.707638888889</v>
      </c>
    </row>
    <row r="3705" spans="1:20" ht="41.4" x14ac:dyDescent="0.3">
      <c r="A3705" s="2">
        <v>3703</v>
      </c>
      <c r="B3705" s="7" t="s">
        <v>3700</v>
      </c>
      <c r="C3705" s="7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8">
        <f t="shared" si="342"/>
        <v>1.2342857142857142</v>
      </c>
      <c r="P3705" s="9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2">
        <f t="shared" si="346"/>
        <v>42556.254490740743</v>
      </c>
      <c r="T3705" s="12">
        <f t="shared" si="347"/>
        <v>42595.040972222225</v>
      </c>
    </row>
    <row r="3706" spans="1:20" ht="41.4" x14ac:dyDescent="0.3">
      <c r="A3706" s="2">
        <v>3704</v>
      </c>
      <c r="B3706" s="7" t="s">
        <v>3701</v>
      </c>
      <c r="C3706" s="7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8">
        <f t="shared" si="342"/>
        <v>1.3633666666666666</v>
      </c>
      <c r="P3706" s="9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2">
        <f t="shared" si="346"/>
        <v>42461.439745370371</v>
      </c>
      <c r="T3706" s="12">
        <f t="shared" si="347"/>
        <v>42521.439745370371</v>
      </c>
    </row>
    <row r="3707" spans="1:20" ht="41.4" x14ac:dyDescent="0.3">
      <c r="A3707" s="2">
        <v>3705</v>
      </c>
      <c r="B3707" s="7" t="s">
        <v>3702</v>
      </c>
      <c r="C3707" s="7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8">
        <f t="shared" si="342"/>
        <v>1.0346657233816767</v>
      </c>
      <c r="P3707" s="9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2">
        <f t="shared" si="346"/>
        <v>41792.292986111112</v>
      </c>
      <c r="T3707" s="12">
        <f t="shared" si="347"/>
        <v>41813.5</v>
      </c>
    </row>
    <row r="3708" spans="1:20" ht="41.4" x14ac:dyDescent="0.3">
      <c r="A3708" s="2">
        <v>3706</v>
      </c>
      <c r="B3708" s="7" t="s">
        <v>3703</v>
      </c>
      <c r="C3708" s="7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8">
        <f t="shared" si="342"/>
        <v>1.2133333333333334</v>
      </c>
      <c r="P3708" s="9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2">
        <f t="shared" si="346"/>
        <v>41879.663761574076</v>
      </c>
      <c r="T3708" s="12">
        <f t="shared" si="347"/>
        <v>41894.663761574076</v>
      </c>
    </row>
    <row r="3709" spans="1:20" ht="41.4" x14ac:dyDescent="0.3">
      <c r="A3709" s="2">
        <v>3707</v>
      </c>
      <c r="B3709" s="7" t="s">
        <v>3704</v>
      </c>
      <c r="C3709" s="7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8">
        <f t="shared" si="342"/>
        <v>1.86</v>
      </c>
      <c r="P3709" s="9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2">
        <f t="shared" si="346"/>
        <v>42551.798356481479</v>
      </c>
      <c r="T3709" s="12">
        <f t="shared" si="347"/>
        <v>42572.976388888885</v>
      </c>
    </row>
    <row r="3710" spans="1:20" ht="41.4" x14ac:dyDescent="0.3">
      <c r="A3710" s="2">
        <v>3708</v>
      </c>
      <c r="B3710" s="7" t="s">
        <v>3705</v>
      </c>
      <c r="C3710" s="7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8">
        <f t="shared" si="342"/>
        <v>3</v>
      </c>
      <c r="P3710" s="9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2">
        <f t="shared" si="346"/>
        <v>41809.892199074071</v>
      </c>
      <c r="T3710" s="12">
        <f t="shared" si="347"/>
        <v>41823.892199074071</v>
      </c>
    </row>
    <row r="3711" spans="1:20" ht="41.4" x14ac:dyDescent="0.3">
      <c r="A3711" s="2">
        <v>3709</v>
      </c>
      <c r="B3711" s="7" t="s">
        <v>3706</v>
      </c>
      <c r="C3711" s="7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8">
        <f t="shared" si="342"/>
        <v>1.0825</v>
      </c>
      <c r="P3711" s="9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2">
        <f t="shared" si="346"/>
        <v>41785.457708333335</v>
      </c>
      <c r="T3711" s="12">
        <f t="shared" si="347"/>
        <v>41815.457708333335</v>
      </c>
    </row>
    <row r="3712" spans="1:20" ht="27.6" x14ac:dyDescent="0.3">
      <c r="A3712" s="2">
        <v>3710</v>
      </c>
      <c r="B3712" s="7" t="s">
        <v>3707</v>
      </c>
      <c r="C3712" s="7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8">
        <f t="shared" si="342"/>
        <v>1.4115384615384616</v>
      </c>
      <c r="P3712" s="9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2">
        <f t="shared" si="346"/>
        <v>42072.326249999998</v>
      </c>
      <c r="T3712" s="12">
        <f t="shared" si="347"/>
        <v>42097.326249999998</v>
      </c>
    </row>
    <row r="3713" spans="1:20" ht="27.6" x14ac:dyDescent="0.3">
      <c r="A3713" s="2">
        <v>3711</v>
      </c>
      <c r="B3713" s="7" t="s">
        <v>3708</v>
      </c>
      <c r="C3713" s="7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8">
        <f t="shared" si="342"/>
        <v>1.1399999999999999</v>
      </c>
      <c r="P3713" s="9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2">
        <f t="shared" si="346"/>
        <v>41779.474224537036</v>
      </c>
      <c r="T3713" s="12">
        <f t="shared" si="347"/>
        <v>41805.416666666664</v>
      </c>
    </row>
    <row r="3714" spans="1:20" ht="41.4" x14ac:dyDescent="0.3">
      <c r="A3714" s="2">
        <v>3712</v>
      </c>
      <c r="B3714" s="7" t="s">
        <v>3709</v>
      </c>
      <c r="C3714" s="7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8">
        <f t="shared" si="342"/>
        <v>1.5373333333333334</v>
      </c>
      <c r="P3714" s="9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2">
        <f t="shared" si="346"/>
        <v>42133.922071759262</v>
      </c>
      <c r="T3714" s="12">
        <f t="shared" si="347"/>
        <v>42155.040972222225</v>
      </c>
    </row>
    <row r="3715" spans="1:20" ht="41.4" x14ac:dyDescent="0.3">
      <c r="A3715" s="2">
        <v>3713</v>
      </c>
      <c r="B3715" s="7" t="s">
        <v>3710</v>
      </c>
      <c r="C3715" s="7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8">
        <f t="shared" ref="O3715:O3778" si="348">E3715/D3715</f>
        <v>1.0149999999999999</v>
      </c>
      <c r="P3715" s="9">
        <f t="shared" ref="P3715:P3778" si="349">IFERROR(E3715/L3715,0)</f>
        <v>106.84210526315789</v>
      </c>
      <c r="Q3715" s="2" t="str">
        <f t="shared" ref="Q3715:Q3778" si="350">LEFT(N3715,FIND("/",N3715,1)-1)</f>
        <v>theater</v>
      </c>
      <c r="R3715" s="2" t="str">
        <f t="shared" ref="R3715:R3778" si="351">RIGHT(N3715,LEN(N3715)-FIND("/",N3715))</f>
        <v>plays</v>
      </c>
      <c r="S3715" s="12">
        <f t="shared" ref="S3715:S3778" si="352">(((J3715/60)/60)/24)+DATE(1970,1,1)+(-6/24)</f>
        <v>42505.488032407404</v>
      </c>
      <c r="T3715" s="12">
        <f t="shared" ref="T3715:T3778" si="353">(((I3715/60)/60)/24)+DATE(1970,1,1)+(-6/24)</f>
        <v>42525.488032407404</v>
      </c>
    </row>
    <row r="3716" spans="1:20" ht="41.4" x14ac:dyDescent="0.3">
      <c r="A3716" s="2">
        <v>3714</v>
      </c>
      <c r="B3716" s="7" t="s">
        <v>3711</v>
      </c>
      <c r="C3716" s="7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8">
        <f t="shared" si="348"/>
        <v>1.0235000000000001</v>
      </c>
      <c r="P3716" s="9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2">
        <f t="shared" si="352"/>
        <v>42118.306331018524</v>
      </c>
      <c r="T3716" s="12">
        <f t="shared" si="353"/>
        <v>42149.915972222225</v>
      </c>
    </row>
    <row r="3717" spans="1:20" ht="41.4" x14ac:dyDescent="0.3">
      <c r="A3717" s="2">
        <v>3715</v>
      </c>
      <c r="B3717" s="7" t="s">
        <v>3712</v>
      </c>
      <c r="C3717" s="7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8">
        <f t="shared" si="348"/>
        <v>1.0257142857142858</v>
      </c>
      <c r="P3717" s="9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2">
        <f t="shared" si="352"/>
        <v>42036.745590277773</v>
      </c>
      <c r="T3717" s="12">
        <f t="shared" si="353"/>
        <v>42094.286111111112</v>
      </c>
    </row>
    <row r="3718" spans="1:20" ht="41.4" x14ac:dyDescent="0.3">
      <c r="A3718" s="2">
        <v>3716</v>
      </c>
      <c r="B3718" s="7" t="s">
        <v>3713</v>
      </c>
      <c r="C3718" s="7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8">
        <f t="shared" si="348"/>
        <v>1.5575000000000001</v>
      </c>
      <c r="P3718" s="9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2">
        <f t="shared" si="352"/>
        <v>42360.637835648144</v>
      </c>
      <c r="T3718" s="12">
        <f t="shared" si="353"/>
        <v>42390.637835648144</v>
      </c>
    </row>
    <row r="3719" spans="1:20" ht="41.4" x14ac:dyDescent="0.3">
      <c r="A3719" s="2">
        <v>3717</v>
      </c>
      <c r="B3719" s="7" t="s">
        <v>3714</v>
      </c>
      <c r="C3719" s="7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8">
        <f t="shared" si="348"/>
        <v>1.0075000000000001</v>
      </c>
      <c r="P3719" s="9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2">
        <f t="shared" si="352"/>
        <v>42102.616307870368</v>
      </c>
      <c r="T3719" s="12">
        <f t="shared" si="353"/>
        <v>42133.616307870368</v>
      </c>
    </row>
    <row r="3720" spans="1:20" ht="41.4" x14ac:dyDescent="0.3">
      <c r="A3720" s="2">
        <v>3718</v>
      </c>
      <c r="B3720" s="7" t="s">
        <v>3715</v>
      </c>
      <c r="C3720" s="7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8">
        <f t="shared" si="348"/>
        <v>2.3940000000000001</v>
      </c>
      <c r="P3720" s="9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2">
        <f t="shared" si="352"/>
        <v>42032.466145833328</v>
      </c>
      <c r="T3720" s="12">
        <f t="shared" si="353"/>
        <v>42062.466145833328</v>
      </c>
    </row>
    <row r="3721" spans="1:20" ht="27.6" x14ac:dyDescent="0.3">
      <c r="A3721" s="2">
        <v>3719</v>
      </c>
      <c r="B3721" s="7" t="s">
        <v>3716</v>
      </c>
      <c r="C3721" s="7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8">
        <f t="shared" si="348"/>
        <v>2.1</v>
      </c>
      <c r="P3721" s="9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2">
        <f t="shared" si="352"/>
        <v>42147.479930555557</v>
      </c>
      <c r="T3721" s="12">
        <f t="shared" si="353"/>
        <v>42177.479930555557</v>
      </c>
    </row>
    <row r="3722" spans="1:20" ht="27.6" x14ac:dyDescent="0.3">
      <c r="A3722" s="2">
        <v>3720</v>
      </c>
      <c r="B3722" s="7" t="s">
        <v>3717</v>
      </c>
      <c r="C3722" s="7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8">
        <f t="shared" si="348"/>
        <v>1.0451515151515152</v>
      </c>
      <c r="P3722" s="9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2">
        <f t="shared" si="352"/>
        <v>42165.743125000001</v>
      </c>
      <c r="T3722" s="12">
        <f t="shared" si="353"/>
        <v>42187.743125000001</v>
      </c>
    </row>
    <row r="3723" spans="1:20" ht="41.4" x14ac:dyDescent="0.3">
      <c r="A3723" s="2">
        <v>3721</v>
      </c>
      <c r="B3723" s="7" t="s">
        <v>3718</v>
      </c>
      <c r="C3723" s="7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8">
        <f t="shared" si="348"/>
        <v>1.008</v>
      </c>
      <c r="P3723" s="9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2">
        <f t="shared" si="352"/>
        <v>41927.686157407406</v>
      </c>
      <c r="T3723" s="12">
        <f t="shared" si="353"/>
        <v>41948.727824074071</v>
      </c>
    </row>
    <row r="3724" spans="1:20" ht="55.2" x14ac:dyDescent="0.3">
      <c r="A3724" s="2">
        <v>3722</v>
      </c>
      <c r="B3724" s="7" t="s">
        <v>3719</v>
      </c>
      <c r="C3724" s="7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8">
        <f t="shared" si="348"/>
        <v>1.1120000000000001</v>
      </c>
      <c r="P3724" s="9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2">
        <f t="shared" si="352"/>
        <v>42381.421840277777</v>
      </c>
      <c r="T3724" s="12">
        <f t="shared" si="353"/>
        <v>42411.707638888889</v>
      </c>
    </row>
    <row r="3725" spans="1:20" ht="27.6" x14ac:dyDescent="0.3">
      <c r="A3725" s="2">
        <v>3723</v>
      </c>
      <c r="B3725" s="7" t="s">
        <v>3720</v>
      </c>
      <c r="C3725" s="7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8">
        <f t="shared" si="348"/>
        <v>1.0204444444444445</v>
      </c>
      <c r="P3725" s="9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2">
        <f t="shared" si="352"/>
        <v>41943.503032407411</v>
      </c>
      <c r="T3725" s="12">
        <f t="shared" si="353"/>
        <v>41973.544699074075</v>
      </c>
    </row>
    <row r="3726" spans="1:20" ht="41.4" x14ac:dyDescent="0.3">
      <c r="A3726" s="2">
        <v>3724</v>
      </c>
      <c r="B3726" s="7" t="s">
        <v>3721</v>
      </c>
      <c r="C3726" s="7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8">
        <f t="shared" si="348"/>
        <v>1.0254767441860466</v>
      </c>
      <c r="P3726" s="9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2">
        <f t="shared" si="352"/>
        <v>42465.241435185191</v>
      </c>
      <c r="T3726" s="12">
        <f t="shared" si="353"/>
        <v>42494.708333333328</v>
      </c>
    </row>
    <row r="3727" spans="1:20" ht="41.4" x14ac:dyDescent="0.3">
      <c r="A3727" s="2">
        <v>3725</v>
      </c>
      <c r="B3727" s="7" t="s">
        <v>3722</v>
      </c>
      <c r="C3727" s="7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8">
        <f t="shared" si="348"/>
        <v>1.27</v>
      </c>
      <c r="P3727" s="9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2">
        <f t="shared" si="352"/>
        <v>42401.695219907408</v>
      </c>
      <c r="T3727" s="12">
        <f t="shared" si="353"/>
        <v>42418.645833333328</v>
      </c>
    </row>
    <row r="3728" spans="1:20" ht="41.4" x14ac:dyDescent="0.3">
      <c r="A3728" s="2">
        <v>3726</v>
      </c>
      <c r="B3728" s="7" t="s">
        <v>3723</v>
      </c>
      <c r="C3728" s="7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8">
        <f t="shared" si="348"/>
        <v>3.3870588235294119</v>
      </c>
      <c r="P3728" s="9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2">
        <f t="shared" si="352"/>
        <v>42461.890868055561</v>
      </c>
      <c r="T3728" s="12">
        <f t="shared" si="353"/>
        <v>42489.625</v>
      </c>
    </row>
    <row r="3729" spans="1:20" ht="41.4" x14ac:dyDescent="0.3">
      <c r="A3729" s="2">
        <v>3727</v>
      </c>
      <c r="B3729" s="7" t="s">
        <v>3724</v>
      </c>
      <c r="C3729" s="7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8">
        <f t="shared" si="348"/>
        <v>1.0075000000000001</v>
      </c>
      <c r="P3729" s="9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2">
        <f t="shared" si="352"/>
        <v>42632.098310185189</v>
      </c>
      <c r="T3729" s="12">
        <f t="shared" si="353"/>
        <v>42662.954861111109</v>
      </c>
    </row>
    <row r="3730" spans="1:20" ht="41.4" x14ac:dyDescent="0.3">
      <c r="A3730" s="2">
        <v>3728</v>
      </c>
      <c r="B3730" s="7" t="s">
        <v>3725</v>
      </c>
      <c r="C3730" s="7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8">
        <f t="shared" si="348"/>
        <v>9.3100000000000002E-2</v>
      </c>
      <c r="P3730" s="9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2">
        <f t="shared" si="352"/>
        <v>42204.921018518522</v>
      </c>
      <c r="T3730" s="12">
        <f t="shared" si="353"/>
        <v>42234.921018518522</v>
      </c>
    </row>
    <row r="3731" spans="1:20" ht="41.4" x14ac:dyDescent="0.3">
      <c r="A3731" s="2">
        <v>3729</v>
      </c>
      <c r="B3731" s="7" t="s">
        <v>3726</v>
      </c>
      <c r="C3731" s="7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8">
        <f t="shared" si="348"/>
        <v>7.2400000000000006E-2</v>
      </c>
      <c r="P3731" s="9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2">
        <f t="shared" si="352"/>
        <v>42040.955000000002</v>
      </c>
      <c r="T3731" s="12">
        <f t="shared" si="353"/>
        <v>42085.91333333333</v>
      </c>
    </row>
    <row r="3732" spans="1:20" ht="41.4" x14ac:dyDescent="0.3">
      <c r="A3732" s="2">
        <v>3730</v>
      </c>
      <c r="B3732" s="7" t="s">
        <v>3727</v>
      </c>
      <c r="C3732" s="7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8">
        <f t="shared" si="348"/>
        <v>0.1</v>
      </c>
      <c r="P3732" s="9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2">
        <f t="shared" si="352"/>
        <v>42203.427766203706</v>
      </c>
      <c r="T3732" s="12">
        <f t="shared" si="353"/>
        <v>42233.427766203706</v>
      </c>
    </row>
    <row r="3733" spans="1:20" ht="41.4" x14ac:dyDescent="0.3">
      <c r="A3733" s="2">
        <v>3731</v>
      </c>
      <c r="B3733" s="7" t="s">
        <v>3728</v>
      </c>
      <c r="C3733" s="7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8">
        <f t="shared" si="348"/>
        <v>0.11272727272727273</v>
      </c>
      <c r="P3733" s="9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2">
        <f t="shared" si="352"/>
        <v>41983.502847222218</v>
      </c>
      <c r="T3733" s="12">
        <f t="shared" si="353"/>
        <v>42013.890972222223</v>
      </c>
    </row>
    <row r="3734" spans="1:20" ht="41.4" x14ac:dyDescent="0.3">
      <c r="A3734" s="2">
        <v>3732</v>
      </c>
      <c r="B3734" s="7" t="s">
        <v>3729</v>
      </c>
      <c r="C3734" s="7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8">
        <f t="shared" si="348"/>
        <v>0.15411764705882353</v>
      </c>
      <c r="P3734" s="9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2">
        <f t="shared" si="352"/>
        <v>41968.427465277782</v>
      </c>
      <c r="T3734" s="12">
        <f t="shared" si="353"/>
        <v>42028.25</v>
      </c>
    </row>
    <row r="3735" spans="1:20" ht="41.4" x14ac:dyDescent="0.3">
      <c r="A3735" s="2">
        <v>3733</v>
      </c>
      <c r="B3735" s="7" t="s">
        <v>3730</v>
      </c>
      <c r="C3735" s="7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8">
        <f t="shared" si="348"/>
        <v>0</v>
      </c>
      <c r="P3735" s="9">
        <f t="shared" si="349"/>
        <v>0</v>
      </c>
      <c r="Q3735" s="2" t="str">
        <f t="shared" si="350"/>
        <v>theater</v>
      </c>
      <c r="R3735" s="2" t="str">
        <f t="shared" si="351"/>
        <v>plays</v>
      </c>
      <c r="S3735" s="12">
        <f t="shared" si="352"/>
        <v>42102.774398148147</v>
      </c>
      <c r="T3735" s="12">
        <f t="shared" si="353"/>
        <v>42112.6875</v>
      </c>
    </row>
    <row r="3736" spans="1:20" ht="41.4" x14ac:dyDescent="0.3">
      <c r="A3736" s="2">
        <v>3734</v>
      </c>
      <c r="B3736" s="7" t="s">
        <v>3731</v>
      </c>
      <c r="C3736" s="7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8">
        <f t="shared" si="348"/>
        <v>0.28466666666666668</v>
      </c>
      <c r="P3736" s="9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2">
        <f t="shared" si="352"/>
        <v>42089.651574074072</v>
      </c>
      <c r="T3736" s="12">
        <f t="shared" si="353"/>
        <v>42149.651574074072</v>
      </c>
    </row>
    <row r="3737" spans="1:20" ht="27.6" x14ac:dyDescent="0.3">
      <c r="A3737" s="2">
        <v>3735</v>
      </c>
      <c r="B3737" s="7" t="s">
        <v>3732</v>
      </c>
      <c r="C3737" s="7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8">
        <f t="shared" si="348"/>
        <v>0.13333333333333333</v>
      </c>
      <c r="P3737" s="9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2">
        <f t="shared" si="352"/>
        <v>42122.443159722221</v>
      </c>
      <c r="T3737" s="12">
        <f t="shared" si="353"/>
        <v>42152.443159722221</v>
      </c>
    </row>
    <row r="3738" spans="1:20" ht="41.4" x14ac:dyDescent="0.3">
      <c r="A3738" s="2">
        <v>3736</v>
      </c>
      <c r="B3738" s="7" t="s">
        <v>3733</v>
      </c>
      <c r="C3738" s="7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8">
        <f t="shared" si="348"/>
        <v>6.6666666666666671E-3</v>
      </c>
      <c r="P3738" s="9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2">
        <f t="shared" si="352"/>
        <v>42048.461724537032</v>
      </c>
      <c r="T3738" s="12">
        <f t="shared" si="353"/>
        <v>42086.5</v>
      </c>
    </row>
    <row r="3739" spans="1:20" ht="27.6" x14ac:dyDescent="0.3">
      <c r="A3739" s="2">
        <v>3737</v>
      </c>
      <c r="B3739" s="7" t="s">
        <v>3734</v>
      </c>
      <c r="C3739" s="7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8">
        <f t="shared" si="348"/>
        <v>0.21428571428571427</v>
      </c>
      <c r="P3739" s="9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2">
        <f t="shared" si="352"/>
        <v>42297.441006944442</v>
      </c>
      <c r="T3739" s="12">
        <f t="shared" si="353"/>
        <v>42320.040972222225</v>
      </c>
    </row>
    <row r="3740" spans="1:20" ht="27.6" x14ac:dyDescent="0.3">
      <c r="A3740" s="2">
        <v>3738</v>
      </c>
      <c r="B3740" s="7" t="s">
        <v>3735</v>
      </c>
      <c r="C3740" s="7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8">
        <f t="shared" si="348"/>
        <v>0.18</v>
      </c>
      <c r="P3740" s="9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2">
        <f t="shared" si="352"/>
        <v>41813.688715277778</v>
      </c>
      <c r="T3740" s="12">
        <f t="shared" si="353"/>
        <v>41835.666666666664</v>
      </c>
    </row>
    <row r="3741" spans="1:20" ht="41.4" x14ac:dyDescent="0.3">
      <c r="A3741" s="2">
        <v>3739</v>
      </c>
      <c r="B3741" s="7" t="s">
        <v>3736</v>
      </c>
      <c r="C3741" s="7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8">
        <f t="shared" si="348"/>
        <v>0.20125000000000001</v>
      </c>
      <c r="P3741" s="9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2">
        <f t="shared" si="352"/>
        <v>42548.199861111112</v>
      </c>
      <c r="T3741" s="12">
        <f t="shared" si="353"/>
        <v>42568.199861111112</v>
      </c>
    </row>
    <row r="3742" spans="1:20" ht="41.4" x14ac:dyDescent="0.3">
      <c r="A3742" s="2">
        <v>3740</v>
      </c>
      <c r="B3742" s="7" t="s">
        <v>3737</v>
      </c>
      <c r="C3742" s="7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8">
        <f t="shared" si="348"/>
        <v>0.17899999999999999</v>
      </c>
      <c r="P3742" s="9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2">
        <f t="shared" si="352"/>
        <v>41832.839756944442</v>
      </c>
      <c r="T3742" s="12">
        <f t="shared" si="353"/>
        <v>41862.829143518517</v>
      </c>
    </row>
    <row r="3743" spans="1:20" ht="41.4" x14ac:dyDescent="0.3">
      <c r="A3743" s="2">
        <v>3741</v>
      </c>
      <c r="B3743" s="7" t="s">
        <v>3738</v>
      </c>
      <c r="C3743" s="7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8">
        <f t="shared" si="348"/>
        <v>0</v>
      </c>
      <c r="P3743" s="9">
        <f t="shared" si="349"/>
        <v>0</v>
      </c>
      <c r="Q3743" s="2" t="str">
        <f t="shared" si="350"/>
        <v>theater</v>
      </c>
      <c r="R3743" s="2" t="str">
        <f t="shared" si="351"/>
        <v>plays</v>
      </c>
      <c r="S3743" s="12">
        <f t="shared" si="352"/>
        <v>42325.670717592591</v>
      </c>
      <c r="T3743" s="12">
        <f t="shared" si="353"/>
        <v>42355.670717592591</v>
      </c>
    </row>
    <row r="3744" spans="1:20" ht="41.4" x14ac:dyDescent="0.3">
      <c r="A3744" s="2">
        <v>3742</v>
      </c>
      <c r="B3744" s="7" t="s">
        <v>3739</v>
      </c>
      <c r="C3744" s="7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8">
        <f t="shared" si="348"/>
        <v>0.02</v>
      </c>
      <c r="P3744" s="9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2">
        <f t="shared" si="352"/>
        <v>41857.964629629627</v>
      </c>
      <c r="T3744" s="12">
        <f t="shared" si="353"/>
        <v>41887.964629629627</v>
      </c>
    </row>
    <row r="3745" spans="1:20" ht="27.6" x14ac:dyDescent="0.3">
      <c r="A3745" s="2">
        <v>3743</v>
      </c>
      <c r="B3745" s="7" t="s">
        <v>3740</v>
      </c>
      <c r="C3745" s="7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8">
        <f t="shared" si="348"/>
        <v>0</v>
      </c>
      <c r="P3745" s="9">
        <f t="shared" si="349"/>
        <v>0</v>
      </c>
      <c r="Q3745" s="2" t="str">
        <f t="shared" si="350"/>
        <v>theater</v>
      </c>
      <c r="R3745" s="2" t="str">
        <f t="shared" si="351"/>
        <v>plays</v>
      </c>
      <c r="S3745" s="12">
        <f t="shared" si="352"/>
        <v>41793.460231481484</v>
      </c>
      <c r="T3745" s="12">
        <f t="shared" si="353"/>
        <v>41823.460231481484</v>
      </c>
    </row>
    <row r="3746" spans="1:20" ht="41.4" x14ac:dyDescent="0.3">
      <c r="A3746" s="2">
        <v>3744</v>
      </c>
      <c r="B3746" s="7" t="s">
        <v>3741</v>
      </c>
      <c r="C3746" s="7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8">
        <f t="shared" si="348"/>
        <v>0</v>
      </c>
      <c r="P3746" s="9">
        <f t="shared" si="349"/>
        <v>0</v>
      </c>
      <c r="Q3746" s="2" t="str">
        <f t="shared" si="350"/>
        <v>theater</v>
      </c>
      <c r="R3746" s="2" t="str">
        <f t="shared" si="351"/>
        <v>plays</v>
      </c>
      <c r="S3746" s="12">
        <f t="shared" si="352"/>
        <v>41793.564259259263</v>
      </c>
      <c r="T3746" s="12">
        <f t="shared" si="353"/>
        <v>41824.915972222225</v>
      </c>
    </row>
    <row r="3747" spans="1:20" ht="41.4" x14ac:dyDescent="0.3">
      <c r="A3747" s="2">
        <v>3745</v>
      </c>
      <c r="B3747" s="7" t="s">
        <v>3742</v>
      </c>
      <c r="C3747" s="7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8">
        <f t="shared" si="348"/>
        <v>0.1</v>
      </c>
      <c r="P3747" s="9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2">
        <f t="shared" si="352"/>
        <v>41831.447939814818</v>
      </c>
      <c r="T3747" s="12">
        <f t="shared" si="353"/>
        <v>41861.447939814818</v>
      </c>
    </row>
    <row r="3748" spans="1:20" x14ac:dyDescent="0.3">
      <c r="A3748" s="2">
        <v>3746</v>
      </c>
      <c r="B3748" s="7" t="s">
        <v>3743</v>
      </c>
      <c r="C3748" s="7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8">
        <f t="shared" si="348"/>
        <v>2.3764705882352941E-2</v>
      </c>
      <c r="P3748" s="9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2">
        <f t="shared" si="352"/>
        <v>42621.139340277776</v>
      </c>
      <c r="T3748" s="12">
        <f t="shared" si="353"/>
        <v>42651.139340277776</v>
      </c>
    </row>
    <row r="3749" spans="1:20" ht="27.6" x14ac:dyDescent="0.3">
      <c r="A3749" s="2">
        <v>3747</v>
      </c>
      <c r="B3749" s="7" t="s">
        <v>3744</v>
      </c>
      <c r="C3749" s="7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8">
        <f t="shared" si="348"/>
        <v>0.01</v>
      </c>
      <c r="P3749" s="9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2">
        <f t="shared" si="352"/>
        <v>42164.049722222218</v>
      </c>
      <c r="T3749" s="12">
        <f t="shared" si="353"/>
        <v>42190.707638888889</v>
      </c>
    </row>
    <row r="3750" spans="1:20" ht="41.4" x14ac:dyDescent="0.3">
      <c r="A3750" s="2">
        <v>3748</v>
      </c>
      <c r="B3750" s="7" t="s">
        <v>3745</v>
      </c>
      <c r="C3750" s="7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8">
        <f t="shared" si="348"/>
        <v>1.0351999999999999</v>
      </c>
      <c r="P3750" s="9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2">
        <f t="shared" si="352"/>
        <v>42395.456435185188</v>
      </c>
      <c r="T3750" s="12">
        <f t="shared" si="353"/>
        <v>42415.999305555553</v>
      </c>
    </row>
    <row r="3751" spans="1:20" ht="41.4" x14ac:dyDescent="0.3">
      <c r="A3751" s="2">
        <v>3749</v>
      </c>
      <c r="B3751" s="7" t="s">
        <v>3746</v>
      </c>
      <c r="C3751" s="7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8">
        <f t="shared" si="348"/>
        <v>1.05</v>
      </c>
      <c r="P3751" s="9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2">
        <f t="shared" si="352"/>
        <v>42457.877175925925</v>
      </c>
      <c r="T3751" s="12">
        <f t="shared" si="353"/>
        <v>42488.915972222225</v>
      </c>
    </row>
    <row r="3752" spans="1:20" ht="82.8" x14ac:dyDescent="0.3">
      <c r="A3752" s="2">
        <v>3750</v>
      </c>
      <c r="B3752" s="7" t="s">
        <v>3747</v>
      </c>
      <c r="C3752" s="7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8">
        <f t="shared" si="348"/>
        <v>1.0044999999999999</v>
      </c>
      <c r="P3752" s="9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2">
        <f t="shared" si="352"/>
        <v>42016.731574074074</v>
      </c>
      <c r="T3752" s="12">
        <f t="shared" si="353"/>
        <v>42045.082638888889</v>
      </c>
    </row>
    <row r="3753" spans="1:20" ht="41.4" x14ac:dyDescent="0.3">
      <c r="A3753" s="2">
        <v>3751</v>
      </c>
      <c r="B3753" s="7" t="s">
        <v>3748</v>
      </c>
      <c r="C3753" s="7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8">
        <f t="shared" si="348"/>
        <v>1.3260000000000001</v>
      </c>
      <c r="P3753" s="9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2">
        <f t="shared" si="352"/>
        <v>42402.785567129627</v>
      </c>
      <c r="T3753" s="12">
        <f t="shared" si="353"/>
        <v>42462.743900462956</v>
      </c>
    </row>
    <row r="3754" spans="1:20" ht="55.2" x14ac:dyDescent="0.3">
      <c r="A3754" s="2">
        <v>3752</v>
      </c>
      <c r="B3754" s="7" t="s">
        <v>3749</v>
      </c>
      <c r="C3754" s="7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8">
        <f t="shared" si="348"/>
        <v>1.1299999999999999</v>
      </c>
      <c r="P3754" s="9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2">
        <f t="shared" si="352"/>
        <v>42619.552488425921</v>
      </c>
      <c r="T3754" s="12">
        <f t="shared" si="353"/>
        <v>42659.625</v>
      </c>
    </row>
    <row r="3755" spans="1:20" ht="41.4" x14ac:dyDescent="0.3">
      <c r="A3755" s="2">
        <v>3753</v>
      </c>
      <c r="B3755" s="7" t="s">
        <v>3750</v>
      </c>
      <c r="C3755" s="7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8">
        <f t="shared" si="348"/>
        <v>1.0334000000000001</v>
      </c>
      <c r="P3755" s="9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2">
        <f t="shared" si="352"/>
        <v>42128.574074074073</v>
      </c>
      <c r="T3755" s="12">
        <f t="shared" si="353"/>
        <v>42157.75</v>
      </c>
    </row>
    <row r="3756" spans="1:20" ht="41.4" x14ac:dyDescent="0.3">
      <c r="A3756" s="2">
        <v>3754</v>
      </c>
      <c r="B3756" s="7" t="s">
        <v>3751</v>
      </c>
      <c r="C3756" s="7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8">
        <f t="shared" si="348"/>
        <v>1.2</v>
      </c>
      <c r="P3756" s="9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2">
        <f t="shared" si="352"/>
        <v>41808.631215277775</v>
      </c>
      <c r="T3756" s="12">
        <f t="shared" si="353"/>
        <v>41845.957638888889</v>
      </c>
    </row>
    <row r="3757" spans="1:20" ht="41.4" x14ac:dyDescent="0.3">
      <c r="A3757" s="2">
        <v>3755</v>
      </c>
      <c r="B3757" s="7" t="s">
        <v>3752</v>
      </c>
      <c r="C3757" s="7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8">
        <f t="shared" si="348"/>
        <v>1.2963636363636364</v>
      </c>
      <c r="P3757" s="9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2">
        <f t="shared" si="352"/>
        <v>42445.616979166662</v>
      </c>
      <c r="T3757" s="12">
        <f t="shared" si="353"/>
        <v>42475.616979166662</v>
      </c>
    </row>
    <row r="3758" spans="1:20" ht="41.4" x14ac:dyDescent="0.3">
      <c r="A3758" s="2">
        <v>3756</v>
      </c>
      <c r="B3758" s="7" t="s">
        <v>3753</v>
      </c>
      <c r="C3758" s="7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8">
        <f t="shared" si="348"/>
        <v>1.0111111111111111</v>
      </c>
      <c r="P3758" s="9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2">
        <f t="shared" si="352"/>
        <v>41771.564791666664</v>
      </c>
      <c r="T3758" s="12">
        <f t="shared" si="353"/>
        <v>41801.564791666664</v>
      </c>
    </row>
    <row r="3759" spans="1:20" ht="41.4" x14ac:dyDescent="0.3">
      <c r="A3759" s="2">
        <v>3757</v>
      </c>
      <c r="B3759" s="7" t="s">
        <v>3754</v>
      </c>
      <c r="C3759" s="7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8">
        <f t="shared" si="348"/>
        <v>1.0851428571428572</v>
      </c>
      <c r="P3759" s="9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2">
        <f t="shared" si="352"/>
        <v>41954.600868055553</v>
      </c>
      <c r="T3759" s="12">
        <f t="shared" si="353"/>
        <v>41974.600868055553</v>
      </c>
    </row>
    <row r="3760" spans="1:20" ht="27.6" x14ac:dyDescent="0.3">
      <c r="A3760" s="2">
        <v>3758</v>
      </c>
      <c r="B3760" s="7" t="s">
        <v>3755</v>
      </c>
      <c r="C3760" s="7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8">
        <f t="shared" si="348"/>
        <v>1.0233333333333334</v>
      </c>
      <c r="P3760" s="9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2">
        <f t="shared" si="352"/>
        <v>41747.221504629626</v>
      </c>
      <c r="T3760" s="12">
        <f t="shared" si="353"/>
        <v>41777.958333333336</v>
      </c>
    </row>
    <row r="3761" spans="1:20" ht="27.6" x14ac:dyDescent="0.3">
      <c r="A3761" s="2">
        <v>3759</v>
      </c>
      <c r="B3761" s="7" t="s">
        <v>3756</v>
      </c>
      <c r="C3761" s="7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8">
        <f t="shared" si="348"/>
        <v>1.1024425000000002</v>
      </c>
      <c r="P3761" s="9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2">
        <f t="shared" si="352"/>
        <v>42181.858252314814</v>
      </c>
      <c r="T3761" s="12">
        <f t="shared" si="353"/>
        <v>42241.858252314814</v>
      </c>
    </row>
    <row r="3762" spans="1:20" ht="41.4" x14ac:dyDescent="0.3">
      <c r="A3762" s="2">
        <v>3760</v>
      </c>
      <c r="B3762" s="7" t="s">
        <v>3757</v>
      </c>
      <c r="C3762" s="7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8">
        <f t="shared" si="348"/>
        <v>1.010154</v>
      </c>
      <c r="P3762" s="9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2">
        <f t="shared" si="352"/>
        <v>41739.275300925925</v>
      </c>
      <c r="T3762" s="12">
        <f t="shared" si="353"/>
        <v>41764.275300925925</v>
      </c>
    </row>
    <row r="3763" spans="1:20" ht="41.4" x14ac:dyDescent="0.3">
      <c r="A3763" s="2">
        <v>3761</v>
      </c>
      <c r="B3763" s="7" t="s">
        <v>3758</v>
      </c>
      <c r="C3763" s="7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8">
        <f t="shared" si="348"/>
        <v>1</v>
      </c>
      <c r="P3763" s="9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2">
        <f t="shared" si="352"/>
        <v>42173.216863425929</v>
      </c>
      <c r="T3763" s="12">
        <f t="shared" si="353"/>
        <v>42226.708333333328</v>
      </c>
    </row>
    <row r="3764" spans="1:20" ht="41.4" x14ac:dyDescent="0.3">
      <c r="A3764" s="2">
        <v>3762</v>
      </c>
      <c r="B3764" s="7" t="s">
        <v>3759</v>
      </c>
      <c r="C3764" s="7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8">
        <f t="shared" si="348"/>
        <v>1.0624</v>
      </c>
      <c r="P3764" s="9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2">
        <f t="shared" si="352"/>
        <v>42193.563530092593</v>
      </c>
      <c r="T3764" s="12">
        <f t="shared" si="353"/>
        <v>42218.563530092593</v>
      </c>
    </row>
    <row r="3765" spans="1:20" ht="27.6" x14ac:dyDescent="0.3">
      <c r="A3765" s="2">
        <v>3763</v>
      </c>
      <c r="B3765" s="7" t="s">
        <v>3760</v>
      </c>
      <c r="C3765" s="7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8">
        <f t="shared" si="348"/>
        <v>1</v>
      </c>
      <c r="P3765" s="9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2">
        <f t="shared" si="352"/>
        <v>42065.500300925924</v>
      </c>
      <c r="T3765" s="12">
        <f t="shared" si="353"/>
        <v>42095.458634259259</v>
      </c>
    </row>
    <row r="3766" spans="1:20" ht="41.4" x14ac:dyDescent="0.3">
      <c r="A3766" s="2">
        <v>3764</v>
      </c>
      <c r="B3766" s="7" t="s">
        <v>3761</v>
      </c>
      <c r="C3766" s="7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8">
        <f t="shared" si="348"/>
        <v>1</v>
      </c>
      <c r="P3766" s="9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2">
        <f t="shared" si="352"/>
        <v>42499.592962962968</v>
      </c>
      <c r="T3766" s="12">
        <f t="shared" si="353"/>
        <v>42518.774999999994</v>
      </c>
    </row>
    <row r="3767" spans="1:20" ht="41.4" x14ac:dyDescent="0.3">
      <c r="A3767" s="2">
        <v>3765</v>
      </c>
      <c r="B3767" s="7" t="s">
        <v>3762</v>
      </c>
      <c r="C3767" s="7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8">
        <f t="shared" si="348"/>
        <v>1.1345714285714286</v>
      </c>
      <c r="P3767" s="9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2">
        <f t="shared" si="352"/>
        <v>41820.526412037041</v>
      </c>
      <c r="T3767" s="12">
        <f t="shared" si="353"/>
        <v>41850.526412037041</v>
      </c>
    </row>
    <row r="3768" spans="1:20" ht="41.4" x14ac:dyDescent="0.3">
      <c r="A3768" s="2">
        <v>3766</v>
      </c>
      <c r="B3768" s="7" t="s">
        <v>3763</v>
      </c>
      <c r="C3768" s="7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8">
        <f t="shared" si="348"/>
        <v>1.0265010000000001</v>
      </c>
      <c r="P3768" s="9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2">
        <f t="shared" si="352"/>
        <v>41787.917187500003</v>
      </c>
      <c r="T3768" s="12">
        <f t="shared" si="353"/>
        <v>41822.917187500003</v>
      </c>
    </row>
    <row r="3769" spans="1:20" ht="41.4" x14ac:dyDescent="0.3">
      <c r="A3769" s="2">
        <v>3767</v>
      </c>
      <c r="B3769" s="7" t="s">
        <v>3764</v>
      </c>
      <c r="C3769" s="7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8">
        <f t="shared" si="348"/>
        <v>1.1675</v>
      </c>
      <c r="P3769" s="9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2">
        <f t="shared" si="352"/>
        <v>42049.769641203704</v>
      </c>
      <c r="T3769" s="12">
        <f t="shared" si="353"/>
        <v>42063.957638888889</v>
      </c>
    </row>
    <row r="3770" spans="1:20" ht="41.4" x14ac:dyDescent="0.3">
      <c r="A3770" s="2">
        <v>3768</v>
      </c>
      <c r="B3770" s="7" t="s">
        <v>3765</v>
      </c>
      <c r="C3770" s="7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8">
        <f t="shared" si="348"/>
        <v>1.0765274999999999</v>
      </c>
      <c r="P3770" s="9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2">
        <f t="shared" si="352"/>
        <v>41772.477893518517</v>
      </c>
      <c r="T3770" s="12">
        <f t="shared" si="353"/>
        <v>41802.477893518517</v>
      </c>
    </row>
    <row r="3771" spans="1:20" ht="41.4" x14ac:dyDescent="0.3">
      <c r="A3771" s="2">
        <v>3769</v>
      </c>
      <c r="B3771" s="7" t="s">
        <v>3766</v>
      </c>
      <c r="C3771" s="7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8">
        <f t="shared" si="348"/>
        <v>1</v>
      </c>
      <c r="P3771" s="9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2">
        <f t="shared" si="352"/>
        <v>42445.348136574074</v>
      </c>
      <c r="T3771" s="12">
        <f t="shared" si="353"/>
        <v>42475.348136574074</v>
      </c>
    </row>
    <row r="3772" spans="1:20" ht="41.4" x14ac:dyDescent="0.3">
      <c r="A3772" s="2">
        <v>3770</v>
      </c>
      <c r="B3772" s="7" t="s">
        <v>3767</v>
      </c>
      <c r="C3772" s="7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8">
        <f t="shared" si="348"/>
        <v>1</v>
      </c>
      <c r="P3772" s="9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2">
        <f t="shared" si="352"/>
        <v>42138.680671296301</v>
      </c>
      <c r="T3772" s="12">
        <f t="shared" si="353"/>
        <v>42168.680671296301</v>
      </c>
    </row>
    <row r="3773" spans="1:20" ht="27.6" x14ac:dyDescent="0.3">
      <c r="A3773" s="2">
        <v>3771</v>
      </c>
      <c r="B3773" s="7" t="s">
        <v>3768</v>
      </c>
      <c r="C3773" s="7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8">
        <f t="shared" si="348"/>
        <v>1.46</v>
      </c>
      <c r="P3773" s="9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2">
        <f t="shared" si="352"/>
        <v>42493.607083333336</v>
      </c>
      <c r="T3773" s="12">
        <f t="shared" si="353"/>
        <v>42507.75</v>
      </c>
    </row>
    <row r="3774" spans="1:20" ht="41.4" x14ac:dyDescent="0.3">
      <c r="A3774" s="2">
        <v>3772</v>
      </c>
      <c r="B3774" s="7" t="s">
        <v>3769</v>
      </c>
      <c r="C3774" s="7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8">
        <f t="shared" si="348"/>
        <v>1.1020000000000001</v>
      </c>
      <c r="P3774" s="9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2">
        <f t="shared" si="352"/>
        <v>42682.366967592592</v>
      </c>
      <c r="T3774" s="12">
        <f t="shared" si="353"/>
        <v>42703</v>
      </c>
    </row>
    <row r="3775" spans="1:20" ht="27.6" x14ac:dyDescent="0.3">
      <c r="A3775" s="2">
        <v>3773</v>
      </c>
      <c r="B3775" s="7" t="s">
        <v>3770</v>
      </c>
      <c r="C3775" s="7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8">
        <f t="shared" si="348"/>
        <v>1.0820000000000001</v>
      </c>
      <c r="P3775" s="9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2">
        <f t="shared" si="352"/>
        <v>42655.755173611105</v>
      </c>
      <c r="T3775" s="12">
        <f t="shared" si="353"/>
        <v>42688.838888888888</v>
      </c>
    </row>
    <row r="3776" spans="1:20" ht="41.4" x14ac:dyDescent="0.3">
      <c r="A3776" s="2">
        <v>3774</v>
      </c>
      <c r="B3776" s="7" t="s">
        <v>3771</v>
      </c>
      <c r="C3776" s="7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8">
        <f t="shared" si="348"/>
        <v>1</v>
      </c>
      <c r="P3776" s="9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2">
        <f t="shared" si="352"/>
        <v>42087.542303240742</v>
      </c>
      <c r="T3776" s="12">
        <f t="shared" si="353"/>
        <v>42103.542303240742</v>
      </c>
    </row>
    <row r="3777" spans="1:20" ht="41.4" x14ac:dyDescent="0.3">
      <c r="A3777" s="2">
        <v>3775</v>
      </c>
      <c r="B3777" s="7" t="s">
        <v>3772</v>
      </c>
      <c r="C3777" s="7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8">
        <f t="shared" si="348"/>
        <v>1.0024999999999999</v>
      </c>
      <c r="P3777" s="9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2">
        <f t="shared" si="352"/>
        <v>42075.692627314813</v>
      </c>
      <c r="T3777" s="12">
        <f t="shared" si="353"/>
        <v>42102.916666666672</v>
      </c>
    </row>
    <row r="3778" spans="1:20" ht="55.2" x14ac:dyDescent="0.3">
      <c r="A3778" s="2">
        <v>3776</v>
      </c>
      <c r="B3778" s="7" t="s">
        <v>3773</v>
      </c>
      <c r="C3778" s="7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8">
        <f t="shared" si="348"/>
        <v>1.0671250000000001</v>
      </c>
      <c r="P3778" s="9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2">
        <f t="shared" si="352"/>
        <v>41814.117800925924</v>
      </c>
      <c r="T3778" s="12">
        <f t="shared" si="353"/>
        <v>41851.791666666664</v>
      </c>
    </row>
    <row r="3779" spans="1:20" ht="41.4" x14ac:dyDescent="0.3">
      <c r="A3779" s="2">
        <v>3777</v>
      </c>
      <c r="B3779" s="7" t="s">
        <v>3774</v>
      </c>
      <c r="C3779" s="7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8">
        <f t="shared" ref="O3779:O3842" si="354">E3779/D3779</f>
        <v>1.4319999999999999</v>
      </c>
      <c r="P3779" s="9">
        <f t="shared" ref="P3779:P3842" si="355">IFERROR(E3779/L3779,0)</f>
        <v>48.542372881355931</v>
      </c>
      <c r="Q3779" s="2" t="str">
        <f t="shared" ref="Q3779:Q3842" si="356">LEFT(N3779,FIND("/",N3779,1)-1)</f>
        <v>theater</v>
      </c>
      <c r="R3779" s="2" t="str">
        <f t="shared" ref="R3779:R3842" si="357">RIGHT(N3779,LEN(N3779)-FIND("/",N3779))</f>
        <v>musical</v>
      </c>
      <c r="S3779" s="12">
        <f t="shared" ref="S3779:S3842" si="358">(((J3779/60)/60)/24)+DATE(1970,1,1)+(-6/24)</f>
        <v>41886.861354166671</v>
      </c>
      <c r="T3779" s="12">
        <f t="shared" ref="T3779:T3842" si="359">(((I3779/60)/60)/24)+DATE(1970,1,1)+(-6/24)</f>
        <v>41908.916666666664</v>
      </c>
    </row>
    <row r="3780" spans="1:20" ht="27.6" x14ac:dyDescent="0.3">
      <c r="A3780" s="2">
        <v>3778</v>
      </c>
      <c r="B3780" s="7" t="s">
        <v>3775</v>
      </c>
      <c r="C3780" s="7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8">
        <f t="shared" si="354"/>
        <v>1.0504166666666668</v>
      </c>
      <c r="P3780" s="9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2">
        <f t="shared" si="358"/>
        <v>41989.569212962961</v>
      </c>
      <c r="T3780" s="12">
        <f t="shared" si="359"/>
        <v>42049.569212962961</v>
      </c>
    </row>
    <row r="3781" spans="1:20" ht="27.6" x14ac:dyDescent="0.3">
      <c r="A3781" s="2">
        <v>3779</v>
      </c>
      <c r="B3781" s="7" t="s">
        <v>3776</v>
      </c>
      <c r="C3781" s="7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8">
        <f t="shared" si="354"/>
        <v>1.0398000000000001</v>
      </c>
      <c r="P3781" s="9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2">
        <f t="shared" si="358"/>
        <v>42425.485416666663</v>
      </c>
      <c r="T3781" s="12">
        <f t="shared" si="359"/>
        <v>42455.443750000006</v>
      </c>
    </row>
    <row r="3782" spans="1:20" ht="41.4" x14ac:dyDescent="0.3">
      <c r="A3782" s="2">
        <v>3780</v>
      </c>
      <c r="B3782" s="7" t="s">
        <v>3777</v>
      </c>
      <c r="C3782" s="7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8">
        <f t="shared" si="354"/>
        <v>1.2</v>
      </c>
      <c r="P3782" s="9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2">
        <f t="shared" si="358"/>
        <v>42165.969733796301</v>
      </c>
      <c r="T3782" s="12">
        <f t="shared" si="359"/>
        <v>42198.587499999994</v>
      </c>
    </row>
    <row r="3783" spans="1:20" ht="41.4" x14ac:dyDescent="0.3">
      <c r="A3783" s="2">
        <v>3781</v>
      </c>
      <c r="B3783" s="7" t="s">
        <v>3778</v>
      </c>
      <c r="C3783" s="7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8">
        <f t="shared" si="354"/>
        <v>1.0966666666666667</v>
      </c>
      <c r="P3783" s="9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2">
        <f t="shared" si="358"/>
        <v>41865.632928240739</v>
      </c>
      <c r="T3783" s="12">
        <f t="shared" si="359"/>
        <v>41890.632928240739</v>
      </c>
    </row>
    <row r="3784" spans="1:20" ht="41.4" x14ac:dyDescent="0.3">
      <c r="A3784" s="2">
        <v>3782</v>
      </c>
      <c r="B3784" s="7" t="s">
        <v>3779</v>
      </c>
      <c r="C3784" s="7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8">
        <f t="shared" si="354"/>
        <v>1.0175000000000001</v>
      </c>
      <c r="P3784" s="9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2">
        <f t="shared" si="358"/>
        <v>42546.612233796302</v>
      </c>
      <c r="T3784" s="12">
        <f t="shared" si="359"/>
        <v>42575.708333333328</v>
      </c>
    </row>
    <row r="3785" spans="1:20" ht="41.4" x14ac:dyDescent="0.3">
      <c r="A3785" s="2">
        <v>3783</v>
      </c>
      <c r="B3785" s="7" t="s">
        <v>3780</v>
      </c>
      <c r="C3785" s="7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8">
        <f t="shared" si="354"/>
        <v>1.2891666666666666</v>
      </c>
      <c r="P3785" s="9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2">
        <f t="shared" si="358"/>
        <v>42419.890277777777</v>
      </c>
      <c r="T3785" s="12">
        <f t="shared" si="359"/>
        <v>42444.416666666672</v>
      </c>
    </row>
    <row r="3786" spans="1:20" ht="41.4" x14ac:dyDescent="0.3">
      <c r="A3786" s="2">
        <v>3784</v>
      </c>
      <c r="B3786" s="7" t="s">
        <v>3781</v>
      </c>
      <c r="C3786" s="7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8">
        <f t="shared" si="354"/>
        <v>1.1499999999999999</v>
      </c>
      <c r="P3786" s="9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2">
        <f t="shared" si="358"/>
        <v>42531.730694444443</v>
      </c>
      <c r="T3786" s="12">
        <f t="shared" si="359"/>
        <v>42561.730694444443</v>
      </c>
    </row>
    <row r="3787" spans="1:20" ht="41.4" x14ac:dyDescent="0.3">
      <c r="A3787" s="2">
        <v>3785</v>
      </c>
      <c r="B3787" s="7" t="s">
        <v>3782</v>
      </c>
      <c r="C3787" s="7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8">
        <f t="shared" si="354"/>
        <v>1.5075000000000001</v>
      </c>
      <c r="P3787" s="9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2">
        <f t="shared" si="358"/>
        <v>42548.38853009259</v>
      </c>
      <c r="T3787" s="12">
        <f t="shared" si="359"/>
        <v>42584.168749999997</v>
      </c>
    </row>
    <row r="3788" spans="1:20" ht="41.4" x14ac:dyDescent="0.3">
      <c r="A3788" s="2">
        <v>3786</v>
      </c>
      <c r="B3788" s="7" t="s">
        <v>3783</v>
      </c>
      <c r="C3788" s="7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8">
        <f t="shared" si="354"/>
        <v>1.1096666666666666</v>
      </c>
      <c r="P3788" s="9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2">
        <f t="shared" si="358"/>
        <v>42486.787905092591</v>
      </c>
      <c r="T3788" s="12">
        <f t="shared" si="359"/>
        <v>42516.787905092591</v>
      </c>
    </row>
    <row r="3789" spans="1:20" ht="41.4" x14ac:dyDescent="0.3">
      <c r="A3789" s="2">
        <v>3787</v>
      </c>
      <c r="B3789" s="7" t="s">
        <v>3784</v>
      </c>
      <c r="C3789" s="7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8">
        <f t="shared" si="354"/>
        <v>1.0028571428571429</v>
      </c>
      <c r="P3789" s="9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2">
        <f t="shared" si="358"/>
        <v>42167.284791666665</v>
      </c>
      <c r="T3789" s="12">
        <f t="shared" si="359"/>
        <v>42195.915972222225</v>
      </c>
    </row>
    <row r="3790" spans="1:20" ht="69" x14ac:dyDescent="0.3">
      <c r="A3790" s="2">
        <v>3788</v>
      </c>
      <c r="B3790" s="7" t="s">
        <v>3785</v>
      </c>
      <c r="C3790" s="7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8">
        <f t="shared" si="354"/>
        <v>6.6666666666666671E-3</v>
      </c>
      <c r="P3790" s="9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2">
        <f t="shared" si="358"/>
        <v>42333.445821759262</v>
      </c>
      <c r="T3790" s="12">
        <f t="shared" si="359"/>
        <v>42361.429166666669</v>
      </c>
    </row>
    <row r="3791" spans="1:20" ht="41.4" x14ac:dyDescent="0.3">
      <c r="A3791" s="2">
        <v>3789</v>
      </c>
      <c r="B3791" s="7" t="s">
        <v>3786</v>
      </c>
      <c r="C3791" s="7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8">
        <f t="shared" si="354"/>
        <v>3.267605633802817E-2</v>
      </c>
      <c r="P3791" s="9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2">
        <f t="shared" si="358"/>
        <v>42138.548819444448</v>
      </c>
      <c r="T3791" s="12">
        <f t="shared" si="359"/>
        <v>42170.548819444448</v>
      </c>
    </row>
    <row r="3792" spans="1:20" ht="41.4" x14ac:dyDescent="0.3">
      <c r="A3792" s="2">
        <v>3790</v>
      </c>
      <c r="B3792" s="7" t="s">
        <v>3787</v>
      </c>
      <c r="C3792" s="7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8">
        <f t="shared" si="354"/>
        <v>0</v>
      </c>
      <c r="P3792" s="9">
        <f t="shared" si="355"/>
        <v>0</v>
      </c>
      <c r="Q3792" s="2" t="str">
        <f t="shared" si="356"/>
        <v>theater</v>
      </c>
      <c r="R3792" s="2" t="str">
        <f t="shared" si="357"/>
        <v>musical</v>
      </c>
      <c r="S3792" s="12">
        <f t="shared" si="358"/>
        <v>42666.416932870372</v>
      </c>
      <c r="T3792" s="12">
        <f t="shared" si="359"/>
        <v>42696.458599537036</v>
      </c>
    </row>
    <row r="3793" spans="1:20" ht="27.6" x14ac:dyDescent="0.3">
      <c r="A3793" s="2">
        <v>3791</v>
      </c>
      <c r="B3793" s="7" t="s">
        <v>3788</v>
      </c>
      <c r="C3793" s="7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8">
        <f t="shared" si="354"/>
        <v>0</v>
      </c>
      <c r="P3793" s="9">
        <f t="shared" si="355"/>
        <v>0</v>
      </c>
      <c r="Q3793" s="2" t="str">
        <f t="shared" si="356"/>
        <v>theater</v>
      </c>
      <c r="R3793" s="2" t="str">
        <f t="shared" si="357"/>
        <v>musical</v>
      </c>
      <c r="S3793" s="12">
        <f t="shared" si="358"/>
        <v>41766.442037037035</v>
      </c>
      <c r="T3793" s="12">
        <f t="shared" si="359"/>
        <v>41826.442037037035</v>
      </c>
    </row>
    <row r="3794" spans="1:20" ht="27.6" x14ac:dyDescent="0.3">
      <c r="A3794" s="2">
        <v>3792</v>
      </c>
      <c r="B3794" s="7" t="s">
        <v>3789</v>
      </c>
      <c r="C3794" s="7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8">
        <f t="shared" si="354"/>
        <v>2.8E-3</v>
      </c>
      <c r="P3794" s="9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2">
        <f t="shared" si="358"/>
        <v>42170.197013888886</v>
      </c>
      <c r="T3794" s="12">
        <f t="shared" si="359"/>
        <v>42200.197013888886</v>
      </c>
    </row>
    <row r="3795" spans="1:20" ht="41.4" x14ac:dyDescent="0.3">
      <c r="A3795" s="2">
        <v>3793</v>
      </c>
      <c r="B3795" s="7" t="s">
        <v>3790</v>
      </c>
      <c r="C3795" s="7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8">
        <f t="shared" si="354"/>
        <v>0.59657142857142853</v>
      </c>
      <c r="P3795" s="9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2">
        <f t="shared" si="358"/>
        <v>41968.688993055555</v>
      </c>
      <c r="T3795" s="12">
        <f t="shared" si="359"/>
        <v>41989.688993055555</v>
      </c>
    </row>
    <row r="3796" spans="1:20" ht="41.4" x14ac:dyDescent="0.3">
      <c r="A3796" s="2">
        <v>3794</v>
      </c>
      <c r="B3796" s="7" t="s">
        <v>3791</v>
      </c>
      <c r="C3796" s="7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8">
        <f t="shared" si="354"/>
        <v>0.01</v>
      </c>
      <c r="P3796" s="9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2">
        <f t="shared" si="358"/>
        <v>42132.33048611111</v>
      </c>
      <c r="T3796" s="12">
        <f t="shared" si="359"/>
        <v>42162.33048611111</v>
      </c>
    </row>
    <row r="3797" spans="1:20" ht="41.4" x14ac:dyDescent="0.3">
      <c r="A3797" s="2">
        <v>3795</v>
      </c>
      <c r="B3797" s="7" t="s">
        <v>3792</v>
      </c>
      <c r="C3797" s="7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8">
        <f t="shared" si="354"/>
        <v>1.6666666666666666E-2</v>
      </c>
      <c r="P3797" s="9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2">
        <f t="shared" si="358"/>
        <v>42201.186226851853</v>
      </c>
      <c r="T3797" s="12">
        <f t="shared" si="359"/>
        <v>42244.6875</v>
      </c>
    </row>
    <row r="3798" spans="1:20" ht="41.4" x14ac:dyDescent="0.3">
      <c r="A3798" s="2">
        <v>3796</v>
      </c>
      <c r="B3798" s="7" t="s">
        <v>3793</v>
      </c>
      <c r="C3798" s="7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8">
        <f t="shared" si="354"/>
        <v>4.4444444444444447E-5</v>
      </c>
      <c r="P3798" s="9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2">
        <f t="shared" si="358"/>
        <v>42688.779583333337</v>
      </c>
      <c r="T3798" s="12">
        <f t="shared" si="359"/>
        <v>42748.779583333337</v>
      </c>
    </row>
    <row r="3799" spans="1:20" ht="41.4" x14ac:dyDescent="0.3">
      <c r="A3799" s="2">
        <v>3797</v>
      </c>
      <c r="B3799" s="7" t="s">
        <v>3794</v>
      </c>
      <c r="C3799" s="7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8">
        <f t="shared" si="354"/>
        <v>0.89666666666666661</v>
      </c>
      <c r="P3799" s="9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2">
        <f t="shared" si="358"/>
        <v>42084.631539351853</v>
      </c>
      <c r="T3799" s="12">
        <f t="shared" si="359"/>
        <v>42114.631539351853</v>
      </c>
    </row>
    <row r="3800" spans="1:20" ht="41.4" x14ac:dyDescent="0.3">
      <c r="A3800" s="2">
        <v>3798</v>
      </c>
      <c r="B3800" s="7" t="s">
        <v>3795</v>
      </c>
      <c r="C3800" s="7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8">
        <f t="shared" si="354"/>
        <v>1.4642857142857143E-2</v>
      </c>
      <c r="P3800" s="9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2">
        <f t="shared" si="358"/>
        <v>41831.472777777781</v>
      </c>
      <c r="T3800" s="12">
        <f t="shared" si="359"/>
        <v>41861.472777777781</v>
      </c>
    </row>
    <row r="3801" spans="1:20" ht="27.6" x14ac:dyDescent="0.3">
      <c r="A3801" s="2">
        <v>3799</v>
      </c>
      <c r="B3801" s="7" t="s">
        <v>3796</v>
      </c>
      <c r="C3801" s="7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8">
        <f t="shared" si="354"/>
        <v>4.02E-2</v>
      </c>
      <c r="P3801" s="9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2">
        <f t="shared" si="358"/>
        <v>42410.68105324074</v>
      </c>
      <c r="T3801" s="12">
        <f t="shared" si="359"/>
        <v>42440.68105324074</v>
      </c>
    </row>
    <row r="3802" spans="1:20" ht="41.4" x14ac:dyDescent="0.3">
      <c r="A3802" s="2">
        <v>3800</v>
      </c>
      <c r="B3802" s="7" t="s">
        <v>3797</v>
      </c>
      <c r="C3802" s="7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8">
        <f t="shared" si="354"/>
        <v>4.0045454545454544E-2</v>
      </c>
      <c r="P3802" s="9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2">
        <f t="shared" si="358"/>
        <v>41982.487071759257</v>
      </c>
      <c r="T3802" s="12">
        <f t="shared" si="359"/>
        <v>42014.957638888889</v>
      </c>
    </row>
    <row r="3803" spans="1:20" ht="41.4" x14ac:dyDescent="0.3">
      <c r="A3803" s="2">
        <v>3801</v>
      </c>
      <c r="B3803" s="7" t="s">
        <v>3798</v>
      </c>
      <c r="C3803" s="7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8">
        <f t="shared" si="354"/>
        <v>8.5199999999999998E-2</v>
      </c>
      <c r="P3803" s="9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2">
        <f t="shared" si="358"/>
        <v>41975.426111111112</v>
      </c>
      <c r="T3803" s="12">
        <f t="shared" si="359"/>
        <v>42006.426111111112</v>
      </c>
    </row>
    <row r="3804" spans="1:20" ht="41.4" x14ac:dyDescent="0.3">
      <c r="A3804" s="2">
        <v>3802</v>
      </c>
      <c r="B3804" s="7" t="s">
        <v>3799</v>
      </c>
      <c r="C3804" s="7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8">
        <f t="shared" si="354"/>
        <v>0</v>
      </c>
      <c r="P3804" s="9">
        <f t="shared" si="355"/>
        <v>0</v>
      </c>
      <c r="Q3804" s="2" t="str">
        <f t="shared" si="356"/>
        <v>theater</v>
      </c>
      <c r="R3804" s="2" t="str">
        <f t="shared" si="357"/>
        <v>musical</v>
      </c>
      <c r="S3804" s="12">
        <f t="shared" si="358"/>
        <v>42268.876226851848</v>
      </c>
      <c r="T3804" s="12">
        <f t="shared" si="359"/>
        <v>42298.876226851848</v>
      </c>
    </row>
    <row r="3805" spans="1:20" ht="27.6" x14ac:dyDescent="0.3">
      <c r="A3805" s="2">
        <v>3803</v>
      </c>
      <c r="B3805" s="7" t="s">
        <v>3800</v>
      </c>
      <c r="C3805" s="7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8">
        <f t="shared" si="354"/>
        <v>0.19650000000000001</v>
      </c>
      <c r="P3805" s="9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2">
        <f t="shared" si="358"/>
        <v>42403.721851851849</v>
      </c>
      <c r="T3805" s="12">
        <f t="shared" si="359"/>
        <v>42433.721851851849</v>
      </c>
    </row>
    <row r="3806" spans="1:20" ht="41.4" x14ac:dyDescent="0.3">
      <c r="A3806" s="2">
        <v>3804</v>
      </c>
      <c r="B3806" s="7" t="s">
        <v>3801</v>
      </c>
      <c r="C3806" s="7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8">
        <f t="shared" si="354"/>
        <v>0</v>
      </c>
      <c r="P3806" s="9">
        <f t="shared" si="355"/>
        <v>0</v>
      </c>
      <c r="Q3806" s="2" t="str">
        <f t="shared" si="356"/>
        <v>theater</v>
      </c>
      <c r="R3806" s="2" t="str">
        <f t="shared" si="357"/>
        <v>musical</v>
      </c>
      <c r="S3806" s="12">
        <f t="shared" si="358"/>
        <v>42526.75953703704</v>
      </c>
      <c r="T3806" s="12">
        <f t="shared" si="359"/>
        <v>42582.041666666672</v>
      </c>
    </row>
    <row r="3807" spans="1:20" ht="41.4" x14ac:dyDescent="0.3">
      <c r="A3807" s="2">
        <v>3805</v>
      </c>
      <c r="B3807" s="7" t="s">
        <v>3802</v>
      </c>
      <c r="C3807" s="7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8">
        <f t="shared" si="354"/>
        <v>2.0000000000000002E-5</v>
      </c>
      <c r="P3807" s="9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2">
        <f t="shared" si="358"/>
        <v>41849.637037037035</v>
      </c>
      <c r="T3807" s="12">
        <f t="shared" si="359"/>
        <v>41909.637037037035</v>
      </c>
    </row>
    <row r="3808" spans="1:20" ht="41.4" x14ac:dyDescent="0.3">
      <c r="A3808" s="2">
        <v>3806</v>
      </c>
      <c r="B3808" s="7" t="s">
        <v>3803</v>
      </c>
      <c r="C3808" s="7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8">
        <f t="shared" si="354"/>
        <v>6.6666666666666664E-4</v>
      </c>
      <c r="P3808" s="9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2">
        <f t="shared" si="358"/>
        <v>41799.009039351848</v>
      </c>
      <c r="T3808" s="12">
        <f t="shared" si="359"/>
        <v>41819.009039351848</v>
      </c>
    </row>
    <row r="3809" spans="1:20" ht="41.4" x14ac:dyDescent="0.3">
      <c r="A3809" s="2">
        <v>3807</v>
      </c>
      <c r="B3809" s="7" t="s">
        <v>3804</v>
      </c>
      <c r="C3809" s="7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8">
        <f t="shared" si="354"/>
        <v>0.30333333333333334</v>
      </c>
      <c r="P3809" s="9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2">
        <f t="shared" si="358"/>
        <v>42090.659016203703</v>
      </c>
      <c r="T3809" s="12">
        <f t="shared" si="359"/>
        <v>42097.659016203703</v>
      </c>
    </row>
    <row r="3810" spans="1:20" ht="41.4" x14ac:dyDescent="0.3">
      <c r="A3810" s="2">
        <v>3808</v>
      </c>
      <c r="B3810" s="7" t="s">
        <v>3805</v>
      </c>
      <c r="C3810" s="7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8">
        <f t="shared" si="354"/>
        <v>1</v>
      </c>
      <c r="P3810" s="9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2">
        <f t="shared" si="358"/>
        <v>42059.203923611116</v>
      </c>
      <c r="T3810" s="12">
        <f t="shared" si="359"/>
        <v>42119.162256944444</v>
      </c>
    </row>
    <row r="3811" spans="1:20" ht="41.4" x14ac:dyDescent="0.3">
      <c r="A3811" s="2">
        <v>3809</v>
      </c>
      <c r="B3811" s="7" t="s">
        <v>3806</v>
      </c>
      <c r="C3811" s="7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8">
        <f t="shared" si="354"/>
        <v>1.0125</v>
      </c>
      <c r="P3811" s="9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2">
        <f t="shared" si="358"/>
        <v>41800.276701388888</v>
      </c>
      <c r="T3811" s="12">
        <f t="shared" si="359"/>
        <v>41850.708333333336</v>
      </c>
    </row>
    <row r="3812" spans="1:20" ht="41.4" x14ac:dyDescent="0.3">
      <c r="A3812" s="2">
        <v>3810</v>
      </c>
      <c r="B3812" s="7" t="s">
        <v>3807</v>
      </c>
      <c r="C3812" s="7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8">
        <f t="shared" si="354"/>
        <v>1.2173333333333334</v>
      </c>
      <c r="P3812" s="9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2">
        <f t="shared" si="358"/>
        <v>42054.599050925928</v>
      </c>
      <c r="T3812" s="12">
        <f t="shared" si="359"/>
        <v>42084.557384259257</v>
      </c>
    </row>
    <row r="3813" spans="1:20" ht="41.4" x14ac:dyDescent="0.3">
      <c r="A3813" s="2">
        <v>3811</v>
      </c>
      <c r="B3813" s="7" t="s">
        <v>3808</v>
      </c>
      <c r="C3813" s="7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8">
        <f t="shared" si="354"/>
        <v>3.3</v>
      </c>
      <c r="P3813" s="9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2">
        <f t="shared" si="358"/>
        <v>42487.37700231481</v>
      </c>
      <c r="T3813" s="12">
        <f t="shared" si="359"/>
        <v>42521.208333333328</v>
      </c>
    </row>
    <row r="3814" spans="1:20" ht="41.4" x14ac:dyDescent="0.3">
      <c r="A3814" s="2">
        <v>3812</v>
      </c>
      <c r="B3814" s="7" t="s">
        <v>3809</v>
      </c>
      <c r="C3814" s="7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8">
        <f t="shared" si="354"/>
        <v>1.0954999999999999</v>
      </c>
      <c r="P3814" s="9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2">
        <f t="shared" si="358"/>
        <v>42109.501250000001</v>
      </c>
      <c r="T3814" s="12">
        <f t="shared" si="359"/>
        <v>42155.915972222225</v>
      </c>
    </row>
    <row r="3815" spans="1:20" ht="41.4" x14ac:dyDescent="0.3">
      <c r="A3815" s="2">
        <v>3813</v>
      </c>
      <c r="B3815" s="7" t="s">
        <v>3810</v>
      </c>
      <c r="C3815" s="7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8">
        <f t="shared" si="354"/>
        <v>1.0095190476190474</v>
      </c>
      <c r="P3815" s="9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2">
        <f t="shared" si="358"/>
        <v>42497.025706018518</v>
      </c>
      <c r="T3815" s="12">
        <f t="shared" si="359"/>
        <v>42535.654861111107</v>
      </c>
    </row>
    <row r="3816" spans="1:20" ht="41.4" x14ac:dyDescent="0.3">
      <c r="A3816" s="2">
        <v>3814</v>
      </c>
      <c r="B3816" s="7" t="s">
        <v>3811</v>
      </c>
      <c r="C3816" s="7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8">
        <f t="shared" si="354"/>
        <v>1.4013333333333333</v>
      </c>
      <c r="P3816" s="9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2">
        <f t="shared" si="358"/>
        <v>42058.654074074075</v>
      </c>
      <c r="T3816" s="12">
        <f t="shared" si="359"/>
        <v>42094.915972222225</v>
      </c>
    </row>
    <row r="3817" spans="1:20" ht="27.6" x14ac:dyDescent="0.3">
      <c r="A3817" s="2">
        <v>3815</v>
      </c>
      <c r="B3817" s="7" t="s">
        <v>3812</v>
      </c>
      <c r="C3817" s="7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8">
        <f t="shared" si="354"/>
        <v>1.0000100000000001</v>
      </c>
      <c r="P3817" s="9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2">
        <f t="shared" si="358"/>
        <v>42207.009918981479</v>
      </c>
      <c r="T3817" s="12">
        <f t="shared" si="359"/>
        <v>42236.708333333328</v>
      </c>
    </row>
    <row r="3818" spans="1:20" ht="55.2" x14ac:dyDescent="0.3">
      <c r="A3818" s="2">
        <v>3816</v>
      </c>
      <c r="B3818" s="7" t="s">
        <v>3813</v>
      </c>
      <c r="C3818" s="7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8">
        <f t="shared" si="354"/>
        <v>1.19238</v>
      </c>
      <c r="P3818" s="9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2">
        <f t="shared" si="358"/>
        <v>41807.440081018518</v>
      </c>
      <c r="T3818" s="12">
        <f t="shared" si="359"/>
        <v>41837.440081018518</v>
      </c>
    </row>
    <row r="3819" spans="1:20" ht="41.4" x14ac:dyDescent="0.3">
      <c r="A3819" s="2">
        <v>3817</v>
      </c>
      <c r="B3819" s="7" t="s">
        <v>3814</v>
      </c>
      <c r="C3819" s="7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8">
        <f t="shared" si="354"/>
        <v>1.0725</v>
      </c>
      <c r="P3819" s="9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2">
        <f t="shared" si="358"/>
        <v>42284.44694444444</v>
      </c>
      <c r="T3819" s="12">
        <f t="shared" si="359"/>
        <v>42300.915972222225</v>
      </c>
    </row>
    <row r="3820" spans="1:20" ht="41.4" x14ac:dyDescent="0.3">
      <c r="A3820" s="2">
        <v>3818</v>
      </c>
      <c r="B3820" s="7" t="s">
        <v>3815</v>
      </c>
      <c r="C3820" s="7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8">
        <f t="shared" si="354"/>
        <v>2.2799999999999998</v>
      </c>
      <c r="P3820" s="9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2">
        <f t="shared" si="358"/>
        <v>42045.59238425926</v>
      </c>
      <c r="T3820" s="12">
        <f t="shared" si="359"/>
        <v>42075.550717592589</v>
      </c>
    </row>
    <row r="3821" spans="1:20" ht="41.4" x14ac:dyDescent="0.3">
      <c r="A3821" s="2">
        <v>3819</v>
      </c>
      <c r="B3821" s="7" t="s">
        <v>3816</v>
      </c>
      <c r="C3821" s="7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8">
        <f t="shared" si="354"/>
        <v>1.0640000000000001</v>
      </c>
      <c r="P3821" s="9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2">
        <f t="shared" si="358"/>
        <v>42183.959537037037</v>
      </c>
      <c r="T3821" s="12">
        <f t="shared" si="359"/>
        <v>42202.626388888893</v>
      </c>
    </row>
    <row r="3822" spans="1:20" ht="41.4" x14ac:dyDescent="0.3">
      <c r="A3822" s="2">
        <v>3820</v>
      </c>
      <c r="B3822" s="7" t="s">
        <v>3817</v>
      </c>
      <c r="C3822" s="7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8">
        <f t="shared" si="354"/>
        <v>1.4333333333333333</v>
      </c>
      <c r="P3822" s="9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2">
        <f t="shared" si="358"/>
        <v>42160.401817129634</v>
      </c>
      <c r="T3822" s="12">
        <f t="shared" si="359"/>
        <v>42190.401817129634</v>
      </c>
    </row>
    <row r="3823" spans="1:20" ht="41.4" x14ac:dyDescent="0.3">
      <c r="A3823" s="2">
        <v>3821</v>
      </c>
      <c r="B3823" s="7" t="s">
        <v>3818</v>
      </c>
      <c r="C3823" s="7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8">
        <f t="shared" si="354"/>
        <v>1.0454285714285714</v>
      </c>
      <c r="P3823" s="9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2">
        <f t="shared" si="358"/>
        <v>42340.930636574078</v>
      </c>
      <c r="T3823" s="12">
        <f t="shared" si="359"/>
        <v>42372.930636574078</v>
      </c>
    </row>
    <row r="3824" spans="1:20" ht="55.2" x14ac:dyDescent="0.3">
      <c r="A3824" s="2">
        <v>3822</v>
      </c>
      <c r="B3824" s="7" t="s">
        <v>3819</v>
      </c>
      <c r="C3824" s="7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8">
        <f t="shared" si="354"/>
        <v>1.1002000000000001</v>
      </c>
      <c r="P3824" s="9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2">
        <f t="shared" si="358"/>
        <v>42329.588159722218</v>
      </c>
      <c r="T3824" s="12">
        <f t="shared" si="359"/>
        <v>42388.707638888889</v>
      </c>
    </row>
    <row r="3825" spans="1:20" ht="41.4" x14ac:dyDescent="0.3">
      <c r="A3825" s="2">
        <v>3823</v>
      </c>
      <c r="B3825" s="7" t="s">
        <v>3820</v>
      </c>
      <c r="C3825" s="7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8">
        <f t="shared" si="354"/>
        <v>1.06</v>
      </c>
      <c r="P3825" s="9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2">
        <f t="shared" si="358"/>
        <v>42170.660231481481</v>
      </c>
      <c r="T3825" s="12">
        <f t="shared" si="359"/>
        <v>42204.915972222225</v>
      </c>
    </row>
    <row r="3826" spans="1:20" ht="41.4" x14ac:dyDescent="0.3">
      <c r="A3826" s="2">
        <v>3824</v>
      </c>
      <c r="B3826" s="7" t="s">
        <v>3821</v>
      </c>
      <c r="C3826" s="7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8">
        <f t="shared" si="354"/>
        <v>1.08</v>
      </c>
      <c r="P3826" s="9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2">
        <f t="shared" si="358"/>
        <v>42571.376192129625</v>
      </c>
      <c r="T3826" s="12">
        <f t="shared" si="359"/>
        <v>42583.320138888885</v>
      </c>
    </row>
    <row r="3827" spans="1:20" ht="41.4" x14ac:dyDescent="0.3">
      <c r="A3827" s="2">
        <v>3825</v>
      </c>
      <c r="B3827" s="7" t="s">
        <v>3822</v>
      </c>
      <c r="C3827" s="7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8">
        <f t="shared" si="354"/>
        <v>1.0542</v>
      </c>
      <c r="P3827" s="9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2">
        <f t="shared" si="358"/>
        <v>42150.819606481484</v>
      </c>
      <c r="T3827" s="12">
        <f t="shared" si="359"/>
        <v>42171.819606481484</v>
      </c>
    </row>
    <row r="3828" spans="1:20" ht="27.6" x14ac:dyDescent="0.3">
      <c r="A3828" s="2">
        <v>3826</v>
      </c>
      <c r="B3828" s="7" t="s">
        <v>3823</v>
      </c>
      <c r="C3828" s="7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8">
        <f t="shared" si="354"/>
        <v>1.1916666666666667</v>
      </c>
      <c r="P3828" s="9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2">
        <f t="shared" si="358"/>
        <v>42101.173541666663</v>
      </c>
      <c r="T3828" s="12">
        <f t="shared" si="359"/>
        <v>42131.173541666663</v>
      </c>
    </row>
    <row r="3829" spans="1:20" ht="55.2" x14ac:dyDescent="0.3">
      <c r="A3829" s="2">
        <v>3827</v>
      </c>
      <c r="B3829" s="7" t="s">
        <v>3824</v>
      </c>
      <c r="C3829" s="7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8">
        <f t="shared" si="354"/>
        <v>1.5266666666666666</v>
      </c>
      <c r="P3829" s="9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2">
        <f t="shared" si="358"/>
        <v>42034.678252314814</v>
      </c>
      <c r="T3829" s="12">
        <f t="shared" si="359"/>
        <v>42089.75</v>
      </c>
    </row>
    <row r="3830" spans="1:20" ht="41.4" x14ac:dyDescent="0.3">
      <c r="A3830" s="2">
        <v>3828</v>
      </c>
      <c r="B3830" s="7" t="s">
        <v>3825</v>
      </c>
      <c r="C3830" s="7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8">
        <f t="shared" si="354"/>
        <v>1</v>
      </c>
      <c r="P3830" s="9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2">
        <f t="shared" si="358"/>
        <v>41944.277627314819</v>
      </c>
      <c r="T3830" s="12">
        <f t="shared" si="359"/>
        <v>42004.319293981483</v>
      </c>
    </row>
    <row r="3831" spans="1:20" ht="41.4" x14ac:dyDescent="0.3">
      <c r="A3831" s="2">
        <v>3829</v>
      </c>
      <c r="B3831" s="7" t="s">
        <v>3826</v>
      </c>
      <c r="C3831" s="7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8">
        <f t="shared" si="354"/>
        <v>1.002</v>
      </c>
      <c r="P3831" s="9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2">
        <f t="shared" si="358"/>
        <v>42593.615405092598</v>
      </c>
      <c r="T3831" s="12">
        <f t="shared" si="359"/>
        <v>42613.615405092598</v>
      </c>
    </row>
    <row r="3832" spans="1:20" ht="41.4" x14ac:dyDescent="0.3">
      <c r="A3832" s="2">
        <v>3830</v>
      </c>
      <c r="B3832" s="7" t="s">
        <v>3827</v>
      </c>
      <c r="C3832" s="7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8">
        <f t="shared" si="354"/>
        <v>2.25</v>
      </c>
      <c r="P3832" s="9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2">
        <f t="shared" si="358"/>
        <v>42503.490868055553</v>
      </c>
      <c r="T3832" s="12">
        <f t="shared" si="359"/>
        <v>42517.490868055553</v>
      </c>
    </row>
    <row r="3833" spans="1:20" ht="41.4" x14ac:dyDescent="0.3">
      <c r="A3833" s="2">
        <v>3831</v>
      </c>
      <c r="B3833" s="7" t="s">
        <v>3828</v>
      </c>
      <c r="C3833" s="7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8">
        <f t="shared" si="354"/>
        <v>1.0602199999999999</v>
      </c>
      <c r="P3833" s="9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2">
        <f t="shared" si="358"/>
        <v>41927.598900462966</v>
      </c>
      <c r="T3833" s="12">
        <f t="shared" si="359"/>
        <v>41948.640567129631</v>
      </c>
    </row>
    <row r="3834" spans="1:20" ht="41.4" x14ac:dyDescent="0.3">
      <c r="A3834" s="2">
        <v>3832</v>
      </c>
      <c r="B3834" s="7" t="s">
        <v>3829</v>
      </c>
      <c r="C3834" s="7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8">
        <f t="shared" si="354"/>
        <v>1.0466666666666666</v>
      </c>
      <c r="P3834" s="9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2">
        <f t="shared" si="358"/>
        <v>42374.864988425921</v>
      </c>
      <c r="T3834" s="12">
        <f t="shared" si="359"/>
        <v>42419.864988425921</v>
      </c>
    </row>
    <row r="3835" spans="1:20" ht="41.4" x14ac:dyDescent="0.3">
      <c r="A3835" s="2">
        <v>3833</v>
      </c>
      <c r="B3835" s="7" t="s">
        <v>3830</v>
      </c>
      <c r="C3835" s="7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8">
        <f t="shared" si="354"/>
        <v>1.1666666666666667</v>
      </c>
      <c r="P3835" s="9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2">
        <f t="shared" si="358"/>
        <v>41963.622361111105</v>
      </c>
      <c r="T3835" s="12">
        <f t="shared" si="359"/>
        <v>41974.547916666663</v>
      </c>
    </row>
    <row r="3836" spans="1:20" ht="41.4" x14ac:dyDescent="0.3">
      <c r="A3836" s="2">
        <v>3834</v>
      </c>
      <c r="B3836" s="7" t="s">
        <v>3831</v>
      </c>
      <c r="C3836" s="7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8">
        <f t="shared" si="354"/>
        <v>1.0903333333333334</v>
      </c>
      <c r="P3836" s="9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2">
        <f t="shared" si="358"/>
        <v>42143.195219907408</v>
      </c>
      <c r="T3836" s="12">
        <f t="shared" si="359"/>
        <v>42173.195219907408</v>
      </c>
    </row>
    <row r="3837" spans="1:20" ht="41.4" x14ac:dyDescent="0.3">
      <c r="A3837" s="2">
        <v>3835</v>
      </c>
      <c r="B3837" s="7" t="s">
        <v>3832</v>
      </c>
      <c r="C3837" s="7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8">
        <f t="shared" si="354"/>
        <v>1.6</v>
      </c>
      <c r="P3837" s="9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2">
        <f t="shared" si="358"/>
        <v>42460.69222222222</v>
      </c>
      <c r="T3837" s="12">
        <f t="shared" si="359"/>
        <v>42481.69222222222</v>
      </c>
    </row>
    <row r="3838" spans="1:20" ht="41.4" x14ac:dyDescent="0.3">
      <c r="A3838" s="2">
        <v>3836</v>
      </c>
      <c r="B3838" s="7" t="s">
        <v>3833</v>
      </c>
      <c r="C3838" s="7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8">
        <f t="shared" si="354"/>
        <v>1.125</v>
      </c>
      <c r="P3838" s="9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2">
        <f t="shared" si="358"/>
        <v>42553.676527777774</v>
      </c>
      <c r="T3838" s="12">
        <f t="shared" si="359"/>
        <v>42584.922916666663</v>
      </c>
    </row>
    <row r="3839" spans="1:20" ht="27.6" x14ac:dyDescent="0.3">
      <c r="A3839" s="2">
        <v>3837</v>
      </c>
      <c r="B3839" s="7" t="s">
        <v>3834</v>
      </c>
      <c r="C3839" s="7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8">
        <f t="shared" si="354"/>
        <v>1.0209999999999999</v>
      </c>
      <c r="P3839" s="9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2">
        <f t="shared" si="358"/>
        <v>42152.515717592592</v>
      </c>
      <c r="T3839" s="12">
        <f t="shared" si="359"/>
        <v>42188.515717592592</v>
      </c>
    </row>
    <row r="3840" spans="1:20" ht="55.2" x14ac:dyDescent="0.3">
      <c r="A3840" s="2">
        <v>3838</v>
      </c>
      <c r="B3840" s="7" t="s">
        <v>3835</v>
      </c>
      <c r="C3840" s="7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8">
        <f t="shared" si="354"/>
        <v>1.00824</v>
      </c>
      <c r="P3840" s="9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2">
        <f t="shared" si="358"/>
        <v>42116.460752314815</v>
      </c>
      <c r="T3840" s="12">
        <f t="shared" si="359"/>
        <v>42146.460752314815</v>
      </c>
    </row>
    <row r="3841" spans="1:20" ht="41.4" x14ac:dyDescent="0.3">
      <c r="A3841" s="2">
        <v>3839</v>
      </c>
      <c r="B3841" s="7" t="s">
        <v>3836</v>
      </c>
      <c r="C3841" s="7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8">
        <f t="shared" si="354"/>
        <v>1.0125</v>
      </c>
      <c r="P3841" s="9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2">
        <f t="shared" si="358"/>
        <v>42154.892638888887</v>
      </c>
      <c r="T3841" s="12">
        <f t="shared" si="359"/>
        <v>42214.892638888887</v>
      </c>
    </row>
    <row r="3842" spans="1:20" ht="41.4" x14ac:dyDescent="0.3">
      <c r="A3842" s="2">
        <v>3840</v>
      </c>
      <c r="B3842" s="7" t="s">
        <v>3837</v>
      </c>
      <c r="C3842" s="7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8">
        <f t="shared" si="354"/>
        <v>65</v>
      </c>
      <c r="P3842" s="9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2">
        <f t="shared" si="358"/>
        <v>42432.451724537037</v>
      </c>
      <c r="T3842" s="12">
        <f t="shared" si="359"/>
        <v>42457.410057870366</v>
      </c>
    </row>
    <row r="3843" spans="1:20" ht="41.4" x14ac:dyDescent="0.3">
      <c r="A3843" s="2">
        <v>3841</v>
      </c>
      <c r="B3843" s="7" t="s">
        <v>3838</v>
      </c>
      <c r="C3843" s="7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8">
        <f t="shared" ref="O3843:O3906" si="360">E3843/D3843</f>
        <v>8.72E-2</v>
      </c>
      <c r="P3843" s="9">
        <f t="shared" ref="P3843:P3906" si="361">IFERROR(E3843/L3843,0)</f>
        <v>25.647058823529413</v>
      </c>
      <c r="Q3843" s="2" t="str">
        <f t="shared" ref="Q3843:Q3906" si="362">LEFT(N3843,FIND("/",N3843,1)-1)</f>
        <v>theater</v>
      </c>
      <c r="R3843" s="2" t="str">
        <f t="shared" ref="R3843:R3906" si="363">RIGHT(N3843,LEN(N3843)-FIND("/",N3843))</f>
        <v>plays</v>
      </c>
      <c r="S3843" s="12">
        <f t="shared" ref="S3843:S3906" si="364">(((J3843/60)/60)/24)+DATE(1970,1,1)+(-6/24)</f>
        <v>41780.535729166666</v>
      </c>
      <c r="T3843" s="12">
        <f t="shared" ref="T3843:T3906" si="365">(((I3843/60)/60)/24)+DATE(1970,1,1)+(-6/24)</f>
        <v>41840.535729166666</v>
      </c>
    </row>
    <row r="3844" spans="1:20" ht="41.4" x14ac:dyDescent="0.3">
      <c r="A3844" s="2">
        <v>3842</v>
      </c>
      <c r="B3844" s="7" t="s">
        <v>3839</v>
      </c>
      <c r="C3844" s="7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8">
        <f t="shared" si="360"/>
        <v>0.21940000000000001</v>
      </c>
      <c r="P3844" s="9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2">
        <f t="shared" si="364"/>
        <v>41740.243657407409</v>
      </c>
      <c r="T3844" s="12">
        <f t="shared" si="365"/>
        <v>41770.243657407409</v>
      </c>
    </row>
    <row r="3845" spans="1:20" ht="41.4" x14ac:dyDescent="0.3">
      <c r="A3845" s="2">
        <v>3843</v>
      </c>
      <c r="B3845" s="7" t="s">
        <v>3840</v>
      </c>
      <c r="C3845" s="7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8">
        <f t="shared" si="360"/>
        <v>0.21299999999999999</v>
      </c>
      <c r="P3845" s="9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2">
        <f t="shared" si="364"/>
        <v>41765.822500000002</v>
      </c>
      <c r="T3845" s="12">
        <f t="shared" si="365"/>
        <v>41790.822500000002</v>
      </c>
    </row>
    <row r="3846" spans="1:20" ht="41.4" x14ac:dyDescent="0.3">
      <c r="A3846" s="2">
        <v>3844</v>
      </c>
      <c r="B3846" s="7" t="s">
        <v>3841</v>
      </c>
      <c r="C3846" s="7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8">
        <f t="shared" si="360"/>
        <v>0.41489795918367345</v>
      </c>
      <c r="P3846" s="9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2">
        <f t="shared" si="364"/>
        <v>41766.367291666669</v>
      </c>
      <c r="T3846" s="12">
        <f t="shared" si="365"/>
        <v>41793.040972222225</v>
      </c>
    </row>
    <row r="3847" spans="1:20" ht="55.2" x14ac:dyDescent="0.3">
      <c r="A3847" s="2">
        <v>3845</v>
      </c>
      <c r="B3847" s="7" t="s">
        <v>3842</v>
      </c>
      <c r="C3847" s="7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8">
        <f t="shared" si="360"/>
        <v>2.1049999999999999E-2</v>
      </c>
      <c r="P3847" s="9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2">
        <f t="shared" si="364"/>
        <v>42248.377013888887</v>
      </c>
      <c r="T3847" s="12">
        <f t="shared" si="365"/>
        <v>42278.377013888887</v>
      </c>
    </row>
    <row r="3848" spans="1:20" ht="41.4" x14ac:dyDescent="0.3">
      <c r="A3848" s="2">
        <v>3846</v>
      </c>
      <c r="B3848" s="7" t="s">
        <v>3843</v>
      </c>
      <c r="C3848" s="7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8">
        <f t="shared" si="360"/>
        <v>2.7E-2</v>
      </c>
      <c r="P3848" s="9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2">
        <f t="shared" si="364"/>
        <v>41884.971550925926</v>
      </c>
      <c r="T3848" s="12">
        <f t="shared" si="365"/>
        <v>41916.040972222225</v>
      </c>
    </row>
    <row r="3849" spans="1:20" ht="41.4" x14ac:dyDescent="0.3">
      <c r="A3849" s="2">
        <v>3847</v>
      </c>
      <c r="B3849" s="7" t="s">
        <v>3844</v>
      </c>
      <c r="C3849" s="7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8">
        <f t="shared" si="360"/>
        <v>0.16161904761904761</v>
      </c>
      <c r="P3849" s="9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2">
        <f t="shared" si="364"/>
        <v>42158.974432870367</v>
      </c>
      <c r="T3849" s="12">
        <f t="shared" si="365"/>
        <v>42203.974432870367</v>
      </c>
    </row>
    <row r="3850" spans="1:20" ht="41.4" x14ac:dyDescent="0.3">
      <c r="A3850" s="2">
        <v>3848</v>
      </c>
      <c r="B3850" s="7" t="s">
        <v>3845</v>
      </c>
      <c r="C3850" s="7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8">
        <f t="shared" si="360"/>
        <v>0.16376923076923078</v>
      </c>
      <c r="P3850" s="9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2">
        <f t="shared" si="364"/>
        <v>42265.567002314812</v>
      </c>
      <c r="T3850" s="12">
        <f t="shared" si="365"/>
        <v>42295.567002314812</v>
      </c>
    </row>
    <row r="3851" spans="1:20" ht="41.4" x14ac:dyDescent="0.3">
      <c r="A3851" s="2">
        <v>3849</v>
      </c>
      <c r="B3851" s="7" t="s">
        <v>3846</v>
      </c>
      <c r="C3851" s="7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8">
        <f t="shared" si="360"/>
        <v>7.0433333333333334E-2</v>
      </c>
      <c r="P3851" s="9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2">
        <f t="shared" si="364"/>
        <v>42136.517175925925</v>
      </c>
      <c r="T3851" s="12">
        <f t="shared" si="365"/>
        <v>42166.517175925925</v>
      </c>
    </row>
    <row r="3852" spans="1:20" ht="27.6" x14ac:dyDescent="0.3">
      <c r="A3852" s="2">
        <v>3850</v>
      </c>
      <c r="B3852" s="7" t="s">
        <v>3847</v>
      </c>
      <c r="C3852" s="7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8">
        <f t="shared" si="360"/>
        <v>3.7999999999999999E-2</v>
      </c>
      <c r="P3852" s="9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2">
        <f t="shared" si="364"/>
        <v>41974.874340277776</v>
      </c>
      <c r="T3852" s="12">
        <f t="shared" si="365"/>
        <v>42004.874340277776</v>
      </c>
    </row>
    <row r="3853" spans="1:20" ht="41.4" x14ac:dyDescent="0.3">
      <c r="A3853" s="2">
        <v>3851</v>
      </c>
      <c r="B3853" s="7" t="s">
        <v>3848</v>
      </c>
      <c r="C3853" s="7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8">
        <f t="shared" si="360"/>
        <v>0.34079999999999999</v>
      </c>
      <c r="P3853" s="9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2">
        <f t="shared" si="364"/>
        <v>42172.189571759256</v>
      </c>
      <c r="T3853" s="12">
        <f t="shared" si="365"/>
        <v>42202.189571759256</v>
      </c>
    </row>
    <row r="3854" spans="1:20" ht="41.4" x14ac:dyDescent="0.3">
      <c r="A3854" s="2">
        <v>3852</v>
      </c>
      <c r="B3854" s="7" t="s">
        <v>3849</v>
      </c>
      <c r="C3854" s="7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8">
        <f t="shared" si="360"/>
        <v>2E-3</v>
      </c>
      <c r="P3854" s="9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2">
        <f t="shared" si="364"/>
        <v>42064.940694444449</v>
      </c>
      <c r="T3854" s="12">
        <f t="shared" si="365"/>
        <v>42089.899027777778</v>
      </c>
    </row>
    <row r="3855" spans="1:20" ht="27.6" x14ac:dyDescent="0.3">
      <c r="A3855" s="2">
        <v>3853</v>
      </c>
      <c r="B3855" s="7" t="s">
        <v>3850</v>
      </c>
      <c r="C3855" s="7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8">
        <f t="shared" si="360"/>
        <v>2.5999999999999998E-4</v>
      </c>
      <c r="P3855" s="9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2">
        <f t="shared" si="364"/>
        <v>41848.59002314815</v>
      </c>
      <c r="T3855" s="12">
        <f t="shared" si="365"/>
        <v>41883.59002314815</v>
      </c>
    </row>
    <row r="3856" spans="1:20" ht="27.6" x14ac:dyDescent="0.3">
      <c r="A3856" s="2">
        <v>3854</v>
      </c>
      <c r="B3856" s="7" t="s">
        <v>3851</v>
      </c>
      <c r="C3856" s="7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8">
        <f t="shared" si="360"/>
        <v>0.16254545454545455</v>
      </c>
      <c r="P3856" s="9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2">
        <f t="shared" si="364"/>
        <v>42103.634930555556</v>
      </c>
      <c r="T3856" s="12">
        <f t="shared" si="365"/>
        <v>42133.634930555556</v>
      </c>
    </row>
    <row r="3857" spans="1:20" ht="41.4" x14ac:dyDescent="0.3">
      <c r="A3857" s="2">
        <v>3855</v>
      </c>
      <c r="B3857" s="7" t="s">
        <v>3852</v>
      </c>
      <c r="C3857" s="7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8">
        <f t="shared" si="360"/>
        <v>2.5000000000000001E-2</v>
      </c>
      <c r="P3857" s="9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2">
        <f t="shared" si="364"/>
        <v>42059.720729166671</v>
      </c>
      <c r="T3857" s="12">
        <f t="shared" si="365"/>
        <v>42089.679062499999</v>
      </c>
    </row>
    <row r="3858" spans="1:20" ht="41.4" x14ac:dyDescent="0.3">
      <c r="A3858" s="2">
        <v>3856</v>
      </c>
      <c r="B3858" s="7" t="s">
        <v>3853</v>
      </c>
      <c r="C3858" s="7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8">
        <f t="shared" si="360"/>
        <v>2.0000000000000001E-4</v>
      </c>
      <c r="P3858" s="9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2">
        <f t="shared" si="364"/>
        <v>42041.493090277778</v>
      </c>
      <c r="T3858" s="12">
        <f t="shared" si="365"/>
        <v>42071.451423611114</v>
      </c>
    </row>
    <row r="3859" spans="1:20" ht="41.4" x14ac:dyDescent="0.3">
      <c r="A3859" s="2">
        <v>3857</v>
      </c>
      <c r="B3859" s="7" t="s">
        <v>3854</v>
      </c>
      <c r="C3859" s="7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8">
        <f t="shared" si="360"/>
        <v>5.1999999999999998E-2</v>
      </c>
      <c r="P3859" s="9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2">
        <f t="shared" si="364"/>
        <v>41829.48715277778</v>
      </c>
      <c r="T3859" s="12">
        <f t="shared" si="365"/>
        <v>41852.466666666667</v>
      </c>
    </row>
    <row r="3860" spans="1:20" ht="55.2" x14ac:dyDescent="0.3">
      <c r="A3860" s="2">
        <v>3858</v>
      </c>
      <c r="B3860" s="7" t="s">
        <v>3855</v>
      </c>
      <c r="C3860" s="7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8">
        <f t="shared" si="360"/>
        <v>0.02</v>
      </c>
      <c r="P3860" s="9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2">
        <f t="shared" si="364"/>
        <v>42128.181064814817</v>
      </c>
      <c r="T3860" s="12">
        <f t="shared" si="365"/>
        <v>42146.625</v>
      </c>
    </row>
    <row r="3861" spans="1:20" ht="41.4" x14ac:dyDescent="0.3">
      <c r="A3861" s="2">
        <v>3859</v>
      </c>
      <c r="B3861" s="7" t="s">
        <v>3856</v>
      </c>
      <c r="C3861" s="7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8">
        <f t="shared" si="360"/>
        <v>4.0000000000000002E-4</v>
      </c>
      <c r="P3861" s="9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2">
        <f t="shared" si="364"/>
        <v>41789.643599537041</v>
      </c>
      <c r="T3861" s="12">
        <f t="shared" si="365"/>
        <v>41815.625</v>
      </c>
    </row>
    <row r="3862" spans="1:20" ht="41.4" x14ac:dyDescent="0.3">
      <c r="A3862" s="2">
        <v>3860</v>
      </c>
      <c r="B3862" s="7" t="s">
        <v>3857</v>
      </c>
      <c r="C3862" s="7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8">
        <f t="shared" si="360"/>
        <v>0.17666666666666667</v>
      </c>
      <c r="P3862" s="9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2">
        <f t="shared" si="364"/>
        <v>41833.410995370366</v>
      </c>
      <c r="T3862" s="12">
        <f t="shared" si="365"/>
        <v>41863.410995370366</v>
      </c>
    </row>
    <row r="3863" spans="1:20" x14ac:dyDescent="0.3">
      <c r="A3863" s="2">
        <v>3861</v>
      </c>
      <c r="B3863" s="7" t="s">
        <v>3858</v>
      </c>
      <c r="C3863" s="7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8">
        <f t="shared" si="360"/>
        <v>0.05</v>
      </c>
      <c r="P3863" s="9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2">
        <f t="shared" si="364"/>
        <v>41914.340011574073</v>
      </c>
      <c r="T3863" s="12">
        <f t="shared" si="365"/>
        <v>41955.657638888893</v>
      </c>
    </row>
    <row r="3864" spans="1:20" ht="27.6" x14ac:dyDescent="0.3">
      <c r="A3864" s="2">
        <v>3862</v>
      </c>
      <c r="B3864" s="7" t="s">
        <v>3859</v>
      </c>
      <c r="C3864" s="7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8">
        <f t="shared" si="360"/>
        <v>1.3333333333333334E-4</v>
      </c>
      <c r="P3864" s="9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2">
        <f t="shared" si="364"/>
        <v>42611.011064814811</v>
      </c>
      <c r="T3864" s="12">
        <f t="shared" si="365"/>
        <v>42625.457638888889</v>
      </c>
    </row>
    <row r="3865" spans="1:20" ht="41.4" x14ac:dyDescent="0.3">
      <c r="A3865" s="2">
        <v>3863</v>
      </c>
      <c r="B3865" s="7" t="s">
        <v>3860</v>
      </c>
      <c r="C3865" s="7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8">
        <f t="shared" si="360"/>
        <v>0</v>
      </c>
      <c r="P3865" s="9">
        <f t="shared" si="361"/>
        <v>0</v>
      </c>
      <c r="Q3865" s="2" t="str">
        <f t="shared" si="362"/>
        <v>theater</v>
      </c>
      <c r="R3865" s="2" t="str">
        <f t="shared" si="363"/>
        <v>plays</v>
      </c>
      <c r="S3865" s="12">
        <f t="shared" si="364"/>
        <v>42253.383159722223</v>
      </c>
      <c r="T3865" s="12">
        <f t="shared" si="365"/>
        <v>42313.424826388888</v>
      </c>
    </row>
    <row r="3866" spans="1:20" ht="41.4" x14ac:dyDescent="0.3">
      <c r="A3866" s="2">
        <v>3864</v>
      </c>
      <c r="B3866" s="7" t="s">
        <v>3861</v>
      </c>
      <c r="C3866" s="7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8">
        <f t="shared" si="360"/>
        <v>1.2E-2</v>
      </c>
      <c r="P3866" s="9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2">
        <f t="shared" si="364"/>
        <v>42295.641828703709</v>
      </c>
      <c r="T3866" s="12">
        <f t="shared" si="365"/>
        <v>42325.683495370366</v>
      </c>
    </row>
    <row r="3867" spans="1:20" ht="41.4" x14ac:dyDescent="0.3">
      <c r="A3867" s="2">
        <v>3865</v>
      </c>
      <c r="B3867" s="7" t="s">
        <v>3862</v>
      </c>
      <c r="C3867" s="7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8">
        <f t="shared" si="360"/>
        <v>0.26937422295897223</v>
      </c>
      <c r="P3867" s="9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2">
        <f t="shared" si="364"/>
        <v>41841.401597222226</v>
      </c>
      <c r="T3867" s="12">
        <f t="shared" si="365"/>
        <v>41880.979166666664</v>
      </c>
    </row>
    <row r="3868" spans="1:20" ht="27.6" x14ac:dyDescent="0.3">
      <c r="A3868" s="2">
        <v>3866</v>
      </c>
      <c r="B3868" s="7" t="s">
        <v>3863</v>
      </c>
      <c r="C3868" s="7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8">
        <f t="shared" si="360"/>
        <v>5.4999999999999997E-3</v>
      </c>
      <c r="P3868" s="9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2">
        <f t="shared" si="364"/>
        <v>42402.697002314817</v>
      </c>
      <c r="T3868" s="12">
        <f t="shared" si="365"/>
        <v>42451.895138888889</v>
      </c>
    </row>
    <row r="3869" spans="1:20" ht="41.4" x14ac:dyDescent="0.3">
      <c r="A3869" s="2">
        <v>3867</v>
      </c>
      <c r="B3869" s="7" t="s">
        <v>3864</v>
      </c>
      <c r="C3869" s="7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8">
        <f t="shared" si="360"/>
        <v>0.1255</v>
      </c>
      <c r="P3869" s="9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2">
        <f t="shared" si="364"/>
        <v>42509.564108796301</v>
      </c>
      <c r="T3869" s="12">
        <f t="shared" si="365"/>
        <v>42539.564108796301</v>
      </c>
    </row>
    <row r="3870" spans="1:20" x14ac:dyDescent="0.3">
      <c r="A3870" s="2">
        <v>3868</v>
      </c>
      <c r="B3870" s="7" t="s">
        <v>3865</v>
      </c>
      <c r="C3870" s="7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8">
        <f t="shared" si="360"/>
        <v>2E-3</v>
      </c>
      <c r="P3870" s="9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2">
        <f t="shared" si="364"/>
        <v>41865.409780092588</v>
      </c>
      <c r="T3870" s="12">
        <f t="shared" si="365"/>
        <v>41890.409780092588</v>
      </c>
    </row>
    <row r="3871" spans="1:20" ht="27.6" x14ac:dyDescent="0.3">
      <c r="A3871" s="2">
        <v>3869</v>
      </c>
      <c r="B3871" s="7" t="s">
        <v>3866</v>
      </c>
      <c r="C3871" s="7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8">
        <f t="shared" si="360"/>
        <v>3.44748684310884E-2</v>
      </c>
      <c r="P3871" s="9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2">
        <f t="shared" si="364"/>
        <v>42047.474444444444</v>
      </c>
      <c r="T3871" s="12">
        <f t="shared" si="365"/>
        <v>42076.882638888885</v>
      </c>
    </row>
    <row r="3872" spans="1:20" ht="41.4" x14ac:dyDescent="0.3">
      <c r="A3872" s="2">
        <v>3870</v>
      </c>
      <c r="B3872" s="7" t="s">
        <v>3867</v>
      </c>
      <c r="C3872" s="7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8">
        <f t="shared" si="360"/>
        <v>0.15</v>
      </c>
      <c r="P3872" s="9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2">
        <f t="shared" si="364"/>
        <v>41792.92219907407</v>
      </c>
      <c r="T3872" s="12">
        <f t="shared" si="365"/>
        <v>41822.92219907407</v>
      </c>
    </row>
    <row r="3873" spans="1:20" ht="27.6" x14ac:dyDescent="0.3">
      <c r="A3873" s="2">
        <v>3871</v>
      </c>
      <c r="B3873" s="7" t="s">
        <v>3868</v>
      </c>
      <c r="C3873" s="7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8">
        <f t="shared" si="360"/>
        <v>2.6666666666666668E-2</v>
      </c>
      <c r="P3873" s="9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2">
        <f t="shared" si="364"/>
        <v>42763.530671296292</v>
      </c>
      <c r="T3873" s="12">
        <f t="shared" si="365"/>
        <v>42823.489004629635</v>
      </c>
    </row>
    <row r="3874" spans="1:20" ht="41.4" x14ac:dyDescent="0.3">
      <c r="A3874" s="2">
        <v>3872</v>
      </c>
      <c r="B3874" s="7" t="s">
        <v>3869</v>
      </c>
      <c r="C3874" s="7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8">
        <f t="shared" si="360"/>
        <v>0</v>
      </c>
      <c r="P3874" s="9">
        <f t="shared" si="361"/>
        <v>0</v>
      </c>
      <c r="Q3874" s="2" t="str">
        <f t="shared" si="362"/>
        <v>theater</v>
      </c>
      <c r="R3874" s="2" t="str">
        <f t="shared" si="363"/>
        <v>musical</v>
      </c>
      <c r="S3874" s="12">
        <f t="shared" si="364"/>
        <v>42179.895787037036</v>
      </c>
      <c r="T3874" s="12">
        <f t="shared" si="365"/>
        <v>42229.895787037036</v>
      </c>
    </row>
    <row r="3875" spans="1:20" ht="41.4" x14ac:dyDescent="0.3">
      <c r="A3875" s="2">
        <v>3873</v>
      </c>
      <c r="B3875" s="7" t="s">
        <v>3870</v>
      </c>
      <c r="C3875" s="7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8">
        <f t="shared" si="360"/>
        <v>0</v>
      </c>
      <c r="P3875" s="9">
        <f t="shared" si="361"/>
        <v>0</v>
      </c>
      <c r="Q3875" s="2" t="str">
        <f t="shared" si="362"/>
        <v>theater</v>
      </c>
      <c r="R3875" s="2" t="str">
        <f t="shared" si="363"/>
        <v>musical</v>
      </c>
      <c r="S3875" s="12">
        <f t="shared" si="364"/>
        <v>42255.446006944447</v>
      </c>
      <c r="T3875" s="12">
        <f t="shared" si="365"/>
        <v>42285.446006944447</v>
      </c>
    </row>
    <row r="3876" spans="1:20" ht="41.4" x14ac:dyDescent="0.3">
      <c r="A3876" s="2">
        <v>3874</v>
      </c>
      <c r="B3876" s="7" t="s">
        <v>3871</v>
      </c>
      <c r="C3876" s="7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8">
        <f t="shared" si="360"/>
        <v>0</v>
      </c>
      <c r="P3876" s="9">
        <f t="shared" si="361"/>
        <v>0</v>
      </c>
      <c r="Q3876" s="2" t="str">
        <f t="shared" si="362"/>
        <v>theater</v>
      </c>
      <c r="R3876" s="2" t="str">
        <f t="shared" si="363"/>
        <v>musical</v>
      </c>
      <c r="S3876" s="12">
        <f t="shared" si="364"/>
        <v>42006.766458333332</v>
      </c>
      <c r="T3876" s="12">
        <f t="shared" si="365"/>
        <v>42027.791666666672</v>
      </c>
    </row>
    <row r="3877" spans="1:20" ht="41.4" x14ac:dyDescent="0.3">
      <c r="A3877" s="2">
        <v>3875</v>
      </c>
      <c r="B3877" s="7" t="s">
        <v>3872</v>
      </c>
      <c r="C3877" s="7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8">
        <f t="shared" si="360"/>
        <v>0</v>
      </c>
      <c r="P3877" s="9">
        <f t="shared" si="361"/>
        <v>0</v>
      </c>
      <c r="Q3877" s="2" t="str">
        <f t="shared" si="362"/>
        <v>theater</v>
      </c>
      <c r="R3877" s="2" t="str">
        <f t="shared" si="363"/>
        <v>musical</v>
      </c>
      <c r="S3877" s="12">
        <f t="shared" si="364"/>
        <v>42615.096817129626</v>
      </c>
      <c r="T3877" s="12">
        <f t="shared" si="365"/>
        <v>42616.166666666672</v>
      </c>
    </row>
    <row r="3878" spans="1:20" ht="41.4" x14ac:dyDescent="0.3">
      <c r="A3878" s="2">
        <v>3876</v>
      </c>
      <c r="B3878" s="7" t="s">
        <v>3873</v>
      </c>
      <c r="C3878" s="7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8">
        <f t="shared" si="360"/>
        <v>0.52794871794871789</v>
      </c>
      <c r="P3878" s="9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2">
        <f t="shared" si="364"/>
        <v>42372.374166666668</v>
      </c>
      <c r="T3878" s="12">
        <f t="shared" si="365"/>
        <v>42402.374166666668</v>
      </c>
    </row>
    <row r="3879" spans="1:20" ht="41.4" x14ac:dyDescent="0.3">
      <c r="A3879" s="2">
        <v>3877</v>
      </c>
      <c r="B3879" s="7" t="s">
        <v>3874</v>
      </c>
      <c r="C3879" s="7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8">
        <f t="shared" si="360"/>
        <v>4.9639999999999997E-2</v>
      </c>
      <c r="P3879" s="9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2">
        <f t="shared" si="364"/>
        <v>42682.42768518519</v>
      </c>
      <c r="T3879" s="12">
        <f t="shared" si="365"/>
        <v>42712.42768518519</v>
      </c>
    </row>
    <row r="3880" spans="1:20" ht="41.4" x14ac:dyDescent="0.3">
      <c r="A3880" s="2">
        <v>3878</v>
      </c>
      <c r="B3880" s="7" t="s">
        <v>3875</v>
      </c>
      <c r="C3880" s="7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8">
        <f t="shared" si="360"/>
        <v>5.5555555555555556E-4</v>
      </c>
      <c r="P3880" s="9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2">
        <f t="shared" si="364"/>
        <v>42154.568819444445</v>
      </c>
      <c r="T3880" s="12">
        <f t="shared" si="365"/>
        <v>42184.915972222225</v>
      </c>
    </row>
    <row r="3881" spans="1:20" ht="41.4" x14ac:dyDescent="0.3">
      <c r="A3881" s="2">
        <v>3879</v>
      </c>
      <c r="B3881" s="7" t="s">
        <v>3876</v>
      </c>
      <c r="C3881" s="7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8">
        <f t="shared" si="360"/>
        <v>0</v>
      </c>
      <c r="P3881" s="9">
        <f t="shared" si="361"/>
        <v>0</v>
      </c>
      <c r="Q3881" s="2" t="str">
        <f t="shared" si="362"/>
        <v>theater</v>
      </c>
      <c r="R3881" s="2" t="str">
        <f t="shared" si="363"/>
        <v>musical</v>
      </c>
      <c r="S3881" s="12">
        <f t="shared" si="364"/>
        <v>41999.611064814817</v>
      </c>
      <c r="T3881" s="12">
        <f t="shared" si="365"/>
        <v>42029.611064814817</v>
      </c>
    </row>
    <row r="3882" spans="1:20" ht="41.4" x14ac:dyDescent="0.3">
      <c r="A3882" s="2">
        <v>3880</v>
      </c>
      <c r="B3882" s="7" t="s">
        <v>3877</v>
      </c>
      <c r="C3882" s="7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8">
        <f t="shared" si="360"/>
        <v>0.13066666666666665</v>
      </c>
      <c r="P3882" s="9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2">
        <f t="shared" si="364"/>
        <v>41815.565046296295</v>
      </c>
      <c r="T3882" s="12">
        <f t="shared" si="365"/>
        <v>41850.708333333336</v>
      </c>
    </row>
    <row r="3883" spans="1:20" ht="27.6" x14ac:dyDescent="0.3">
      <c r="A3883" s="2">
        <v>3881</v>
      </c>
      <c r="B3883" s="7" t="s">
        <v>3878</v>
      </c>
      <c r="C3883" s="7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8">
        <f t="shared" si="360"/>
        <v>0.05</v>
      </c>
      <c r="P3883" s="9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2">
        <f t="shared" si="364"/>
        <v>42755.768506944441</v>
      </c>
      <c r="T3883" s="12">
        <f t="shared" si="365"/>
        <v>42785.768506944441</v>
      </c>
    </row>
    <row r="3884" spans="1:20" ht="41.4" x14ac:dyDescent="0.3">
      <c r="A3884" s="2">
        <v>3882</v>
      </c>
      <c r="B3884" s="7" t="s">
        <v>3879</v>
      </c>
      <c r="C3884" s="7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8">
        <f t="shared" si="360"/>
        <v>0</v>
      </c>
      <c r="P3884" s="9">
        <f t="shared" si="361"/>
        <v>0</v>
      </c>
      <c r="Q3884" s="2" t="str">
        <f t="shared" si="362"/>
        <v>theater</v>
      </c>
      <c r="R3884" s="2" t="str">
        <f t="shared" si="363"/>
        <v>musical</v>
      </c>
      <c r="S3884" s="12">
        <f t="shared" si="364"/>
        <v>42373.733449074076</v>
      </c>
      <c r="T3884" s="12">
        <f t="shared" si="365"/>
        <v>42400.710416666669</v>
      </c>
    </row>
    <row r="3885" spans="1:20" ht="55.2" x14ac:dyDescent="0.3">
      <c r="A3885" s="2">
        <v>3883</v>
      </c>
      <c r="B3885" s="7" t="s">
        <v>3880</v>
      </c>
      <c r="C3885" s="7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8">
        <f t="shared" si="360"/>
        <v>0</v>
      </c>
      <c r="P3885" s="9">
        <f t="shared" si="361"/>
        <v>0</v>
      </c>
      <c r="Q3885" s="2" t="str">
        <f t="shared" si="362"/>
        <v>theater</v>
      </c>
      <c r="R3885" s="2" t="str">
        <f t="shared" si="363"/>
        <v>musical</v>
      </c>
      <c r="S3885" s="12">
        <f t="shared" si="364"/>
        <v>41854.352650462963</v>
      </c>
      <c r="T3885" s="12">
        <f t="shared" si="365"/>
        <v>41884.352650462963</v>
      </c>
    </row>
    <row r="3886" spans="1:20" ht="41.4" x14ac:dyDescent="0.3">
      <c r="A3886" s="2">
        <v>3884</v>
      </c>
      <c r="B3886" s="7" t="s">
        <v>3881</v>
      </c>
      <c r="C3886" s="7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8">
        <f t="shared" si="360"/>
        <v>0</v>
      </c>
      <c r="P3886" s="9">
        <f t="shared" si="361"/>
        <v>0</v>
      </c>
      <c r="Q3886" s="2" t="str">
        <f t="shared" si="362"/>
        <v>theater</v>
      </c>
      <c r="R3886" s="2" t="str">
        <f t="shared" si="363"/>
        <v>musical</v>
      </c>
      <c r="S3886" s="12">
        <f t="shared" si="364"/>
        <v>42065.541574074072</v>
      </c>
      <c r="T3886" s="12">
        <f t="shared" si="365"/>
        <v>42090.499907407408</v>
      </c>
    </row>
    <row r="3887" spans="1:20" ht="41.4" x14ac:dyDescent="0.3">
      <c r="A3887" s="2">
        <v>3885</v>
      </c>
      <c r="B3887" s="7" t="s">
        <v>3882</v>
      </c>
      <c r="C3887" s="7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8">
        <f t="shared" si="360"/>
        <v>0</v>
      </c>
      <c r="P3887" s="9">
        <f t="shared" si="361"/>
        <v>0</v>
      </c>
      <c r="Q3887" s="2" t="str">
        <f t="shared" si="362"/>
        <v>theater</v>
      </c>
      <c r="R3887" s="2" t="str">
        <f t="shared" si="363"/>
        <v>musical</v>
      </c>
      <c r="S3887" s="12">
        <f t="shared" si="364"/>
        <v>42469.701284722221</v>
      </c>
      <c r="T3887" s="12">
        <f t="shared" si="365"/>
        <v>42499.701284722221</v>
      </c>
    </row>
    <row r="3888" spans="1:20" x14ac:dyDescent="0.3">
      <c r="A3888" s="2">
        <v>3886</v>
      </c>
      <c r="B3888" s="7" t="s">
        <v>3883</v>
      </c>
      <c r="C3888" s="7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8">
        <f t="shared" si="360"/>
        <v>0</v>
      </c>
      <c r="P3888" s="9">
        <f t="shared" si="361"/>
        <v>0</v>
      </c>
      <c r="Q3888" s="2" t="str">
        <f t="shared" si="362"/>
        <v>theater</v>
      </c>
      <c r="R3888" s="2" t="str">
        <f t="shared" si="363"/>
        <v>musical</v>
      </c>
      <c r="S3888" s="12">
        <f t="shared" si="364"/>
        <v>41953.978032407409</v>
      </c>
      <c r="T3888" s="12">
        <f t="shared" si="365"/>
        <v>41983.978032407409</v>
      </c>
    </row>
    <row r="3889" spans="1:20" ht="41.4" x14ac:dyDescent="0.3">
      <c r="A3889" s="2">
        <v>3887</v>
      </c>
      <c r="B3889" s="7" t="s">
        <v>3884</v>
      </c>
      <c r="C3889" s="7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8">
        <f t="shared" si="360"/>
        <v>1.7500000000000002E-2</v>
      </c>
      <c r="P3889" s="9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2">
        <f t="shared" si="364"/>
        <v>42079.607974537037</v>
      </c>
      <c r="T3889" s="12">
        <f t="shared" si="365"/>
        <v>42125.666666666672</v>
      </c>
    </row>
    <row r="3890" spans="1:20" ht="41.4" x14ac:dyDescent="0.3">
      <c r="A3890" s="2">
        <v>3888</v>
      </c>
      <c r="B3890" s="7" t="s">
        <v>3885</v>
      </c>
      <c r="C3890" s="7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8">
        <f t="shared" si="360"/>
        <v>0.27100000000000002</v>
      </c>
      <c r="P3890" s="9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2">
        <f t="shared" si="364"/>
        <v>42762.295810185184</v>
      </c>
      <c r="T3890" s="12">
        <f t="shared" si="365"/>
        <v>42792.295810185184</v>
      </c>
    </row>
    <row r="3891" spans="1:20" ht="41.4" x14ac:dyDescent="0.3">
      <c r="A3891" s="2">
        <v>3889</v>
      </c>
      <c r="B3891" s="7" t="s">
        <v>3886</v>
      </c>
      <c r="C3891" s="7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8">
        <f t="shared" si="360"/>
        <v>1.4749999999999999E-2</v>
      </c>
      <c r="P3891" s="9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2">
        <f t="shared" si="364"/>
        <v>41976.754976851851</v>
      </c>
      <c r="T3891" s="12">
        <f t="shared" si="365"/>
        <v>42008.726388888885</v>
      </c>
    </row>
    <row r="3892" spans="1:20" ht="41.4" x14ac:dyDescent="0.3">
      <c r="A3892" s="2">
        <v>3890</v>
      </c>
      <c r="B3892" s="7" t="s">
        <v>3887</v>
      </c>
      <c r="C3892" s="7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8">
        <f t="shared" si="360"/>
        <v>0.16826666666666668</v>
      </c>
      <c r="P3892" s="9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2">
        <f t="shared" si="364"/>
        <v>42171.508611111116</v>
      </c>
      <c r="T3892" s="12">
        <f t="shared" si="365"/>
        <v>42231.508611111116</v>
      </c>
    </row>
    <row r="3893" spans="1:20" ht="27.6" x14ac:dyDescent="0.3">
      <c r="A3893" s="2">
        <v>3891</v>
      </c>
      <c r="B3893" s="7" t="s">
        <v>3888</v>
      </c>
      <c r="C3893" s="7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8">
        <f t="shared" si="360"/>
        <v>0.32500000000000001</v>
      </c>
      <c r="P3893" s="9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2">
        <f t="shared" si="364"/>
        <v>42055.8824537037</v>
      </c>
      <c r="T3893" s="12">
        <f t="shared" si="365"/>
        <v>42085.957638888889</v>
      </c>
    </row>
    <row r="3894" spans="1:20" ht="41.4" x14ac:dyDescent="0.3">
      <c r="A3894" s="2">
        <v>3892</v>
      </c>
      <c r="B3894" s="7" t="s">
        <v>3889</v>
      </c>
      <c r="C3894" s="7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8">
        <f t="shared" si="360"/>
        <v>0</v>
      </c>
      <c r="P3894" s="9">
        <f t="shared" si="361"/>
        <v>0</v>
      </c>
      <c r="Q3894" s="2" t="str">
        <f t="shared" si="362"/>
        <v>theater</v>
      </c>
      <c r="R3894" s="2" t="str">
        <f t="shared" si="363"/>
        <v>plays</v>
      </c>
      <c r="S3894" s="12">
        <f t="shared" si="364"/>
        <v>41867.402280092596</v>
      </c>
      <c r="T3894" s="12">
        <f t="shared" si="365"/>
        <v>41875.041666666664</v>
      </c>
    </row>
    <row r="3895" spans="1:20" ht="41.4" x14ac:dyDescent="0.3">
      <c r="A3895" s="2">
        <v>3893</v>
      </c>
      <c r="B3895" s="7" t="s">
        <v>3890</v>
      </c>
      <c r="C3895" s="7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8">
        <f t="shared" si="360"/>
        <v>0.2155</v>
      </c>
      <c r="P3895" s="9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2">
        <f t="shared" si="364"/>
        <v>41779.407870370371</v>
      </c>
      <c r="T3895" s="12">
        <f t="shared" si="365"/>
        <v>41821</v>
      </c>
    </row>
    <row r="3896" spans="1:20" ht="41.4" x14ac:dyDescent="0.3">
      <c r="A3896" s="2">
        <v>3894</v>
      </c>
      <c r="B3896" s="7" t="s">
        <v>3891</v>
      </c>
      <c r="C3896" s="7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8">
        <f t="shared" si="360"/>
        <v>3.4666666666666665E-2</v>
      </c>
      <c r="P3896" s="9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2">
        <f t="shared" si="364"/>
        <v>42679.708472222221</v>
      </c>
      <c r="T3896" s="12">
        <f t="shared" si="365"/>
        <v>42709.957638888889</v>
      </c>
    </row>
    <row r="3897" spans="1:20" ht="41.4" x14ac:dyDescent="0.3">
      <c r="A3897" s="2">
        <v>3895</v>
      </c>
      <c r="B3897" s="7" t="s">
        <v>3892</v>
      </c>
      <c r="C3897" s="7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8">
        <f t="shared" si="360"/>
        <v>0.05</v>
      </c>
      <c r="P3897" s="9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2">
        <f t="shared" si="364"/>
        <v>42032.000208333338</v>
      </c>
      <c r="T3897" s="12">
        <f t="shared" si="365"/>
        <v>42063.000208333338</v>
      </c>
    </row>
    <row r="3898" spans="1:20" ht="41.4" x14ac:dyDescent="0.3">
      <c r="A3898" s="2">
        <v>3896</v>
      </c>
      <c r="B3898" s="7" t="s">
        <v>3893</v>
      </c>
      <c r="C3898" s="7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8">
        <f t="shared" si="360"/>
        <v>0.10625</v>
      </c>
      <c r="P3898" s="9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2">
        <f t="shared" si="364"/>
        <v>41792.941875000004</v>
      </c>
      <c r="T3898" s="12">
        <f t="shared" si="365"/>
        <v>41806.941875000004</v>
      </c>
    </row>
    <row r="3899" spans="1:20" ht="41.4" x14ac:dyDescent="0.3">
      <c r="A3899" s="2">
        <v>3897</v>
      </c>
      <c r="B3899" s="7" t="s">
        <v>3894</v>
      </c>
      <c r="C3899" s="7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8">
        <f t="shared" si="360"/>
        <v>0.17599999999999999</v>
      </c>
      <c r="P3899" s="9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2">
        <f t="shared" si="364"/>
        <v>41982.62364583333</v>
      </c>
      <c r="T3899" s="12">
        <f t="shared" si="365"/>
        <v>42012.62364583333</v>
      </c>
    </row>
    <row r="3900" spans="1:20" ht="55.2" x14ac:dyDescent="0.3">
      <c r="A3900" s="2">
        <v>3898</v>
      </c>
      <c r="B3900" s="7" t="s">
        <v>3895</v>
      </c>
      <c r="C3900" s="7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8">
        <f t="shared" si="360"/>
        <v>0.3256</v>
      </c>
      <c r="P3900" s="9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2">
        <f t="shared" si="364"/>
        <v>42193.232291666667</v>
      </c>
      <c r="T3900" s="12">
        <f t="shared" si="365"/>
        <v>42233.416666666672</v>
      </c>
    </row>
    <row r="3901" spans="1:20" ht="41.4" x14ac:dyDescent="0.3">
      <c r="A3901" s="2">
        <v>3899</v>
      </c>
      <c r="B3901" s="7" t="s">
        <v>3896</v>
      </c>
      <c r="C3901" s="7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8">
        <f t="shared" si="360"/>
        <v>1.2500000000000001E-2</v>
      </c>
      <c r="P3901" s="9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2">
        <f t="shared" si="364"/>
        <v>41843.525011574071</v>
      </c>
      <c r="T3901" s="12">
        <f t="shared" si="365"/>
        <v>41863.525011574071</v>
      </c>
    </row>
    <row r="3902" spans="1:20" ht="27.6" x14ac:dyDescent="0.3">
      <c r="A3902" s="2">
        <v>3900</v>
      </c>
      <c r="B3902" s="7" t="s">
        <v>3897</v>
      </c>
      <c r="C3902" s="7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8">
        <f t="shared" si="360"/>
        <v>5.3999999999999999E-2</v>
      </c>
      <c r="P3902" s="9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2">
        <f t="shared" si="364"/>
        <v>42135.842488425929</v>
      </c>
      <c r="T3902" s="12">
        <f t="shared" si="365"/>
        <v>42165.842488425929</v>
      </c>
    </row>
    <row r="3903" spans="1:20" ht="41.4" x14ac:dyDescent="0.3">
      <c r="A3903" s="2">
        <v>3901</v>
      </c>
      <c r="B3903" s="7" t="s">
        <v>3898</v>
      </c>
      <c r="C3903" s="7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8">
        <f t="shared" si="360"/>
        <v>8.3333333333333332E-3</v>
      </c>
      <c r="P3903" s="9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2">
        <f t="shared" si="364"/>
        <v>42317.576377314821</v>
      </c>
      <c r="T3903" s="12">
        <f t="shared" si="365"/>
        <v>42357.576377314821</v>
      </c>
    </row>
    <row r="3904" spans="1:20" ht="41.4" x14ac:dyDescent="0.3">
      <c r="A3904" s="2">
        <v>3902</v>
      </c>
      <c r="B3904" s="7" t="s">
        <v>3899</v>
      </c>
      <c r="C3904" s="7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8">
        <f t="shared" si="360"/>
        <v>0.48833333333333334</v>
      </c>
      <c r="P3904" s="9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2">
        <f t="shared" si="364"/>
        <v>42663.218078703707</v>
      </c>
      <c r="T3904" s="12">
        <f t="shared" si="365"/>
        <v>42688.259745370371</v>
      </c>
    </row>
    <row r="3905" spans="1:20" ht="55.2" x14ac:dyDescent="0.3">
      <c r="A3905" s="2">
        <v>3903</v>
      </c>
      <c r="B3905" s="7" t="s">
        <v>3900</v>
      </c>
      <c r="C3905" s="7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8">
        <f t="shared" si="360"/>
        <v>0</v>
      </c>
      <c r="P3905" s="9">
        <f t="shared" si="361"/>
        <v>0</v>
      </c>
      <c r="Q3905" s="2" t="str">
        <f t="shared" si="362"/>
        <v>theater</v>
      </c>
      <c r="R3905" s="2" t="str">
        <f t="shared" si="363"/>
        <v>plays</v>
      </c>
      <c r="S3905" s="12">
        <f t="shared" si="364"/>
        <v>42185.76116898148</v>
      </c>
      <c r="T3905" s="12">
        <f t="shared" si="365"/>
        <v>42230.568055555559</v>
      </c>
    </row>
    <row r="3906" spans="1:20" x14ac:dyDescent="0.3">
      <c r="A3906" s="2">
        <v>3904</v>
      </c>
      <c r="B3906" s="7" t="s">
        <v>3901</v>
      </c>
      <c r="C3906" s="7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8">
        <f t="shared" si="360"/>
        <v>2.9999999999999997E-4</v>
      </c>
      <c r="P3906" s="9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2">
        <f t="shared" si="364"/>
        <v>42094.979166666672</v>
      </c>
      <c r="T3906" s="12">
        <f t="shared" si="365"/>
        <v>42108.961111111115</v>
      </c>
    </row>
    <row r="3907" spans="1:20" ht="41.4" x14ac:dyDescent="0.3">
      <c r="A3907" s="2">
        <v>3905</v>
      </c>
      <c r="B3907" s="7" t="s">
        <v>3902</v>
      </c>
      <c r="C3907" s="7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8">
        <f t="shared" ref="O3907:O3970" si="366">E3907/D3907</f>
        <v>0.11533333333333333</v>
      </c>
      <c r="P3907" s="9">
        <f t="shared" ref="P3907:P3970" si="367">IFERROR(E3907/L3907,0)</f>
        <v>24.714285714285715</v>
      </c>
      <c r="Q3907" s="2" t="str">
        <f t="shared" ref="Q3907:Q3970" si="368">LEFT(N3907,FIND("/",N3907,1)-1)</f>
        <v>theater</v>
      </c>
      <c r="R3907" s="2" t="str">
        <f t="shared" ref="R3907:R3970" si="369">RIGHT(N3907,LEN(N3907)-FIND("/",N3907))</f>
        <v>plays</v>
      </c>
      <c r="S3907" s="12">
        <f t="shared" ref="S3907:S3970" si="370">(((J3907/60)/60)/24)+DATE(1970,1,1)+(-6/24)</f>
        <v>42124.373877314814</v>
      </c>
      <c r="T3907" s="12">
        <f t="shared" ref="T3907:T3970" si="371">(((I3907/60)/60)/24)+DATE(1970,1,1)+(-6/24)</f>
        <v>42166.708333333328</v>
      </c>
    </row>
    <row r="3908" spans="1:20" ht="41.4" x14ac:dyDescent="0.3">
      <c r="A3908" s="2">
        <v>3906</v>
      </c>
      <c r="B3908" s="7" t="s">
        <v>3903</v>
      </c>
      <c r="C3908" s="7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8">
        <f t="shared" si="366"/>
        <v>0.67333333333333334</v>
      </c>
      <c r="P3908" s="9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2">
        <f t="shared" si="370"/>
        <v>42143.667743055557</v>
      </c>
      <c r="T3908" s="12">
        <f t="shared" si="371"/>
        <v>42181.309027777781</v>
      </c>
    </row>
    <row r="3909" spans="1:20" ht="27.6" x14ac:dyDescent="0.3">
      <c r="A3909" s="2">
        <v>3907</v>
      </c>
      <c r="B3909" s="7" t="s">
        <v>3904</v>
      </c>
      <c r="C3909" s="7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8">
        <f t="shared" si="366"/>
        <v>0.153</v>
      </c>
      <c r="P3909" s="9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2">
        <f t="shared" si="370"/>
        <v>41906.569513888891</v>
      </c>
      <c r="T3909" s="12">
        <f t="shared" si="371"/>
        <v>41938.588888888888</v>
      </c>
    </row>
    <row r="3910" spans="1:20" ht="41.4" x14ac:dyDescent="0.3">
      <c r="A3910" s="2">
        <v>3908</v>
      </c>
      <c r="B3910" s="7" t="s">
        <v>3905</v>
      </c>
      <c r="C3910" s="7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8">
        <f t="shared" si="366"/>
        <v>8.666666666666667E-2</v>
      </c>
      <c r="P3910" s="9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2">
        <f t="shared" si="370"/>
        <v>41833.885370370372</v>
      </c>
      <c r="T3910" s="12">
        <f t="shared" si="371"/>
        <v>41848.885370370372</v>
      </c>
    </row>
    <row r="3911" spans="1:20" ht="41.4" x14ac:dyDescent="0.3">
      <c r="A3911" s="2">
        <v>3909</v>
      </c>
      <c r="B3911" s="7" t="s">
        <v>3906</v>
      </c>
      <c r="C3911" s="7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8">
        <f t="shared" si="366"/>
        <v>2.2499999999999998E-3</v>
      </c>
      <c r="P3911" s="9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2">
        <f t="shared" si="370"/>
        <v>41863.109282407408</v>
      </c>
      <c r="T3911" s="12">
        <f t="shared" si="371"/>
        <v>41893.109282407408</v>
      </c>
    </row>
    <row r="3912" spans="1:20" ht="41.4" x14ac:dyDescent="0.3">
      <c r="A3912" s="2">
        <v>3910</v>
      </c>
      <c r="B3912" s="7" t="s">
        <v>3907</v>
      </c>
      <c r="C3912" s="7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8">
        <f t="shared" si="366"/>
        <v>3.0833333333333334E-2</v>
      </c>
      <c r="P3912" s="9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2">
        <f t="shared" si="370"/>
        <v>42224.506909722222</v>
      </c>
      <c r="T3912" s="12">
        <f t="shared" si="371"/>
        <v>42254.506909722222</v>
      </c>
    </row>
    <row r="3913" spans="1:20" ht="41.4" x14ac:dyDescent="0.3">
      <c r="A3913" s="2">
        <v>3911</v>
      </c>
      <c r="B3913" s="7" t="s">
        <v>3908</v>
      </c>
      <c r="C3913" s="7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8">
        <f t="shared" si="366"/>
        <v>0.37412499999999999</v>
      </c>
      <c r="P3913" s="9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2">
        <f t="shared" si="370"/>
        <v>41939.5622337963</v>
      </c>
      <c r="T3913" s="12">
        <f t="shared" si="371"/>
        <v>41969.603900462964</v>
      </c>
    </row>
    <row r="3914" spans="1:20" ht="41.4" x14ac:dyDescent="0.3">
      <c r="A3914" s="2">
        <v>3912</v>
      </c>
      <c r="B3914" s="7" t="s">
        <v>3909</v>
      </c>
      <c r="C3914" s="7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8">
        <f t="shared" si="366"/>
        <v>6.666666666666667E-5</v>
      </c>
      <c r="P3914" s="9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2">
        <f t="shared" si="370"/>
        <v>42059.020023148143</v>
      </c>
      <c r="T3914" s="12">
        <f t="shared" si="371"/>
        <v>42118.940972222219</v>
      </c>
    </row>
    <row r="3915" spans="1:20" ht="41.4" x14ac:dyDescent="0.3">
      <c r="A3915" s="2">
        <v>3913</v>
      </c>
      <c r="B3915" s="7" t="s">
        <v>3910</v>
      </c>
      <c r="C3915" s="7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8">
        <f t="shared" si="366"/>
        <v>0.1</v>
      </c>
      <c r="P3915" s="9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2">
        <f t="shared" si="370"/>
        <v>42307.961215277777</v>
      </c>
      <c r="T3915" s="12">
        <f t="shared" si="371"/>
        <v>42338.002881944441</v>
      </c>
    </row>
    <row r="3916" spans="1:20" ht="41.4" x14ac:dyDescent="0.3">
      <c r="A3916" s="2">
        <v>3914</v>
      </c>
      <c r="B3916" s="7" t="s">
        <v>3911</v>
      </c>
      <c r="C3916" s="7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8">
        <f t="shared" si="366"/>
        <v>0.36359999999999998</v>
      </c>
      <c r="P3916" s="9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2">
        <f t="shared" si="370"/>
        <v>42114.568935185183</v>
      </c>
      <c r="T3916" s="12">
        <f t="shared" si="371"/>
        <v>42134.707638888889</v>
      </c>
    </row>
    <row r="3917" spans="1:20" ht="41.4" x14ac:dyDescent="0.3">
      <c r="A3917" s="2">
        <v>3915</v>
      </c>
      <c r="B3917" s="7" t="s">
        <v>3912</v>
      </c>
      <c r="C3917" s="7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8">
        <f t="shared" si="366"/>
        <v>3.3333333333333335E-3</v>
      </c>
      <c r="P3917" s="9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2">
        <f t="shared" si="370"/>
        <v>42492.73505787037</v>
      </c>
      <c r="T3917" s="12">
        <f t="shared" si="371"/>
        <v>42522.73505787037</v>
      </c>
    </row>
    <row r="3918" spans="1:20" ht="41.4" x14ac:dyDescent="0.3">
      <c r="A3918" s="2">
        <v>3916</v>
      </c>
      <c r="B3918" s="7" t="s">
        <v>3913</v>
      </c>
      <c r="C3918" s="7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8">
        <f t="shared" si="366"/>
        <v>0</v>
      </c>
      <c r="P3918" s="9">
        <f t="shared" si="367"/>
        <v>0</v>
      </c>
      <c r="Q3918" s="2" t="str">
        <f t="shared" si="368"/>
        <v>theater</v>
      </c>
      <c r="R3918" s="2" t="str">
        <f t="shared" si="369"/>
        <v>plays</v>
      </c>
      <c r="S3918" s="12">
        <f t="shared" si="370"/>
        <v>42494.221666666665</v>
      </c>
      <c r="T3918" s="12">
        <f t="shared" si="371"/>
        <v>42524.221666666665</v>
      </c>
    </row>
    <row r="3919" spans="1:20" ht="41.4" x14ac:dyDescent="0.3">
      <c r="A3919" s="2">
        <v>3917</v>
      </c>
      <c r="B3919" s="7" t="s">
        <v>3914</v>
      </c>
      <c r="C3919" s="7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8">
        <f t="shared" si="366"/>
        <v>2.8571428571428571E-3</v>
      </c>
      <c r="P3919" s="9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2">
        <f t="shared" si="370"/>
        <v>41863.277326388888</v>
      </c>
      <c r="T3919" s="12">
        <f t="shared" si="371"/>
        <v>41893.277326388888</v>
      </c>
    </row>
    <row r="3920" spans="1:20" ht="41.4" x14ac:dyDescent="0.3">
      <c r="A3920" s="2">
        <v>3918</v>
      </c>
      <c r="B3920" s="7" t="s">
        <v>3915</v>
      </c>
      <c r="C3920" s="7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8">
        <f t="shared" si="366"/>
        <v>2E-3</v>
      </c>
      <c r="P3920" s="9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2">
        <f t="shared" si="370"/>
        <v>41843.414618055554</v>
      </c>
      <c r="T3920" s="12">
        <f t="shared" si="371"/>
        <v>41855.416666666664</v>
      </c>
    </row>
    <row r="3921" spans="1:20" ht="41.4" x14ac:dyDescent="0.3">
      <c r="A3921" s="2">
        <v>3919</v>
      </c>
      <c r="B3921" s="7" t="s">
        <v>3916</v>
      </c>
      <c r="C3921" s="7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8">
        <f t="shared" si="366"/>
        <v>1.7999999999999999E-2</v>
      </c>
      <c r="P3921" s="9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2">
        <f t="shared" si="370"/>
        <v>42358.434872685189</v>
      </c>
      <c r="T3921" s="12">
        <f t="shared" si="371"/>
        <v>42386.75</v>
      </c>
    </row>
    <row r="3922" spans="1:20" ht="41.4" x14ac:dyDescent="0.3">
      <c r="A3922" s="2">
        <v>3920</v>
      </c>
      <c r="B3922" s="7" t="s">
        <v>3917</v>
      </c>
      <c r="C3922" s="7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8">
        <f t="shared" si="366"/>
        <v>5.3999999999999999E-2</v>
      </c>
      <c r="P3922" s="9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2">
        <f t="shared" si="370"/>
        <v>42657.13726851852</v>
      </c>
      <c r="T3922" s="12">
        <f t="shared" si="371"/>
        <v>42687.178935185191</v>
      </c>
    </row>
    <row r="3923" spans="1:20" ht="41.4" x14ac:dyDescent="0.3">
      <c r="A3923" s="2">
        <v>3921</v>
      </c>
      <c r="B3923" s="7" t="s">
        <v>3918</v>
      </c>
      <c r="C3923" s="7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8">
        <f t="shared" si="366"/>
        <v>0</v>
      </c>
      <c r="P3923" s="9">
        <f t="shared" si="367"/>
        <v>0</v>
      </c>
      <c r="Q3923" s="2" t="str">
        <f t="shared" si="368"/>
        <v>theater</v>
      </c>
      <c r="R3923" s="2" t="str">
        <f t="shared" si="369"/>
        <v>plays</v>
      </c>
      <c r="S3923" s="12">
        <f t="shared" si="370"/>
        <v>41926.292303240742</v>
      </c>
      <c r="T3923" s="12">
        <f t="shared" si="371"/>
        <v>41938.5</v>
      </c>
    </row>
    <row r="3924" spans="1:20" ht="41.4" x14ac:dyDescent="0.3">
      <c r="A3924" s="2">
        <v>3922</v>
      </c>
      <c r="B3924" s="7" t="s">
        <v>3919</v>
      </c>
      <c r="C3924" s="7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8">
        <f t="shared" si="366"/>
        <v>8.1333333333333327E-2</v>
      </c>
      <c r="P3924" s="9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2">
        <f t="shared" si="370"/>
        <v>42020.518634259264</v>
      </c>
      <c r="T3924" s="12">
        <f t="shared" si="371"/>
        <v>42065.708333333328</v>
      </c>
    </row>
    <row r="3925" spans="1:20" ht="41.4" x14ac:dyDescent="0.3">
      <c r="A3925" s="2">
        <v>3923</v>
      </c>
      <c r="B3925" s="7" t="s">
        <v>3920</v>
      </c>
      <c r="C3925" s="7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8">
        <f t="shared" si="366"/>
        <v>0.12034782608695652</v>
      </c>
      <c r="P3925" s="9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2">
        <f t="shared" si="370"/>
        <v>42075.729988425926</v>
      </c>
      <c r="T3925" s="12">
        <f t="shared" si="371"/>
        <v>42103.729988425926</v>
      </c>
    </row>
    <row r="3926" spans="1:20" ht="41.4" x14ac:dyDescent="0.3">
      <c r="A3926" s="2">
        <v>3924</v>
      </c>
      <c r="B3926" s="7" t="s">
        <v>3921</v>
      </c>
      <c r="C3926" s="7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8">
        <f t="shared" si="366"/>
        <v>0.15266666666666667</v>
      </c>
      <c r="P3926" s="9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2">
        <f t="shared" si="370"/>
        <v>41786.709745370368</v>
      </c>
      <c r="T3926" s="12">
        <f t="shared" si="371"/>
        <v>41816.709745370368</v>
      </c>
    </row>
    <row r="3927" spans="1:20" ht="41.4" x14ac:dyDescent="0.3">
      <c r="A3927" s="2">
        <v>3925</v>
      </c>
      <c r="B3927" s="7" t="s">
        <v>3922</v>
      </c>
      <c r="C3927" s="7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8">
        <f t="shared" si="366"/>
        <v>0.1</v>
      </c>
      <c r="P3927" s="9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2">
        <f t="shared" si="370"/>
        <v>41820.620821759258</v>
      </c>
      <c r="T3927" s="12">
        <f t="shared" si="371"/>
        <v>41850.620821759258</v>
      </c>
    </row>
    <row r="3928" spans="1:20" ht="27.6" x14ac:dyDescent="0.3">
      <c r="A3928" s="2">
        <v>3926</v>
      </c>
      <c r="B3928" s="7" t="s">
        <v>3923</v>
      </c>
      <c r="C3928" s="7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8">
        <f t="shared" si="366"/>
        <v>3.0000000000000001E-3</v>
      </c>
      <c r="P3928" s="9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2">
        <f t="shared" si="370"/>
        <v>41969.835046296299</v>
      </c>
      <c r="T3928" s="12">
        <f t="shared" si="371"/>
        <v>41999.835046296299</v>
      </c>
    </row>
    <row r="3929" spans="1:20" ht="41.4" x14ac:dyDescent="0.3">
      <c r="A3929" s="2">
        <v>3927</v>
      </c>
      <c r="B3929" s="7" t="s">
        <v>3924</v>
      </c>
      <c r="C3929" s="7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8">
        <f t="shared" si="366"/>
        <v>0.01</v>
      </c>
      <c r="P3929" s="9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2">
        <f t="shared" si="370"/>
        <v>41830.017407407409</v>
      </c>
      <c r="T3929" s="12">
        <f t="shared" si="371"/>
        <v>41860.017407407409</v>
      </c>
    </row>
    <row r="3930" spans="1:20" ht="41.4" x14ac:dyDescent="0.3">
      <c r="A3930" s="2">
        <v>3928</v>
      </c>
      <c r="B3930" s="7" t="s">
        <v>3925</v>
      </c>
      <c r="C3930" s="7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8">
        <f t="shared" si="366"/>
        <v>0.13020000000000001</v>
      </c>
      <c r="P3930" s="9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2">
        <f t="shared" si="370"/>
        <v>42265.433182870373</v>
      </c>
      <c r="T3930" s="12">
        <f t="shared" si="371"/>
        <v>42292.957638888889</v>
      </c>
    </row>
    <row r="3931" spans="1:20" ht="41.4" x14ac:dyDescent="0.3">
      <c r="A3931" s="2">
        <v>3929</v>
      </c>
      <c r="B3931" s="7" t="s">
        <v>3926</v>
      </c>
      <c r="C3931" s="7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8">
        <f t="shared" si="366"/>
        <v>2.265E-2</v>
      </c>
      <c r="P3931" s="9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2">
        <f t="shared" si="370"/>
        <v>42601.577141203699</v>
      </c>
      <c r="T3931" s="12">
        <f t="shared" si="371"/>
        <v>42631.577141203699</v>
      </c>
    </row>
    <row r="3932" spans="1:20" ht="41.4" x14ac:dyDescent="0.3">
      <c r="A3932" s="2">
        <v>3930</v>
      </c>
      <c r="B3932" s="7" t="s">
        <v>3927</v>
      </c>
      <c r="C3932" s="7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8">
        <f t="shared" si="366"/>
        <v>0</v>
      </c>
      <c r="P3932" s="9">
        <f t="shared" si="367"/>
        <v>0</v>
      </c>
      <c r="Q3932" s="2" t="str">
        <f t="shared" si="368"/>
        <v>theater</v>
      </c>
      <c r="R3932" s="2" t="str">
        <f t="shared" si="369"/>
        <v>plays</v>
      </c>
      <c r="S3932" s="12">
        <f t="shared" si="370"/>
        <v>42433.088749999995</v>
      </c>
      <c r="T3932" s="12">
        <f t="shared" si="371"/>
        <v>42461</v>
      </c>
    </row>
    <row r="3933" spans="1:20" ht="41.4" x14ac:dyDescent="0.3">
      <c r="A3933" s="2">
        <v>3931</v>
      </c>
      <c r="B3933" s="7" t="s">
        <v>3928</v>
      </c>
      <c r="C3933" s="7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8">
        <f t="shared" si="366"/>
        <v>0</v>
      </c>
      <c r="P3933" s="9">
        <f t="shared" si="367"/>
        <v>0</v>
      </c>
      <c r="Q3933" s="2" t="str">
        <f t="shared" si="368"/>
        <v>theater</v>
      </c>
      <c r="R3933" s="2" t="str">
        <f t="shared" si="369"/>
        <v>plays</v>
      </c>
      <c r="S3933" s="12">
        <f t="shared" si="370"/>
        <v>42227.901701388888</v>
      </c>
      <c r="T3933" s="12">
        <f t="shared" si="371"/>
        <v>42252.901701388888</v>
      </c>
    </row>
    <row r="3934" spans="1:20" ht="41.4" x14ac:dyDescent="0.3">
      <c r="A3934" s="2">
        <v>3932</v>
      </c>
      <c r="B3934" s="7" t="s">
        <v>3929</v>
      </c>
      <c r="C3934" s="7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8">
        <f t="shared" si="366"/>
        <v>8.3333333333333331E-5</v>
      </c>
      <c r="P3934" s="9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2">
        <f t="shared" si="370"/>
        <v>42414.918564814812</v>
      </c>
      <c r="T3934" s="12">
        <f t="shared" si="371"/>
        <v>42444.876898148148</v>
      </c>
    </row>
    <row r="3935" spans="1:20" ht="41.4" x14ac:dyDescent="0.3">
      <c r="A3935" s="2">
        <v>3933</v>
      </c>
      <c r="B3935" s="7" t="s">
        <v>3930</v>
      </c>
      <c r="C3935" s="7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8">
        <f t="shared" si="366"/>
        <v>0.15742857142857142</v>
      </c>
      <c r="P3935" s="9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2">
        <f t="shared" si="370"/>
        <v>42538.718310185184</v>
      </c>
      <c r="T3935" s="12">
        <f t="shared" si="371"/>
        <v>42567.779861111107</v>
      </c>
    </row>
    <row r="3936" spans="1:20" ht="41.4" x14ac:dyDescent="0.3">
      <c r="A3936" s="2">
        <v>3934</v>
      </c>
      <c r="B3936" s="7" t="s">
        <v>3931</v>
      </c>
      <c r="C3936" s="7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8">
        <f t="shared" si="366"/>
        <v>0.11</v>
      </c>
      <c r="P3936" s="9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2">
        <f t="shared" si="370"/>
        <v>42233.421747685185</v>
      </c>
      <c r="T3936" s="12">
        <f t="shared" si="371"/>
        <v>42278.291666666672</v>
      </c>
    </row>
    <row r="3937" spans="1:20" ht="55.2" x14ac:dyDescent="0.3">
      <c r="A3937" s="2">
        <v>3935</v>
      </c>
      <c r="B3937" s="7" t="s">
        <v>3932</v>
      </c>
      <c r="C3937" s="7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8">
        <f t="shared" si="366"/>
        <v>0.43833333333333335</v>
      </c>
      <c r="P3937" s="9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2">
        <f t="shared" si="370"/>
        <v>42221.406782407401</v>
      </c>
      <c r="T3937" s="12">
        <f t="shared" si="371"/>
        <v>42281.406782407401</v>
      </c>
    </row>
    <row r="3938" spans="1:20" ht="41.4" x14ac:dyDescent="0.3">
      <c r="A3938" s="2">
        <v>3936</v>
      </c>
      <c r="B3938" s="7" t="s">
        <v>3933</v>
      </c>
      <c r="C3938" s="7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8">
        <f t="shared" si="366"/>
        <v>0</v>
      </c>
      <c r="P3938" s="9">
        <f t="shared" si="367"/>
        <v>0</v>
      </c>
      <c r="Q3938" s="2" t="str">
        <f t="shared" si="368"/>
        <v>theater</v>
      </c>
      <c r="R3938" s="2" t="str">
        <f t="shared" si="369"/>
        <v>plays</v>
      </c>
      <c r="S3938" s="12">
        <f t="shared" si="370"/>
        <v>42675.012962962966</v>
      </c>
      <c r="T3938" s="12">
        <f t="shared" si="371"/>
        <v>42705.054629629631</v>
      </c>
    </row>
    <row r="3939" spans="1:20" ht="41.4" x14ac:dyDescent="0.3">
      <c r="A3939" s="2">
        <v>3937</v>
      </c>
      <c r="B3939" s="7" t="s">
        <v>3934</v>
      </c>
      <c r="C3939" s="7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8">
        <f t="shared" si="366"/>
        <v>0.86135181975736563</v>
      </c>
      <c r="P3939" s="9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2">
        <f t="shared" si="370"/>
        <v>42534.381481481483</v>
      </c>
      <c r="T3939" s="12">
        <f t="shared" si="371"/>
        <v>42562.381481481483</v>
      </c>
    </row>
    <row r="3940" spans="1:20" ht="41.4" x14ac:dyDescent="0.3">
      <c r="A3940" s="2">
        <v>3938</v>
      </c>
      <c r="B3940" s="7" t="s">
        <v>3935</v>
      </c>
      <c r="C3940" s="7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8">
        <f t="shared" si="366"/>
        <v>0.12196620583717357</v>
      </c>
      <c r="P3940" s="9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2">
        <f t="shared" si="370"/>
        <v>42151.655717592599</v>
      </c>
      <c r="T3940" s="12">
        <f t="shared" si="371"/>
        <v>42182.655717592599</v>
      </c>
    </row>
    <row r="3941" spans="1:20" ht="41.4" x14ac:dyDescent="0.3">
      <c r="A3941" s="2">
        <v>3939</v>
      </c>
      <c r="B3941" s="7" t="s">
        <v>3936</v>
      </c>
      <c r="C3941" s="7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8">
        <f t="shared" si="366"/>
        <v>1E-3</v>
      </c>
      <c r="P3941" s="9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2">
        <f t="shared" si="370"/>
        <v>41915.150219907409</v>
      </c>
      <c r="T3941" s="12">
        <f t="shared" si="371"/>
        <v>41918.9375</v>
      </c>
    </row>
    <row r="3942" spans="1:20" ht="41.4" x14ac:dyDescent="0.3">
      <c r="A3942" s="2">
        <v>3940</v>
      </c>
      <c r="B3942" s="7" t="s">
        <v>3937</v>
      </c>
      <c r="C3942" s="7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8">
        <f t="shared" si="366"/>
        <v>2.2000000000000001E-3</v>
      </c>
      <c r="P3942" s="9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2">
        <f t="shared" si="370"/>
        <v>41961.242488425924</v>
      </c>
      <c r="T3942" s="12">
        <f t="shared" si="371"/>
        <v>42006.242488425924</v>
      </c>
    </row>
    <row r="3943" spans="1:20" ht="55.2" x14ac:dyDescent="0.3">
      <c r="A3943" s="2">
        <v>3941</v>
      </c>
      <c r="B3943" s="7" t="s">
        <v>3938</v>
      </c>
      <c r="C3943" s="7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8">
        <f t="shared" si="366"/>
        <v>9.0909090909090905E-3</v>
      </c>
      <c r="P3943" s="9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2">
        <f t="shared" si="370"/>
        <v>41940.337233796294</v>
      </c>
      <c r="T3943" s="12">
        <f t="shared" si="371"/>
        <v>41967.791666666672</v>
      </c>
    </row>
    <row r="3944" spans="1:20" ht="41.4" x14ac:dyDescent="0.3">
      <c r="A3944" s="2">
        <v>3942</v>
      </c>
      <c r="B3944" s="7" t="s">
        <v>3939</v>
      </c>
      <c r="C3944" s="7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8">
        <f t="shared" si="366"/>
        <v>0</v>
      </c>
      <c r="P3944" s="9">
        <f t="shared" si="367"/>
        <v>0</v>
      </c>
      <c r="Q3944" s="2" t="str">
        <f t="shared" si="368"/>
        <v>theater</v>
      </c>
      <c r="R3944" s="2" t="str">
        <f t="shared" si="369"/>
        <v>plays</v>
      </c>
      <c r="S3944" s="12">
        <f t="shared" si="370"/>
        <v>42111.654097222221</v>
      </c>
      <c r="T3944" s="12">
        <f t="shared" si="371"/>
        <v>42171.654097222221</v>
      </c>
    </row>
    <row r="3945" spans="1:20" ht="41.4" x14ac:dyDescent="0.3">
      <c r="A3945" s="2">
        <v>3943</v>
      </c>
      <c r="B3945" s="7" t="s">
        <v>3940</v>
      </c>
      <c r="C3945" s="7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8">
        <f t="shared" si="366"/>
        <v>0.35639999999999999</v>
      </c>
      <c r="P3945" s="9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2">
        <f t="shared" si="370"/>
        <v>42279.528564814813</v>
      </c>
      <c r="T3945" s="12">
        <f t="shared" si="371"/>
        <v>42310.451388888891</v>
      </c>
    </row>
    <row r="3946" spans="1:20" ht="41.4" x14ac:dyDescent="0.3">
      <c r="A3946" s="2">
        <v>3944</v>
      </c>
      <c r="B3946" s="7" t="s">
        <v>3941</v>
      </c>
      <c r="C3946" s="7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8">
        <f t="shared" si="366"/>
        <v>0</v>
      </c>
      <c r="P3946" s="9">
        <f t="shared" si="367"/>
        <v>0</v>
      </c>
      <c r="Q3946" s="2" t="str">
        <f t="shared" si="368"/>
        <v>theater</v>
      </c>
      <c r="R3946" s="2" t="str">
        <f t="shared" si="369"/>
        <v>plays</v>
      </c>
      <c r="S3946" s="12">
        <f t="shared" si="370"/>
        <v>42213.412905092591</v>
      </c>
      <c r="T3946" s="12">
        <f t="shared" si="371"/>
        <v>42243.412905092591</v>
      </c>
    </row>
    <row r="3947" spans="1:20" ht="41.4" x14ac:dyDescent="0.3">
      <c r="A3947" s="2">
        <v>3945</v>
      </c>
      <c r="B3947" s="7" t="s">
        <v>3942</v>
      </c>
      <c r="C3947" s="7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8">
        <f t="shared" si="366"/>
        <v>2.5000000000000001E-3</v>
      </c>
      <c r="P3947" s="9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2">
        <f t="shared" si="370"/>
        <v>42109.551712962959</v>
      </c>
      <c r="T3947" s="12">
        <f t="shared" si="371"/>
        <v>42139.551712962959</v>
      </c>
    </row>
    <row r="3948" spans="1:20" ht="27.6" x14ac:dyDescent="0.3">
      <c r="A3948" s="2">
        <v>3946</v>
      </c>
      <c r="B3948" s="7" t="s">
        <v>3943</v>
      </c>
      <c r="C3948" s="7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8">
        <f t="shared" si="366"/>
        <v>3.2500000000000001E-2</v>
      </c>
      <c r="P3948" s="9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2">
        <f t="shared" si="370"/>
        <v>42031.583587962959</v>
      </c>
      <c r="T3948" s="12">
        <f t="shared" si="371"/>
        <v>42063.083333333328</v>
      </c>
    </row>
    <row r="3949" spans="1:20" ht="41.4" x14ac:dyDescent="0.3">
      <c r="A3949" s="2">
        <v>3947</v>
      </c>
      <c r="B3949" s="7" t="s">
        <v>3944</v>
      </c>
      <c r="C3949" s="7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8">
        <f t="shared" si="366"/>
        <v>3.3666666666666664E-2</v>
      </c>
      <c r="P3949" s="9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2">
        <f t="shared" si="370"/>
        <v>42614.892870370371</v>
      </c>
      <c r="T3949" s="12">
        <f t="shared" si="371"/>
        <v>42644.892870370371</v>
      </c>
    </row>
    <row r="3950" spans="1:20" ht="41.4" x14ac:dyDescent="0.3">
      <c r="A3950" s="2">
        <v>3948</v>
      </c>
      <c r="B3950" s="7" t="s">
        <v>3945</v>
      </c>
      <c r="C3950" s="7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8">
        <f t="shared" si="366"/>
        <v>0</v>
      </c>
      <c r="P3950" s="9">
        <f t="shared" si="367"/>
        <v>0</v>
      </c>
      <c r="Q3950" s="2" t="str">
        <f t="shared" si="368"/>
        <v>theater</v>
      </c>
      <c r="R3950" s="2" t="str">
        <f t="shared" si="369"/>
        <v>plays</v>
      </c>
      <c r="S3950" s="12">
        <f t="shared" si="370"/>
        <v>41829.075497685182</v>
      </c>
      <c r="T3950" s="12">
        <f t="shared" si="371"/>
        <v>41889.075497685182</v>
      </c>
    </row>
    <row r="3951" spans="1:20" ht="41.4" x14ac:dyDescent="0.3">
      <c r="A3951" s="2">
        <v>3949</v>
      </c>
      <c r="B3951" s="7" t="s">
        <v>3946</v>
      </c>
      <c r="C3951" s="7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8">
        <f t="shared" si="366"/>
        <v>0.15770000000000001</v>
      </c>
      <c r="P3951" s="9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2">
        <f t="shared" si="370"/>
        <v>42015.870613425926</v>
      </c>
      <c r="T3951" s="12">
        <f t="shared" si="371"/>
        <v>42045.870613425926</v>
      </c>
    </row>
    <row r="3952" spans="1:20" ht="41.4" x14ac:dyDescent="0.3">
      <c r="A3952" s="2">
        <v>3950</v>
      </c>
      <c r="B3952" s="7" t="s">
        <v>3947</v>
      </c>
      <c r="C3952" s="7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8">
        <f t="shared" si="366"/>
        <v>6.2500000000000003E-3</v>
      </c>
      <c r="P3952" s="9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2">
        <f t="shared" si="370"/>
        <v>42439.452314814815</v>
      </c>
      <c r="T3952" s="12">
        <f t="shared" si="371"/>
        <v>42468.524305555555</v>
      </c>
    </row>
    <row r="3953" spans="1:20" ht="41.4" x14ac:dyDescent="0.3">
      <c r="A3953" s="2">
        <v>3951</v>
      </c>
      <c r="B3953" s="7" t="s">
        <v>3948</v>
      </c>
      <c r="C3953" s="7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8">
        <f t="shared" si="366"/>
        <v>5.0000000000000004E-6</v>
      </c>
      <c r="P3953" s="9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2">
        <f t="shared" si="370"/>
        <v>42433.575717592597</v>
      </c>
      <c r="T3953" s="12">
        <f t="shared" si="371"/>
        <v>42493.534050925926</v>
      </c>
    </row>
    <row r="3954" spans="1:20" ht="41.4" x14ac:dyDescent="0.3">
      <c r="A3954" s="2">
        <v>3952</v>
      </c>
      <c r="B3954" s="7" t="s">
        <v>3949</v>
      </c>
      <c r="C3954" s="7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8">
        <f t="shared" si="366"/>
        <v>9.6153846153846159E-4</v>
      </c>
      <c r="P3954" s="9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2">
        <f t="shared" si="370"/>
        <v>42243.540393518517</v>
      </c>
      <c r="T3954" s="12">
        <f t="shared" si="371"/>
        <v>42303.540393518517</v>
      </c>
    </row>
    <row r="3955" spans="1:20" ht="41.4" x14ac:dyDescent="0.3">
      <c r="A3955" s="2">
        <v>3953</v>
      </c>
      <c r="B3955" s="7" t="s">
        <v>3950</v>
      </c>
      <c r="C3955" s="7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8">
        <f t="shared" si="366"/>
        <v>0</v>
      </c>
      <c r="P3955" s="9">
        <f t="shared" si="367"/>
        <v>0</v>
      </c>
      <c r="Q3955" s="2" t="str">
        <f t="shared" si="368"/>
        <v>theater</v>
      </c>
      <c r="R3955" s="2" t="str">
        <f t="shared" si="369"/>
        <v>plays</v>
      </c>
      <c r="S3955" s="12">
        <f t="shared" si="370"/>
        <v>42549.798449074078</v>
      </c>
      <c r="T3955" s="12">
        <f t="shared" si="371"/>
        <v>42580.728472222225</v>
      </c>
    </row>
    <row r="3956" spans="1:20" ht="41.4" x14ac:dyDescent="0.3">
      <c r="A3956" s="2">
        <v>3954</v>
      </c>
      <c r="B3956" s="7" t="s">
        <v>3951</v>
      </c>
      <c r="C3956" s="7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8">
        <f t="shared" si="366"/>
        <v>0</v>
      </c>
      <c r="P3956" s="9">
        <f t="shared" si="367"/>
        <v>0</v>
      </c>
      <c r="Q3956" s="2" t="str">
        <f t="shared" si="368"/>
        <v>theater</v>
      </c>
      <c r="R3956" s="2" t="str">
        <f t="shared" si="369"/>
        <v>plays</v>
      </c>
      <c r="S3956" s="12">
        <f t="shared" si="370"/>
        <v>41774.401203703703</v>
      </c>
      <c r="T3956" s="12">
        <f t="shared" si="371"/>
        <v>41834.401203703703</v>
      </c>
    </row>
    <row r="3957" spans="1:20" ht="41.4" x14ac:dyDescent="0.3">
      <c r="A3957" s="2">
        <v>3955</v>
      </c>
      <c r="B3957" s="7" t="s">
        <v>3952</v>
      </c>
      <c r="C3957" s="7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8">
        <f t="shared" si="366"/>
        <v>0.24285714285714285</v>
      </c>
      <c r="P3957" s="9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2">
        <f t="shared" si="370"/>
        <v>42306.598854166667</v>
      </c>
      <c r="T3957" s="12">
        <f t="shared" si="371"/>
        <v>42336.640520833331</v>
      </c>
    </row>
    <row r="3958" spans="1:20" ht="41.4" x14ac:dyDescent="0.3">
      <c r="A3958" s="2">
        <v>3956</v>
      </c>
      <c r="B3958" s="7" t="s">
        <v>3953</v>
      </c>
      <c r="C3958" s="7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8">
        <f t="shared" si="366"/>
        <v>0</v>
      </c>
      <c r="P3958" s="9">
        <f t="shared" si="367"/>
        <v>0</v>
      </c>
      <c r="Q3958" s="2" t="str">
        <f t="shared" si="368"/>
        <v>theater</v>
      </c>
      <c r="R3958" s="2" t="str">
        <f t="shared" si="369"/>
        <v>plays</v>
      </c>
      <c r="S3958" s="12">
        <f t="shared" si="370"/>
        <v>42457.682025462964</v>
      </c>
      <c r="T3958" s="12">
        <f t="shared" si="371"/>
        <v>42484.763888888891</v>
      </c>
    </row>
    <row r="3959" spans="1:20" ht="41.4" x14ac:dyDescent="0.3">
      <c r="A3959" s="2">
        <v>3957</v>
      </c>
      <c r="B3959" s="7" t="s">
        <v>3954</v>
      </c>
      <c r="C3959" s="7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8">
        <f t="shared" si="366"/>
        <v>2.5000000000000001E-4</v>
      </c>
      <c r="P3959" s="9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2">
        <f t="shared" si="370"/>
        <v>42513.726319444439</v>
      </c>
      <c r="T3959" s="12">
        <f t="shared" si="371"/>
        <v>42559.726319444439</v>
      </c>
    </row>
    <row r="3960" spans="1:20" ht="41.4" x14ac:dyDescent="0.3">
      <c r="A3960" s="2">
        <v>3958</v>
      </c>
      <c r="B3960" s="7" t="s">
        <v>3955</v>
      </c>
      <c r="C3960" s="7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8">
        <f t="shared" si="366"/>
        <v>0.32050000000000001</v>
      </c>
      <c r="P3960" s="9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2">
        <f t="shared" si="370"/>
        <v>41816.700370370374</v>
      </c>
      <c r="T3960" s="12">
        <f t="shared" si="371"/>
        <v>41853.333333333336</v>
      </c>
    </row>
    <row r="3961" spans="1:20" ht="41.4" x14ac:dyDescent="0.3">
      <c r="A3961" s="2">
        <v>3959</v>
      </c>
      <c r="B3961" s="7" t="s">
        <v>3956</v>
      </c>
      <c r="C3961" s="7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8">
        <f t="shared" si="366"/>
        <v>0.24333333333333335</v>
      </c>
      <c r="P3961" s="9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2">
        <f t="shared" si="370"/>
        <v>41880.538842592592</v>
      </c>
      <c r="T3961" s="12">
        <f t="shared" si="371"/>
        <v>41910.538842592592</v>
      </c>
    </row>
    <row r="3962" spans="1:20" ht="41.4" x14ac:dyDescent="0.3">
      <c r="A3962" s="2">
        <v>3960</v>
      </c>
      <c r="B3962" s="7" t="s">
        <v>3957</v>
      </c>
      <c r="C3962" s="7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8">
        <f t="shared" si="366"/>
        <v>1.4999999999999999E-2</v>
      </c>
      <c r="P3962" s="9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2">
        <f t="shared" si="370"/>
        <v>42342.595555555556</v>
      </c>
      <c r="T3962" s="12">
        <f t="shared" si="371"/>
        <v>42372.595555555556</v>
      </c>
    </row>
    <row r="3963" spans="1:20" ht="55.2" x14ac:dyDescent="0.3">
      <c r="A3963" s="2">
        <v>3961</v>
      </c>
      <c r="B3963" s="7" t="s">
        <v>3958</v>
      </c>
      <c r="C3963" s="7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8">
        <f t="shared" si="366"/>
        <v>4.1999999999999997E-3</v>
      </c>
      <c r="P3963" s="9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2">
        <f t="shared" si="370"/>
        <v>41745.641319444447</v>
      </c>
      <c r="T3963" s="12">
        <f t="shared" si="371"/>
        <v>41767.641319444447</v>
      </c>
    </row>
    <row r="3964" spans="1:20" ht="41.4" x14ac:dyDescent="0.3">
      <c r="A3964" s="2">
        <v>3962</v>
      </c>
      <c r="B3964" s="7" t="s">
        <v>3959</v>
      </c>
      <c r="C3964" s="7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8">
        <f t="shared" si="366"/>
        <v>3.214285714285714E-2</v>
      </c>
      <c r="P3964" s="9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2">
        <f t="shared" si="370"/>
        <v>42311.371458333335</v>
      </c>
      <c r="T3964" s="12">
        <f t="shared" si="371"/>
        <v>42336.371458333335</v>
      </c>
    </row>
    <row r="3965" spans="1:20" ht="41.4" x14ac:dyDescent="0.3">
      <c r="A3965" s="2">
        <v>3963</v>
      </c>
      <c r="B3965" s="7" t="s">
        <v>3960</v>
      </c>
      <c r="C3965" s="7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8">
        <f t="shared" si="366"/>
        <v>0</v>
      </c>
      <c r="P3965" s="9">
        <f t="shared" si="367"/>
        <v>0</v>
      </c>
      <c r="Q3965" s="2" t="str">
        <f t="shared" si="368"/>
        <v>theater</v>
      </c>
      <c r="R3965" s="2" t="str">
        <f t="shared" si="369"/>
        <v>plays</v>
      </c>
      <c r="S3965" s="12">
        <f t="shared" si="370"/>
        <v>42295.904131944444</v>
      </c>
      <c r="T3965" s="12">
        <f t="shared" si="371"/>
        <v>42325.945798611108</v>
      </c>
    </row>
    <row r="3966" spans="1:20" ht="41.4" x14ac:dyDescent="0.3">
      <c r="A3966" s="2">
        <v>3964</v>
      </c>
      <c r="B3966" s="7" t="s">
        <v>3961</v>
      </c>
      <c r="C3966" s="7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8">
        <f t="shared" si="366"/>
        <v>6.3E-2</v>
      </c>
      <c r="P3966" s="9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2">
        <f t="shared" si="370"/>
        <v>42053.472060185188</v>
      </c>
      <c r="T3966" s="12">
        <f t="shared" si="371"/>
        <v>42113.430393518516</v>
      </c>
    </row>
    <row r="3967" spans="1:20" ht="41.4" x14ac:dyDescent="0.3">
      <c r="A3967" s="2">
        <v>3965</v>
      </c>
      <c r="B3967" s="7" t="s">
        <v>3962</v>
      </c>
      <c r="C3967" s="7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8">
        <f t="shared" si="366"/>
        <v>0.14249999999999999</v>
      </c>
      <c r="P3967" s="9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2">
        <f t="shared" si="370"/>
        <v>42413.985879629632</v>
      </c>
      <c r="T3967" s="12">
        <f t="shared" si="371"/>
        <v>42473.944212962961</v>
      </c>
    </row>
    <row r="3968" spans="1:20" ht="41.4" x14ac:dyDescent="0.3">
      <c r="A3968" s="2">
        <v>3966</v>
      </c>
      <c r="B3968" s="7" t="s">
        <v>3963</v>
      </c>
      <c r="C3968" s="7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8">
        <f t="shared" si="366"/>
        <v>6.0000000000000001E-3</v>
      </c>
      <c r="P3968" s="9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2">
        <f t="shared" si="370"/>
        <v>41801.461550925924</v>
      </c>
      <c r="T3968" s="12">
        <f t="shared" si="371"/>
        <v>41843.874305555553</v>
      </c>
    </row>
    <row r="3969" spans="1:20" ht="41.4" x14ac:dyDescent="0.3">
      <c r="A3969" s="2">
        <v>3967</v>
      </c>
      <c r="B3969" s="7" t="s">
        <v>3964</v>
      </c>
      <c r="C3969" s="7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8">
        <f t="shared" si="366"/>
        <v>0.2411764705882353</v>
      </c>
      <c r="P3969" s="9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2">
        <f t="shared" si="370"/>
        <v>42770.040590277778</v>
      </c>
      <c r="T3969" s="12">
        <f t="shared" si="371"/>
        <v>42800.040590277778</v>
      </c>
    </row>
    <row r="3970" spans="1:20" ht="41.4" x14ac:dyDescent="0.3">
      <c r="A3970" s="2">
        <v>3968</v>
      </c>
      <c r="B3970" s="7" t="s">
        <v>3965</v>
      </c>
      <c r="C3970" s="7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8">
        <f t="shared" si="366"/>
        <v>0.10539999999999999</v>
      </c>
      <c r="P3970" s="9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2">
        <f t="shared" si="370"/>
        <v>42452.565659722226</v>
      </c>
      <c r="T3970" s="12">
        <f t="shared" si="371"/>
        <v>42512.565659722226</v>
      </c>
    </row>
    <row r="3971" spans="1:20" ht="41.4" x14ac:dyDescent="0.3">
      <c r="A3971" s="2">
        <v>3969</v>
      </c>
      <c r="B3971" s="7" t="s">
        <v>3966</v>
      </c>
      <c r="C3971" s="7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8">
        <f t="shared" ref="O3971:O4034" si="372">E3971/D3971</f>
        <v>7.4690265486725665E-2</v>
      </c>
      <c r="P3971" s="9">
        <f t="shared" ref="P3971:P4034" si="373">IFERROR(E3971/L3971,0)</f>
        <v>35.166666666666664</v>
      </c>
      <c r="Q3971" s="2" t="str">
        <f t="shared" ref="Q3971:Q4034" si="374">LEFT(N3971,FIND("/",N3971,1)-1)</f>
        <v>theater</v>
      </c>
      <c r="R3971" s="2" t="str">
        <f t="shared" ref="R3971:R4034" si="375">RIGHT(N3971,LEN(N3971)-FIND("/",N3971))</f>
        <v>plays</v>
      </c>
      <c r="S3971" s="12">
        <f t="shared" ref="S3971:S4034" si="376">(((J3971/60)/60)/24)+DATE(1970,1,1)+(-6/24)</f>
        <v>42601.604699074072</v>
      </c>
      <c r="T3971" s="12">
        <f t="shared" ref="T3971:T4034" si="377">(((I3971/60)/60)/24)+DATE(1970,1,1)+(-6/24)</f>
        <v>42610.913194444445</v>
      </c>
    </row>
    <row r="3972" spans="1:20" ht="55.2" x14ac:dyDescent="0.3">
      <c r="A3972" s="2">
        <v>3970</v>
      </c>
      <c r="B3972" s="7" t="s">
        <v>3967</v>
      </c>
      <c r="C3972" s="7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8">
        <f t="shared" si="372"/>
        <v>7.3333333333333334E-4</v>
      </c>
      <c r="P3972" s="9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2">
        <f t="shared" si="376"/>
        <v>42447.613553240735</v>
      </c>
      <c r="T3972" s="12">
        <f t="shared" si="377"/>
        <v>42477.613553240735</v>
      </c>
    </row>
    <row r="3973" spans="1:20" ht="41.4" x14ac:dyDescent="0.3">
      <c r="A3973" s="2">
        <v>3971</v>
      </c>
      <c r="B3973" s="7" t="s">
        <v>3968</v>
      </c>
      <c r="C3973" s="7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8">
        <f t="shared" si="372"/>
        <v>9.7142857142857135E-3</v>
      </c>
      <c r="P3973" s="9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2">
        <f t="shared" si="376"/>
        <v>41811.286180555559</v>
      </c>
      <c r="T3973" s="12">
        <f t="shared" si="377"/>
        <v>41841.286180555559</v>
      </c>
    </row>
    <row r="3974" spans="1:20" ht="41.4" x14ac:dyDescent="0.3">
      <c r="A3974" s="2">
        <v>3972</v>
      </c>
      <c r="B3974" s="7" t="s">
        <v>3969</v>
      </c>
      <c r="C3974" s="7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8">
        <f t="shared" si="372"/>
        <v>0.21099999999999999</v>
      </c>
      <c r="P3974" s="9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2">
        <f t="shared" si="376"/>
        <v>41980.817523148144</v>
      </c>
      <c r="T3974" s="12">
        <f t="shared" si="377"/>
        <v>42040.817523148144</v>
      </c>
    </row>
    <row r="3975" spans="1:20" ht="41.4" x14ac:dyDescent="0.3">
      <c r="A3975" s="2">
        <v>3973</v>
      </c>
      <c r="B3975" s="7" t="s">
        <v>3970</v>
      </c>
      <c r="C3975" s="7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8">
        <f t="shared" si="372"/>
        <v>0.78100000000000003</v>
      </c>
      <c r="P3975" s="9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2">
        <f t="shared" si="376"/>
        <v>42469.43414351852</v>
      </c>
      <c r="T3975" s="12">
        <f t="shared" si="377"/>
        <v>42498.916666666672</v>
      </c>
    </row>
    <row r="3976" spans="1:20" ht="41.4" x14ac:dyDescent="0.3">
      <c r="A3976" s="2">
        <v>3974</v>
      </c>
      <c r="B3976" s="7" t="s">
        <v>3971</v>
      </c>
      <c r="C3976" s="7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8">
        <f t="shared" si="372"/>
        <v>0.32</v>
      </c>
      <c r="P3976" s="9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2">
        <f t="shared" si="376"/>
        <v>42493.296851851846</v>
      </c>
      <c r="T3976" s="12">
        <f t="shared" si="377"/>
        <v>42523.296851851846</v>
      </c>
    </row>
    <row r="3977" spans="1:20" ht="41.4" x14ac:dyDescent="0.3">
      <c r="A3977" s="2">
        <v>3975</v>
      </c>
      <c r="B3977" s="7" t="s">
        <v>3972</v>
      </c>
      <c r="C3977" s="7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8">
        <f t="shared" si="372"/>
        <v>0</v>
      </c>
      <c r="P3977" s="9">
        <f t="shared" si="373"/>
        <v>0</v>
      </c>
      <c r="Q3977" s="2" t="str">
        <f t="shared" si="374"/>
        <v>theater</v>
      </c>
      <c r="R3977" s="2" t="str">
        <f t="shared" si="375"/>
        <v>plays</v>
      </c>
      <c r="S3977" s="12">
        <f t="shared" si="376"/>
        <v>42534.616875</v>
      </c>
      <c r="T3977" s="12">
        <f t="shared" si="377"/>
        <v>42564.616875</v>
      </c>
    </row>
    <row r="3978" spans="1:20" ht="41.4" x14ac:dyDescent="0.3">
      <c r="A3978" s="2">
        <v>3976</v>
      </c>
      <c r="B3978" s="7" t="s">
        <v>3973</v>
      </c>
      <c r="C3978" s="7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8">
        <f t="shared" si="372"/>
        <v>0.47692307692307695</v>
      </c>
      <c r="P3978" s="9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2">
        <f t="shared" si="376"/>
        <v>41830.608344907407</v>
      </c>
      <c r="T3978" s="12">
        <f t="shared" si="377"/>
        <v>41852.041666666664</v>
      </c>
    </row>
    <row r="3979" spans="1:20" ht="41.4" x14ac:dyDescent="0.3">
      <c r="A3979" s="2">
        <v>3977</v>
      </c>
      <c r="B3979" s="7" t="s">
        <v>3974</v>
      </c>
      <c r="C3979" s="7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8">
        <f t="shared" si="372"/>
        <v>1.4500000000000001E-2</v>
      </c>
      <c r="P3979" s="9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2">
        <f t="shared" si="376"/>
        <v>42543.538564814815</v>
      </c>
      <c r="T3979" s="12">
        <f t="shared" si="377"/>
        <v>42573.538564814815</v>
      </c>
    </row>
    <row r="3980" spans="1:20" ht="41.4" x14ac:dyDescent="0.3">
      <c r="A3980" s="2">
        <v>3978</v>
      </c>
      <c r="B3980" s="7" t="s">
        <v>3975</v>
      </c>
      <c r="C3980" s="7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8">
        <f t="shared" si="372"/>
        <v>0.107</v>
      </c>
      <c r="P3980" s="9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2">
        <f t="shared" si="376"/>
        <v>41975.392974537041</v>
      </c>
      <c r="T3980" s="12">
        <f t="shared" si="377"/>
        <v>42035.392974537041</v>
      </c>
    </row>
    <row r="3981" spans="1:20" ht="41.4" x14ac:dyDescent="0.3">
      <c r="A3981" s="2">
        <v>3979</v>
      </c>
      <c r="B3981" s="7" t="s">
        <v>3976</v>
      </c>
      <c r="C3981" s="7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8">
        <f t="shared" si="372"/>
        <v>1.8333333333333333E-2</v>
      </c>
      <c r="P3981" s="9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2">
        <f t="shared" si="376"/>
        <v>42069.653437500005</v>
      </c>
      <c r="T3981" s="12">
        <f t="shared" si="377"/>
        <v>42092.583333333328</v>
      </c>
    </row>
    <row r="3982" spans="1:20" ht="41.4" x14ac:dyDescent="0.3">
      <c r="A3982" s="2">
        <v>3980</v>
      </c>
      <c r="B3982" s="7" t="s">
        <v>3977</v>
      </c>
      <c r="C3982" s="7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8">
        <f t="shared" si="372"/>
        <v>0.18</v>
      </c>
      <c r="P3982" s="9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2">
        <f t="shared" si="376"/>
        <v>41795.348923611113</v>
      </c>
      <c r="T3982" s="12">
        <f t="shared" si="377"/>
        <v>41825.348923611113</v>
      </c>
    </row>
    <row r="3983" spans="1:20" ht="27.6" x14ac:dyDescent="0.3">
      <c r="A3983" s="2">
        <v>3981</v>
      </c>
      <c r="B3983" s="7" t="s">
        <v>3358</v>
      </c>
      <c r="C3983" s="7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8">
        <f t="shared" si="372"/>
        <v>4.0833333333333333E-2</v>
      </c>
      <c r="P3983" s="9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2">
        <f t="shared" si="376"/>
        <v>42507.929965277777</v>
      </c>
      <c r="T3983" s="12">
        <f t="shared" si="377"/>
        <v>42567.929965277777</v>
      </c>
    </row>
    <row r="3984" spans="1:20" ht="55.2" x14ac:dyDescent="0.3">
      <c r="A3984" s="2">
        <v>3982</v>
      </c>
      <c r="B3984" s="7" t="s">
        <v>3978</v>
      </c>
      <c r="C3984" s="7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8">
        <f t="shared" si="372"/>
        <v>0.2</v>
      </c>
      <c r="P3984" s="9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2">
        <f t="shared" si="376"/>
        <v>42132.559953703705</v>
      </c>
      <c r="T3984" s="12">
        <f t="shared" si="377"/>
        <v>42192.559953703705</v>
      </c>
    </row>
    <row r="3985" spans="1:20" ht="41.4" x14ac:dyDescent="0.3">
      <c r="A3985" s="2">
        <v>3983</v>
      </c>
      <c r="B3985" s="7" t="s">
        <v>3979</v>
      </c>
      <c r="C3985" s="7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8">
        <f t="shared" si="372"/>
        <v>0.34802513464991025</v>
      </c>
      <c r="P3985" s="9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2">
        <f t="shared" si="376"/>
        <v>41747.61986111111</v>
      </c>
      <c r="T3985" s="12">
        <f t="shared" si="377"/>
        <v>41779.040972222225</v>
      </c>
    </row>
    <row r="3986" spans="1:20" ht="41.4" x14ac:dyDescent="0.3">
      <c r="A3986" s="2">
        <v>3984</v>
      </c>
      <c r="B3986" s="7" t="s">
        <v>3980</v>
      </c>
      <c r="C3986" s="7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8">
        <f t="shared" si="372"/>
        <v>6.3333333333333339E-2</v>
      </c>
      <c r="P3986" s="9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2">
        <f t="shared" si="376"/>
        <v>41920.713472222218</v>
      </c>
      <c r="T3986" s="12">
        <f t="shared" si="377"/>
        <v>41950.75</v>
      </c>
    </row>
    <row r="3987" spans="1:20" ht="55.2" x14ac:dyDescent="0.3">
      <c r="A3987" s="2">
        <v>3985</v>
      </c>
      <c r="B3987" s="7" t="s">
        <v>3981</v>
      </c>
      <c r="C3987" s="7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8">
        <f t="shared" si="372"/>
        <v>0.32050000000000001</v>
      </c>
      <c r="P3987" s="9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2">
        <f t="shared" si="376"/>
        <v>42399.457407407404</v>
      </c>
      <c r="T3987" s="12">
        <f t="shared" si="377"/>
        <v>42420.628472222219</v>
      </c>
    </row>
    <row r="3988" spans="1:20" ht="41.4" x14ac:dyDescent="0.3">
      <c r="A3988" s="2">
        <v>3986</v>
      </c>
      <c r="B3988" s="7" t="s">
        <v>3982</v>
      </c>
      <c r="C3988" s="7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8">
        <f t="shared" si="372"/>
        <v>9.7600000000000006E-2</v>
      </c>
      <c r="P3988" s="9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2">
        <f t="shared" si="376"/>
        <v>42467.298541666663</v>
      </c>
      <c r="T3988" s="12">
        <f t="shared" si="377"/>
        <v>42496.294444444444</v>
      </c>
    </row>
    <row r="3989" spans="1:20" ht="41.4" x14ac:dyDescent="0.3">
      <c r="A3989" s="2">
        <v>3987</v>
      </c>
      <c r="B3989" s="7" t="s">
        <v>3983</v>
      </c>
      <c r="C3989" s="7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8">
        <f t="shared" si="372"/>
        <v>0.3775</v>
      </c>
      <c r="P3989" s="9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2">
        <f t="shared" si="376"/>
        <v>41765.67465277778</v>
      </c>
      <c r="T3989" s="12">
        <f t="shared" si="377"/>
        <v>41775.67465277778</v>
      </c>
    </row>
    <row r="3990" spans="1:20" ht="27.6" x14ac:dyDescent="0.3">
      <c r="A3990" s="2">
        <v>3988</v>
      </c>
      <c r="B3990" s="7" t="s">
        <v>3984</v>
      </c>
      <c r="C3990" s="7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8">
        <f t="shared" si="372"/>
        <v>2.1333333333333333E-2</v>
      </c>
      <c r="P3990" s="9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2">
        <f t="shared" si="376"/>
        <v>42229.83116898148</v>
      </c>
      <c r="T3990" s="12">
        <f t="shared" si="377"/>
        <v>42244.83116898148</v>
      </c>
    </row>
    <row r="3991" spans="1:20" ht="41.4" x14ac:dyDescent="0.3">
      <c r="A3991" s="2">
        <v>3989</v>
      </c>
      <c r="B3991" s="7" t="s">
        <v>3985</v>
      </c>
      <c r="C3991" s="7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8">
        <f t="shared" si="372"/>
        <v>0</v>
      </c>
      <c r="P3991" s="9">
        <f t="shared" si="373"/>
        <v>0</v>
      </c>
      <c r="Q3991" s="2" t="str">
        <f t="shared" si="374"/>
        <v>theater</v>
      </c>
      <c r="R3991" s="2" t="str">
        <f t="shared" si="375"/>
        <v>plays</v>
      </c>
      <c r="S3991" s="12">
        <f t="shared" si="376"/>
        <v>42286.499780092592</v>
      </c>
      <c r="T3991" s="12">
        <f t="shared" si="377"/>
        <v>42316.541446759264</v>
      </c>
    </row>
    <row r="3992" spans="1:20" ht="41.4" x14ac:dyDescent="0.3">
      <c r="A3992" s="2">
        <v>3990</v>
      </c>
      <c r="B3992" s="7" t="s">
        <v>3986</v>
      </c>
      <c r="C3992" s="7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8">
        <f t="shared" si="372"/>
        <v>4.1818181818181817E-2</v>
      </c>
      <c r="P3992" s="9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2">
        <f t="shared" si="376"/>
        <v>42401.422372685185</v>
      </c>
      <c r="T3992" s="12">
        <f t="shared" si="377"/>
        <v>42431.422372685185</v>
      </c>
    </row>
    <row r="3993" spans="1:20" ht="27.6" x14ac:dyDescent="0.3">
      <c r="A3993" s="2">
        <v>3991</v>
      </c>
      <c r="B3993" s="7" t="s">
        <v>3987</v>
      </c>
      <c r="C3993" s="7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8">
        <f t="shared" si="372"/>
        <v>0.2</v>
      </c>
      <c r="P3993" s="9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2">
        <f t="shared" si="376"/>
        <v>42125.394467592589</v>
      </c>
      <c r="T3993" s="12">
        <f t="shared" si="377"/>
        <v>42155.394467592589</v>
      </c>
    </row>
    <row r="3994" spans="1:20" ht="41.4" x14ac:dyDescent="0.3">
      <c r="A3994" s="2">
        <v>3992</v>
      </c>
      <c r="B3994" s="7" t="s">
        <v>3988</v>
      </c>
      <c r="C3994" s="7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8">
        <f t="shared" si="372"/>
        <v>5.4100000000000002E-2</v>
      </c>
      <c r="P3994" s="9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2">
        <f t="shared" si="376"/>
        <v>42289.69049768518</v>
      </c>
      <c r="T3994" s="12">
        <f t="shared" si="377"/>
        <v>42349.732164351852</v>
      </c>
    </row>
    <row r="3995" spans="1:20" ht="41.4" x14ac:dyDescent="0.3">
      <c r="A3995" s="2">
        <v>3993</v>
      </c>
      <c r="B3995" s="7" t="s">
        <v>3989</v>
      </c>
      <c r="C3995" s="7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8">
        <f t="shared" si="372"/>
        <v>6.0000000000000002E-5</v>
      </c>
      <c r="P3995" s="9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2">
        <f t="shared" si="376"/>
        <v>42107.614722222221</v>
      </c>
      <c r="T3995" s="12">
        <f t="shared" si="377"/>
        <v>42137.614722222221</v>
      </c>
    </row>
    <row r="3996" spans="1:20" ht="41.4" x14ac:dyDescent="0.3">
      <c r="A3996" s="2">
        <v>3994</v>
      </c>
      <c r="B3996" s="7" t="s">
        <v>3990</v>
      </c>
      <c r="C3996" s="7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8">
        <f t="shared" si="372"/>
        <v>2.5000000000000001E-3</v>
      </c>
      <c r="P3996" s="9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2">
        <f t="shared" si="376"/>
        <v>41809.139930555553</v>
      </c>
      <c r="T3996" s="12">
        <f t="shared" si="377"/>
        <v>41839.139930555553</v>
      </c>
    </row>
    <row r="3997" spans="1:20" ht="41.4" x14ac:dyDescent="0.3">
      <c r="A3997" s="2">
        <v>3995</v>
      </c>
      <c r="B3997" s="7" t="s">
        <v>3991</v>
      </c>
      <c r="C3997" s="7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8">
        <f t="shared" si="372"/>
        <v>0.35</v>
      </c>
      <c r="P3997" s="9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2">
        <f t="shared" si="376"/>
        <v>42019.433761574073</v>
      </c>
      <c r="T3997" s="12">
        <f t="shared" si="377"/>
        <v>42049.227083333331</v>
      </c>
    </row>
    <row r="3998" spans="1:20" ht="41.4" x14ac:dyDescent="0.3">
      <c r="A3998" s="2">
        <v>3996</v>
      </c>
      <c r="B3998" s="7" t="s">
        <v>3992</v>
      </c>
      <c r="C3998" s="7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8">
        <f t="shared" si="372"/>
        <v>0.16566666666666666</v>
      </c>
      <c r="P3998" s="9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2">
        <f t="shared" si="376"/>
        <v>41950.01694444444</v>
      </c>
      <c r="T3998" s="12">
        <f t="shared" si="377"/>
        <v>41963.419444444444</v>
      </c>
    </row>
    <row r="3999" spans="1:20" ht="41.4" x14ac:dyDescent="0.3">
      <c r="A3999" s="2">
        <v>3997</v>
      </c>
      <c r="B3999" s="7" t="s">
        <v>3993</v>
      </c>
      <c r="C3999" s="7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8">
        <f t="shared" si="372"/>
        <v>0</v>
      </c>
      <c r="P3999" s="9">
        <f t="shared" si="373"/>
        <v>0</v>
      </c>
      <c r="Q3999" s="2" t="str">
        <f t="shared" si="374"/>
        <v>theater</v>
      </c>
      <c r="R3999" s="2" t="str">
        <f t="shared" si="375"/>
        <v>plays</v>
      </c>
      <c r="S3999" s="12">
        <f t="shared" si="376"/>
        <v>42069.141446759255</v>
      </c>
      <c r="T3999" s="12">
        <f t="shared" si="377"/>
        <v>42099.099780092598</v>
      </c>
    </row>
    <row r="4000" spans="1:20" ht="41.4" x14ac:dyDescent="0.3">
      <c r="A4000" s="2">
        <v>3998</v>
      </c>
      <c r="B4000" s="7" t="s">
        <v>3994</v>
      </c>
      <c r="C4000" s="7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8">
        <f t="shared" si="372"/>
        <v>0.57199999999999995</v>
      </c>
      <c r="P4000" s="9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2">
        <f t="shared" si="376"/>
        <v>42061.713263888887</v>
      </c>
      <c r="T4000" s="12">
        <f t="shared" si="377"/>
        <v>42091.671597222223</v>
      </c>
    </row>
    <row r="4001" spans="1:20" ht="41.4" x14ac:dyDescent="0.3">
      <c r="A4001" s="2">
        <v>3999</v>
      </c>
      <c r="B4001" s="7" t="s">
        <v>3995</v>
      </c>
      <c r="C4001" s="7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8">
        <f t="shared" si="372"/>
        <v>0.16514285714285715</v>
      </c>
      <c r="P4001" s="9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2">
        <f t="shared" si="376"/>
        <v>41842.578680555554</v>
      </c>
      <c r="T4001" s="12">
        <f t="shared" si="377"/>
        <v>41882.577650462961</v>
      </c>
    </row>
    <row r="4002" spans="1:20" x14ac:dyDescent="0.3">
      <c r="A4002" s="2">
        <v>4000</v>
      </c>
      <c r="B4002" s="7" t="s">
        <v>3996</v>
      </c>
      <c r="C4002" s="7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8">
        <f t="shared" si="372"/>
        <v>1.25E-3</v>
      </c>
      <c r="P4002" s="9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2">
        <f t="shared" si="376"/>
        <v>42437.39534722222</v>
      </c>
      <c r="T4002" s="12">
        <f t="shared" si="377"/>
        <v>42497.353680555556</v>
      </c>
    </row>
    <row r="4003" spans="1:20" ht="55.2" x14ac:dyDescent="0.3">
      <c r="A4003" s="2">
        <v>4001</v>
      </c>
      <c r="B4003" s="7" t="s">
        <v>3997</v>
      </c>
      <c r="C4003" s="7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8">
        <f t="shared" si="372"/>
        <v>0.3775</v>
      </c>
      <c r="P4003" s="9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2">
        <f t="shared" si="376"/>
        <v>42775.714212962965</v>
      </c>
      <c r="T4003" s="12">
        <f t="shared" si="377"/>
        <v>42795.541666666672</v>
      </c>
    </row>
    <row r="4004" spans="1:20" ht="41.4" x14ac:dyDescent="0.3">
      <c r="A4004" s="2">
        <v>4002</v>
      </c>
      <c r="B4004" s="7" t="s">
        <v>3998</v>
      </c>
      <c r="C4004" s="7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8">
        <f t="shared" si="372"/>
        <v>1.84E-2</v>
      </c>
      <c r="P4004" s="9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2">
        <f t="shared" si="376"/>
        <v>41878.793530092589</v>
      </c>
      <c r="T4004" s="12">
        <f t="shared" si="377"/>
        <v>41908.793530092589</v>
      </c>
    </row>
    <row r="4005" spans="1:20" ht="41.4" x14ac:dyDescent="0.3">
      <c r="A4005" s="2">
        <v>4003</v>
      </c>
      <c r="B4005" s="7" t="s">
        <v>3999</v>
      </c>
      <c r="C4005" s="7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8">
        <f t="shared" si="372"/>
        <v>0.10050000000000001</v>
      </c>
      <c r="P4005" s="9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2">
        <f t="shared" si="376"/>
        <v>42020.337349537032</v>
      </c>
      <c r="T4005" s="12">
        <f t="shared" si="377"/>
        <v>42050.337349537032</v>
      </c>
    </row>
    <row r="4006" spans="1:20" x14ac:dyDescent="0.3">
      <c r="A4006" s="2">
        <v>4004</v>
      </c>
      <c r="B4006" s="7" t="s">
        <v>4000</v>
      </c>
      <c r="C4006" s="7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8">
        <f t="shared" si="372"/>
        <v>2E-3</v>
      </c>
      <c r="P4006" s="9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2">
        <f t="shared" si="376"/>
        <v>41889.91269675926</v>
      </c>
      <c r="T4006" s="12">
        <f t="shared" si="377"/>
        <v>41919.91269675926</v>
      </c>
    </row>
    <row r="4007" spans="1:20" ht="41.4" x14ac:dyDescent="0.3">
      <c r="A4007" s="2">
        <v>4005</v>
      </c>
      <c r="B4007" s="7" t="s">
        <v>4001</v>
      </c>
      <c r="C4007" s="7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8">
        <f t="shared" si="372"/>
        <v>1.3333333333333334E-2</v>
      </c>
      <c r="P4007" s="9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2">
        <f t="shared" si="376"/>
        <v>41872.557696759257</v>
      </c>
      <c r="T4007" s="12">
        <f t="shared" si="377"/>
        <v>41932.557696759257</v>
      </c>
    </row>
    <row r="4008" spans="1:20" ht="41.4" x14ac:dyDescent="0.3">
      <c r="A4008" s="2">
        <v>4006</v>
      </c>
      <c r="B4008" s="7" t="s">
        <v>4002</v>
      </c>
      <c r="C4008" s="7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8">
        <f t="shared" si="372"/>
        <v>6.666666666666667E-5</v>
      </c>
      <c r="P4008" s="9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2">
        <f t="shared" si="376"/>
        <v>42391.522997685184</v>
      </c>
      <c r="T4008" s="12">
        <f t="shared" si="377"/>
        <v>42416.522997685184</v>
      </c>
    </row>
    <row r="4009" spans="1:20" ht="41.4" x14ac:dyDescent="0.3">
      <c r="A4009" s="2">
        <v>4007</v>
      </c>
      <c r="B4009" s="7" t="s">
        <v>4003</v>
      </c>
      <c r="C4009" s="7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8">
        <f t="shared" si="372"/>
        <v>2.5000000000000001E-3</v>
      </c>
      <c r="P4009" s="9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2">
        <f t="shared" si="376"/>
        <v>41848.522928240738</v>
      </c>
      <c r="T4009" s="12">
        <f t="shared" si="377"/>
        <v>41877.436111111114</v>
      </c>
    </row>
    <row r="4010" spans="1:20" ht="41.4" x14ac:dyDescent="0.3">
      <c r="A4010" s="2">
        <v>4008</v>
      </c>
      <c r="B4010" s="7" t="s">
        <v>4004</v>
      </c>
      <c r="C4010" s="7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8">
        <f t="shared" si="372"/>
        <v>0.06</v>
      </c>
      <c r="P4010" s="9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2">
        <f t="shared" si="376"/>
        <v>42177.714201388888</v>
      </c>
      <c r="T4010" s="12">
        <f t="shared" si="377"/>
        <v>42207.714201388888</v>
      </c>
    </row>
    <row r="4011" spans="1:20" ht="41.4" x14ac:dyDescent="0.3">
      <c r="A4011" s="2">
        <v>4009</v>
      </c>
      <c r="B4011" s="7" t="s">
        <v>4005</v>
      </c>
      <c r="C4011" s="7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8">
        <f t="shared" si="372"/>
        <v>3.8860103626943004E-2</v>
      </c>
      <c r="P4011" s="9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2">
        <f t="shared" si="376"/>
        <v>41851.450925925928</v>
      </c>
      <c r="T4011" s="12">
        <f t="shared" si="377"/>
        <v>41891.450925925928</v>
      </c>
    </row>
    <row r="4012" spans="1:20" ht="41.4" x14ac:dyDescent="0.3">
      <c r="A4012" s="2">
        <v>4010</v>
      </c>
      <c r="B4012" s="7" t="s">
        <v>4006</v>
      </c>
      <c r="C4012" s="7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8">
        <f t="shared" si="372"/>
        <v>0.24194444444444443</v>
      </c>
      <c r="P4012" s="9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2">
        <f t="shared" si="376"/>
        <v>41921.520439814813</v>
      </c>
      <c r="T4012" s="12">
        <f t="shared" si="377"/>
        <v>41938.520439814813</v>
      </c>
    </row>
    <row r="4013" spans="1:20" ht="41.4" x14ac:dyDescent="0.3">
      <c r="A4013" s="2">
        <v>4011</v>
      </c>
      <c r="B4013" s="7" t="s">
        <v>4007</v>
      </c>
      <c r="C4013" s="7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8">
        <f t="shared" si="372"/>
        <v>7.5999999999999998E-2</v>
      </c>
      <c r="P4013" s="9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2">
        <f t="shared" si="376"/>
        <v>42002.29488425926</v>
      </c>
      <c r="T4013" s="12">
        <f t="shared" si="377"/>
        <v>42032.29488425926</v>
      </c>
    </row>
    <row r="4014" spans="1:20" ht="55.2" x14ac:dyDescent="0.3">
      <c r="A4014" s="2">
        <v>4012</v>
      </c>
      <c r="B4014" s="7" t="s">
        <v>4008</v>
      </c>
      <c r="C4014" s="7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8">
        <f t="shared" si="372"/>
        <v>0</v>
      </c>
      <c r="P4014" s="9">
        <f t="shared" si="373"/>
        <v>0</v>
      </c>
      <c r="Q4014" s="2" t="str">
        <f t="shared" si="374"/>
        <v>theater</v>
      </c>
      <c r="R4014" s="2" t="str">
        <f t="shared" si="375"/>
        <v>plays</v>
      </c>
      <c r="S4014" s="12">
        <f t="shared" si="376"/>
        <v>42096.294548611113</v>
      </c>
      <c r="T4014" s="12">
        <f t="shared" si="377"/>
        <v>42126.294548611113</v>
      </c>
    </row>
    <row r="4015" spans="1:20" ht="41.4" x14ac:dyDescent="0.3">
      <c r="A4015" s="2">
        <v>4013</v>
      </c>
      <c r="B4015" s="7" t="s">
        <v>4009</v>
      </c>
      <c r="C4015" s="7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8">
        <f t="shared" si="372"/>
        <v>1.2999999999999999E-2</v>
      </c>
      <c r="P4015" s="9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2">
        <f t="shared" si="376"/>
        <v>42021.051192129627</v>
      </c>
      <c r="T4015" s="12">
        <f t="shared" si="377"/>
        <v>42051.051192129627</v>
      </c>
    </row>
    <row r="4016" spans="1:20" ht="41.4" x14ac:dyDescent="0.3">
      <c r="A4016" s="2">
        <v>4014</v>
      </c>
      <c r="B4016" s="7" t="s">
        <v>4010</v>
      </c>
      <c r="C4016" s="7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8">
        <f t="shared" si="372"/>
        <v>0</v>
      </c>
      <c r="P4016" s="9">
        <f t="shared" si="373"/>
        <v>0</v>
      </c>
      <c r="Q4016" s="2" t="str">
        <f t="shared" si="374"/>
        <v>theater</v>
      </c>
      <c r="R4016" s="2" t="str">
        <f t="shared" si="375"/>
        <v>plays</v>
      </c>
      <c r="S4016" s="12">
        <f t="shared" si="376"/>
        <v>42418.996168981481</v>
      </c>
      <c r="T4016" s="12">
        <f t="shared" si="377"/>
        <v>42433.996168981481</v>
      </c>
    </row>
    <row r="4017" spans="1:20" ht="41.4" x14ac:dyDescent="0.3">
      <c r="A4017" s="2">
        <v>4015</v>
      </c>
      <c r="B4017" s="7" t="s">
        <v>4011</v>
      </c>
      <c r="C4017" s="7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8">
        <f t="shared" si="372"/>
        <v>1.4285714285714287E-4</v>
      </c>
      <c r="P4017" s="9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2">
        <f t="shared" si="376"/>
        <v>42174.530821759254</v>
      </c>
      <c r="T4017" s="12">
        <f t="shared" si="377"/>
        <v>42204.530821759254</v>
      </c>
    </row>
    <row r="4018" spans="1:20" ht="41.4" x14ac:dyDescent="0.3">
      <c r="A4018" s="2">
        <v>4016</v>
      </c>
      <c r="B4018" s="7" t="s">
        <v>4012</v>
      </c>
      <c r="C4018" s="7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8">
        <f t="shared" si="372"/>
        <v>0.14000000000000001</v>
      </c>
      <c r="P4018" s="9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2">
        <f t="shared" si="376"/>
        <v>41869.622685185182</v>
      </c>
      <c r="T4018" s="12">
        <f t="shared" si="377"/>
        <v>41899.622685185182</v>
      </c>
    </row>
    <row r="4019" spans="1:20" ht="41.4" x14ac:dyDescent="0.3">
      <c r="A4019" s="2">
        <v>4017</v>
      </c>
      <c r="B4019" s="7" t="s">
        <v>4013</v>
      </c>
      <c r="C4019" s="7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8">
        <f t="shared" si="372"/>
        <v>1.0500000000000001E-2</v>
      </c>
      <c r="P4019" s="9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2">
        <f t="shared" si="376"/>
        <v>41856.422152777777</v>
      </c>
      <c r="T4019" s="12">
        <f t="shared" si="377"/>
        <v>41886.422152777777</v>
      </c>
    </row>
    <row r="4020" spans="1:20" ht="27.6" x14ac:dyDescent="0.3">
      <c r="A4020" s="2">
        <v>4018</v>
      </c>
      <c r="B4020" s="7" t="s">
        <v>4014</v>
      </c>
      <c r="C4020" s="7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8">
        <f t="shared" si="372"/>
        <v>8.666666666666667E-2</v>
      </c>
      <c r="P4020" s="9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2">
        <f t="shared" si="376"/>
        <v>42620.66097222222</v>
      </c>
      <c r="T4020" s="12">
        <f t="shared" si="377"/>
        <v>42650.66097222222</v>
      </c>
    </row>
    <row r="4021" spans="1:20" ht="41.4" x14ac:dyDescent="0.3">
      <c r="A4021" s="2">
        <v>4019</v>
      </c>
      <c r="B4021" s="7" t="s">
        <v>4015</v>
      </c>
      <c r="C4021" s="7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8">
        <f t="shared" si="372"/>
        <v>8.2857142857142851E-3</v>
      </c>
      <c r="P4021" s="9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2">
        <f t="shared" si="376"/>
        <v>42417.425879629634</v>
      </c>
      <c r="T4021" s="12">
        <f t="shared" si="377"/>
        <v>42475.436111111107</v>
      </c>
    </row>
    <row r="4022" spans="1:20" ht="41.4" x14ac:dyDescent="0.3">
      <c r="A4022" s="2">
        <v>4020</v>
      </c>
      <c r="B4022" s="7" t="s">
        <v>4016</v>
      </c>
      <c r="C4022" s="7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8">
        <f t="shared" si="372"/>
        <v>0.16666666666666666</v>
      </c>
      <c r="P4022" s="9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2">
        <f t="shared" si="376"/>
        <v>42056.940960648149</v>
      </c>
      <c r="T4022" s="12">
        <f t="shared" si="377"/>
        <v>42086.899293981478</v>
      </c>
    </row>
    <row r="4023" spans="1:20" ht="41.4" x14ac:dyDescent="0.3">
      <c r="A4023" s="2">
        <v>4021</v>
      </c>
      <c r="B4023" s="7" t="s">
        <v>4017</v>
      </c>
      <c r="C4023" s="7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8">
        <f t="shared" si="372"/>
        <v>8.3333333333333332E-3</v>
      </c>
      <c r="P4023" s="9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2">
        <f t="shared" si="376"/>
        <v>41878.661550925928</v>
      </c>
      <c r="T4023" s="12">
        <f t="shared" si="377"/>
        <v>41938.661550925928</v>
      </c>
    </row>
    <row r="4024" spans="1:20" ht="27.6" x14ac:dyDescent="0.3">
      <c r="A4024" s="2">
        <v>4022</v>
      </c>
      <c r="B4024" s="7" t="s">
        <v>4018</v>
      </c>
      <c r="C4024" s="7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8">
        <f t="shared" si="372"/>
        <v>0.69561111111111107</v>
      </c>
      <c r="P4024" s="9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2">
        <f t="shared" si="376"/>
        <v>41990.334108796291</v>
      </c>
      <c r="T4024" s="12">
        <f t="shared" si="377"/>
        <v>42035.870833333334</v>
      </c>
    </row>
    <row r="4025" spans="1:20" ht="41.4" x14ac:dyDescent="0.3">
      <c r="A4025" s="2">
        <v>4023</v>
      </c>
      <c r="B4025" s="7" t="s">
        <v>4019</v>
      </c>
      <c r="C4025" s="7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8">
        <f t="shared" si="372"/>
        <v>0</v>
      </c>
      <c r="P4025" s="9">
        <f t="shared" si="373"/>
        <v>0</v>
      </c>
      <c r="Q4025" s="2" t="str">
        <f t="shared" si="374"/>
        <v>theater</v>
      </c>
      <c r="R4025" s="2" t="str">
        <f t="shared" si="375"/>
        <v>plays</v>
      </c>
      <c r="S4025" s="12">
        <f t="shared" si="376"/>
        <v>42408.749571759254</v>
      </c>
      <c r="T4025" s="12">
        <f t="shared" si="377"/>
        <v>42453.707905092597</v>
      </c>
    </row>
    <row r="4026" spans="1:20" ht="41.4" x14ac:dyDescent="0.3">
      <c r="A4026" s="2">
        <v>4024</v>
      </c>
      <c r="B4026" s="7" t="s">
        <v>4020</v>
      </c>
      <c r="C4026" s="7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8">
        <f t="shared" si="372"/>
        <v>1.2500000000000001E-2</v>
      </c>
      <c r="P4026" s="9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2">
        <f t="shared" si="376"/>
        <v>42217.420104166667</v>
      </c>
      <c r="T4026" s="12">
        <f t="shared" si="377"/>
        <v>42247.420104166667</v>
      </c>
    </row>
    <row r="4027" spans="1:20" ht="41.4" x14ac:dyDescent="0.3">
      <c r="A4027" s="2">
        <v>4025</v>
      </c>
      <c r="B4027" s="7" t="s">
        <v>4021</v>
      </c>
      <c r="C4027" s="7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8">
        <f t="shared" si="372"/>
        <v>0.05</v>
      </c>
      <c r="P4027" s="9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2">
        <f t="shared" si="376"/>
        <v>42150.987685185188</v>
      </c>
      <c r="T4027" s="12">
        <f t="shared" si="377"/>
        <v>42210.987685185188</v>
      </c>
    </row>
    <row r="4028" spans="1:20" ht="41.4" x14ac:dyDescent="0.3">
      <c r="A4028" s="2">
        <v>4026</v>
      </c>
      <c r="B4028" s="7" t="s">
        <v>4022</v>
      </c>
      <c r="C4028" s="7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8">
        <f t="shared" si="372"/>
        <v>0</v>
      </c>
      <c r="P4028" s="9">
        <f t="shared" si="373"/>
        <v>0</v>
      </c>
      <c r="Q4028" s="2" t="str">
        <f t="shared" si="374"/>
        <v>theater</v>
      </c>
      <c r="R4028" s="2" t="str">
        <f t="shared" si="375"/>
        <v>plays</v>
      </c>
      <c r="S4028" s="12">
        <f t="shared" si="376"/>
        <v>42282.405543981484</v>
      </c>
      <c r="T4028" s="12">
        <f t="shared" si="377"/>
        <v>42342.447210648148</v>
      </c>
    </row>
    <row r="4029" spans="1:20" ht="41.4" x14ac:dyDescent="0.3">
      <c r="A4029" s="2">
        <v>4027</v>
      </c>
      <c r="B4029" s="7" t="s">
        <v>4023</v>
      </c>
      <c r="C4029" s="7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8">
        <f t="shared" si="372"/>
        <v>7.166666666666667E-2</v>
      </c>
      <c r="P4029" s="9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2">
        <f t="shared" si="376"/>
        <v>42768.72084490741</v>
      </c>
      <c r="T4029" s="12">
        <f t="shared" si="377"/>
        <v>42788.791666666672</v>
      </c>
    </row>
    <row r="4030" spans="1:20" ht="41.4" x14ac:dyDescent="0.3">
      <c r="A4030" s="2">
        <v>4028</v>
      </c>
      <c r="B4030" s="7" t="s">
        <v>4024</v>
      </c>
      <c r="C4030" s="7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8">
        <f t="shared" si="372"/>
        <v>0.28050000000000003</v>
      </c>
      <c r="P4030" s="9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2">
        <f t="shared" si="376"/>
        <v>41765.688657407409</v>
      </c>
      <c r="T4030" s="12">
        <f t="shared" si="377"/>
        <v>41795.688657407409</v>
      </c>
    </row>
    <row r="4031" spans="1:20" ht="41.4" x14ac:dyDescent="0.3">
      <c r="A4031" s="2">
        <v>4029</v>
      </c>
      <c r="B4031" s="7" t="s">
        <v>4025</v>
      </c>
      <c r="C4031" s="7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8">
        <f t="shared" si="372"/>
        <v>0</v>
      </c>
      <c r="P4031" s="9">
        <f t="shared" si="373"/>
        <v>0</v>
      </c>
      <c r="Q4031" s="2" t="str">
        <f t="shared" si="374"/>
        <v>theater</v>
      </c>
      <c r="R4031" s="2" t="str">
        <f t="shared" si="375"/>
        <v>plays</v>
      </c>
      <c r="S4031" s="12">
        <f t="shared" si="376"/>
        <v>42321.775115740747</v>
      </c>
      <c r="T4031" s="12">
        <f t="shared" si="377"/>
        <v>42351.775115740747</v>
      </c>
    </row>
    <row r="4032" spans="1:20" ht="41.4" x14ac:dyDescent="0.3">
      <c r="A4032" s="2">
        <v>4030</v>
      </c>
      <c r="B4032" s="7" t="s">
        <v>4026</v>
      </c>
      <c r="C4032" s="7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8">
        <f t="shared" si="372"/>
        <v>0.16</v>
      </c>
      <c r="P4032" s="9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2">
        <f t="shared" si="376"/>
        <v>42374.405081018514</v>
      </c>
      <c r="T4032" s="12">
        <f t="shared" si="377"/>
        <v>42403.534027777772</v>
      </c>
    </row>
    <row r="4033" spans="1:20" ht="41.4" x14ac:dyDescent="0.3">
      <c r="A4033" s="2">
        <v>4031</v>
      </c>
      <c r="B4033" s="7" t="s">
        <v>4027</v>
      </c>
      <c r="C4033" s="7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8">
        <f t="shared" si="372"/>
        <v>0</v>
      </c>
      <c r="P4033" s="9">
        <f t="shared" si="373"/>
        <v>0</v>
      </c>
      <c r="Q4033" s="2" t="str">
        <f t="shared" si="374"/>
        <v>theater</v>
      </c>
      <c r="R4033" s="2" t="str">
        <f t="shared" si="375"/>
        <v>plays</v>
      </c>
      <c r="S4033" s="12">
        <f t="shared" si="376"/>
        <v>41941.335231481484</v>
      </c>
      <c r="T4033" s="12">
        <f t="shared" si="377"/>
        <v>41991.376898148148</v>
      </c>
    </row>
    <row r="4034" spans="1:20" ht="41.4" x14ac:dyDescent="0.3">
      <c r="A4034" s="2">
        <v>4032</v>
      </c>
      <c r="B4034" s="7" t="s">
        <v>4028</v>
      </c>
      <c r="C4034" s="7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8">
        <f t="shared" si="372"/>
        <v>6.8287037037037035E-2</v>
      </c>
      <c r="P4034" s="9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2">
        <f t="shared" si="376"/>
        <v>42293.559212962966</v>
      </c>
      <c r="T4034" s="12">
        <f t="shared" si="377"/>
        <v>42353.60087962963</v>
      </c>
    </row>
    <row r="4035" spans="1:20" ht="41.4" x14ac:dyDescent="0.3">
      <c r="A4035" s="2">
        <v>4033</v>
      </c>
      <c r="B4035" s="7" t="s">
        <v>4029</v>
      </c>
      <c r="C4035" s="7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8">
        <f t="shared" ref="O4035:O4098" si="378">E4035/D4035</f>
        <v>0.25698702928870293</v>
      </c>
      <c r="P4035" s="9">
        <f t="shared" ref="P4035:P4098" si="379">IFERROR(E4035/L4035,0)</f>
        <v>65.340319148936175</v>
      </c>
      <c r="Q4035" s="2" t="str">
        <f t="shared" ref="Q4035:Q4098" si="380">LEFT(N4035,FIND("/",N4035,1)-1)</f>
        <v>theater</v>
      </c>
      <c r="R4035" s="2" t="str">
        <f t="shared" ref="R4035:R4098" si="381">RIGHT(N4035,LEN(N4035)-FIND("/",N4035))</f>
        <v>plays</v>
      </c>
      <c r="S4035" s="12">
        <f t="shared" ref="S4035:S4098" si="382">(((J4035/60)/60)/24)+DATE(1970,1,1)+(-6/24)</f>
        <v>42614.018796296295</v>
      </c>
      <c r="T4035" s="12">
        <f t="shared" ref="T4035:T4098" si="383">(((I4035/60)/60)/24)+DATE(1970,1,1)+(-6/24)</f>
        <v>42645.125</v>
      </c>
    </row>
    <row r="4036" spans="1:20" ht="41.4" x14ac:dyDescent="0.3">
      <c r="A4036" s="2">
        <v>4034</v>
      </c>
      <c r="B4036" s="7" t="s">
        <v>4030</v>
      </c>
      <c r="C4036" s="7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8">
        <f t="shared" si="378"/>
        <v>1.4814814814814815E-2</v>
      </c>
      <c r="P4036" s="9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2">
        <f t="shared" si="382"/>
        <v>42067.697337962964</v>
      </c>
      <c r="T4036" s="12">
        <f t="shared" si="383"/>
        <v>42097.655671296292</v>
      </c>
    </row>
    <row r="4037" spans="1:20" ht="27.6" x14ac:dyDescent="0.3">
      <c r="A4037" s="2">
        <v>4035</v>
      </c>
      <c r="B4037" s="7" t="s">
        <v>4031</v>
      </c>
      <c r="C4037" s="7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8">
        <f t="shared" si="378"/>
        <v>0.36849999999999999</v>
      </c>
      <c r="P4037" s="9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2">
        <f t="shared" si="382"/>
        <v>41903.632951388885</v>
      </c>
      <c r="T4037" s="12">
        <f t="shared" si="383"/>
        <v>41933.632951388885</v>
      </c>
    </row>
    <row r="4038" spans="1:20" ht="41.4" x14ac:dyDescent="0.3">
      <c r="A4038" s="2">
        <v>4036</v>
      </c>
      <c r="B4038" s="7" t="s">
        <v>4032</v>
      </c>
      <c r="C4038" s="7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8">
        <f t="shared" si="378"/>
        <v>0.47049999999999997</v>
      </c>
      <c r="P4038" s="9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2">
        <f t="shared" si="382"/>
        <v>41804.687083333331</v>
      </c>
      <c r="T4038" s="12">
        <f t="shared" si="383"/>
        <v>41821.6875</v>
      </c>
    </row>
    <row r="4039" spans="1:20" ht="55.2" x14ac:dyDescent="0.3">
      <c r="A4039" s="2">
        <v>4037</v>
      </c>
      <c r="B4039" s="7" t="s">
        <v>4033</v>
      </c>
      <c r="C4039" s="7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8">
        <f t="shared" si="378"/>
        <v>0.11428571428571428</v>
      </c>
      <c r="P4039" s="9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2">
        <f t="shared" si="382"/>
        <v>42496.820775462969</v>
      </c>
      <c r="T4039" s="12">
        <f t="shared" si="383"/>
        <v>42514.350694444445</v>
      </c>
    </row>
    <row r="4040" spans="1:20" ht="41.4" x14ac:dyDescent="0.3">
      <c r="A4040" s="2">
        <v>4038</v>
      </c>
      <c r="B4040" s="7" t="s">
        <v>4034</v>
      </c>
      <c r="C4040" s="7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8">
        <f t="shared" si="378"/>
        <v>0.12039999999999999</v>
      </c>
      <c r="P4040" s="9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2">
        <f t="shared" si="382"/>
        <v>41869.548726851855</v>
      </c>
      <c r="T4040" s="12">
        <f t="shared" si="383"/>
        <v>41929.548726851855</v>
      </c>
    </row>
    <row r="4041" spans="1:20" ht="41.4" x14ac:dyDescent="0.3">
      <c r="A4041" s="2">
        <v>4039</v>
      </c>
      <c r="B4041" s="7" t="s">
        <v>4035</v>
      </c>
      <c r="C4041" s="7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8">
        <f t="shared" si="378"/>
        <v>0.6</v>
      </c>
      <c r="P4041" s="9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2">
        <f t="shared" si="382"/>
        <v>42305.420914351853</v>
      </c>
      <c r="T4041" s="12">
        <f t="shared" si="383"/>
        <v>42338.999305555553</v>
      </c>
    </row>
    <row r="4042" spans="1:20" ht="41.4" x14ac:dyDescent="0.3">
      <c r="A4042" s="2">
        <v>4040</v>
      </c>
      <c r="B4042" s="7" t="s">
        <v>4036</v>
      </c>
      <c r="C4042" s="7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8">
        <f t="shared" si="378"/>
        <v>0.3125</v>
      </c>
      <c r="P4042" s="9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2">
        <f t="shared" si="382"/>
        <v>42143.981527777782</v>
      </c>
      <c r="T4042" s="12">
        <f t="shared" si="383"/>
        <v>42202.875</v>
      </c>
    </row>
    <row r="4043" spans="1:20" ht="27.6" x14ac:dyDescent="0.3">
      <c r="A4043" s="2">
        <v>4041</v>
      </c>
      <c r="B4043" s="7" t="s">
        <v>4037</v>
      </c>
      <c r="C4043" s="7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8">
        <f t="shared" si="378"/>
        <v>4.1999999999999997E-3</v>
      </c>
      <c r="P4043" s="9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2">
        <f t="shared" si="382"/>
        <v>42559.224004629628</v>
      </c>
      <c r="T4043" s="12">
        <f t="shared" si="383"/>
        <v>42619.224004629628</v>
      </c>
    </row>
    <row r="4044" spans="1:20" ht="41.4" x14ac:dyDescent="0.3">
      <c r="A4044" s="2">
        <v>4042</v>
      </c>
      <c r="B4044" s="7" t="s">
        <v>4038</v>
      </c>
      <c r="C4044" s="7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8">
        <f t="shared" si="378"/>
        <v>2.0999999999999999E-3</v>
      </c>
      <c r="P4044" s="9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2">
        <f t="shared" si="382"/>
        <v>41994.834074074075</v>
      </c>
      <c r="T4044" s="12">
        <f t="shared" si="383"/>
        <v>42024.552777777775</v>
      </c>
    </row>
    <row r="4045" spans="1:20" ht="41.4" x14ac:dyDescent="0.3">
      <c r="A4045" s="2">
        <v>4043</v>
      </c>
      <c r="B4045" s="7" t="s">
        <v>4039</v>
      </c>
      <c r="C4045" s="7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8">
        <f t="shared" si="378"/>
        <v>0</v>
      </c>
      <c r="P4045" s="9">
        <f t="shared" si="379"/>
        <v>0</v>
      </c>
      <c r="Q4045" s="2" t="str">
        <f t="shared" si="380"/>
        <v>theater</v>
      </c>
      <c r="R4045" s="2" t="str">
        <f t="shared" si="381"/>
        <v>plays</v>
      </c>
      <c r="S4045" s="12">
        <f t="shared" si="382"/>
        <v>41948.707465277781</v>
      </c>
      <c r="T4045" s="12">
        <f t="shared" si="383"/>
        <v>41963.707465277781</v>
      </c>
    </row>
    <row r="4046" spans="1:20" ht="41.4" x14ac:dyDescent="0.3">
      <c r="A4046" s="2">
        <v>4044</v>
      </c>
      <c r="B4046" s="7" t="s">
        <v>4040</v>
      </c>
      <c r="C4046" s="7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8">
        <f t="shared" si="378"/>
        <v>0.375</v>
      </c>
      <c r="P4046" s="9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2">
        <f t="shared" si="382"/>
        <v>42073.969699074078</v>
      </c>
      <c r="T4046" s="12">
        <f t="shared" si="383"/>
        <v>42103.958333333328</v>
      </c>
    </row>
    <row r="4047" spans="1:20" ht="41.4" x14ac:dyDescent="0.3">
      <c r="A4047" s="2">
        <v>4045</v>
      </c>
      <c r="B4047" s="7" t="s">
        <v>4041</v>
      </c>
      <c r="C4047" s="7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8">
        <f t="shared" si="378"/>
        <v>2.0000000000000001E-4</v>
      </c>
      <c r="P4047" s="9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2">
        <f t="shared" si="382"/>
        <v>41841.951261574075</v>
      </c>
      <c r="T4047" s="12">
        <f t="shared" si="383"/>
        <v>41871.951261574075</v>
      </c>
    </row>
    <row r="4048" spans="1:20" ht="41.4" x14ac:dyDescent="0.3">
      <c r="A4048" s="2">
        <v>4046</v>
      </c>
      <c r="B4048" s="7" t="s">
        <v>4042</v>
      </c>
      <c r="C4048" s="7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8">
        <f t="shared" si="378"/>
        <v>8.2142857142857142E-2</v>
      </c>
      <c r="P4048" s="9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2">
        <f t="shared" si="382"/>
        <v>41904.400578703702</v>
      </c>
      <c r="T4048" s="12">
        <f t="shared" si="383"/>
        <v>41934.400578703702</v>
      </c>
    </row>
    <row r="4049" spans="1:20" ht="41.4" x14ac:dyDescent="0.3">
      <c r="A4049" s="2">
        <v>4047</v>
      </c>
      <c r="B4049" s="7" t="s">
        <v>4043</v>
      </c>
      <c r="C4049" s="7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8">
        <f t="shared" si="378"/>
        <v>2.1999999999999999E-2</v>
      </c>
      <c r="P4049" s="9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2">
        <f t="shared" si="382"/>
        <v>41990.772488425922</v>
      </c>
      <c r="T4049" s="12">
        <f t="shared" si="383"/>
        <v>42014.791666666672</v>
      </c>
    </row>
    <row r="4050" spans="1:20" ht="41.4" x14ac:dyDescent="0.3">
      <c r="A4050" s="2">
        <v>4048</v>
      </c>
      <c r="B4050" s="7" t="s">
        <v>4044</v>
      </c>
      <c r="C4050" s="7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8">
        <f t="shared" si="378"/>
        <v>0.17652941176470588</v>
      </c>
      <c r="P4050" s="9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2">
        <f t="shared" si="382"/>
        <v>42436.259108796294</v>
      </c>
      <c r="T4050" s="12">
        <f t="shared" si="383"/>
        <v>42471.217442129629</v>
      </c>
    </row>
    <row r="4051" spans="1:20" ht="41.4" x14ac:dyDescent="0.3">
      <c r="A4051" s="2">
        <v>4049</v>
      </c>
      <c r="B4051" s="7" t="s">
        <v>4045</v>
      </c>
      <c r="C4051" s="7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8">
        <f t="shared" si="378"/>
        <v>8.0000000000000004E-4</v>
      </c>
      <c r="P4051" s="9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2">
        <f t="shared" si="382"/>
        <v>42169.708506944444</v>
      </c>
      <c r="T4051" s="12">
        <f t="shared" si="383"/>
        <v>42199.708506944444</v>
      </c>
    </row>
    <row r="4052" spans="1:20" ht="41.4" x14ac:dyDescent="0.3">
      <c r="A4052" s="2">
        <v>4050</v>
      </c>
      <c r="B4052" s="7" t="s">
        <v>4046</v>
      </c>
      <c r="C4052" s="7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8">
        <f t="shared" si="378"/>
        <v>6.6666666666666664E-4</v>
      </c>
      <c r="P4052" s="9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2">
        <f t="shared" si="382"/>
        <v>41905.386469907404</v>
      </c>
      <c r="T4052" s="12">
        <f t="shared" si="383"/>
        <v>41935.386469907404</v>
      </c>
    </row>
    <row r="4053" spans="1:20" ht="41.4" x14ac:dyDescent="0.3">
      <c r="A4053" s="2">
        <v>4051</v>
      </c>
      <c r="B4053" s="7" t="s">
        <v>4047</v>
      </c>
      <c r="C4053" s="7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8">
        <f t="shared" si="378"/>
        <v>0</v>
      </c>
      <c r="P4053" s="9">
        <f t="shared" si="379"/>
        <v>0</v>
      </c>
      <c r="Q4053" s="2" t="str">
        <f t="shared" si="380"/>
        <v>theater</v>
      </c>
      <c r="R4053" s="2" t="str">
        <f t="shared" si="381"/>
        <v>plays</v>
      </c>
      <c r="S4053" s="12">
        <f t="shared" si="382"/>
        <v>41761.560150462967</v>
      </c>
      <c r="T4053" s="12">
        <f t="shared" si="383"/>
        <v>41768.036805555559</v>
      </c>
    </row>
    <row r="4054" spans="1:20" ht="55.2" x14ac:dyDescent="0.3">
      <c r="A4054" s="2">
        <v>4052</v>
      </c>
      <c r="B4054" s="7" t="s">
        <v>4048</v>
      </c>
      <c r="C4054" s="7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8">
        <f t="shared" si="378"/>
        <v>0.37533333333333335</v>
      </c>
      <c r="P4054" s="9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2">
        <f t="shared" si="382"/>
        <v>41865.628657407404</v>
      </c>
      <c r="T4054" s="12">
        <f t="shared" si="383"/>
        <v>41925.628657407404</v>
      </c>
    </row>
    <row r="4055" spans="1:20" ht="41.4" x14ac:dyDescent="0.3">
      <c r="A4055" s="2">
        <v>4053</v>
      </c>
      <c r="B4055" s="7" t="s">
        <v>4049</v>
      </c>
      <c r="C4055" s="7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8">
        <f t="shared" si="378"/>
        <v>0.22</v>
      </c>
      <c r="P4055" s="9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2">
        <f t="shared" si="382"/>
        <v>41928.440138888887</v>
      </c>
      <c r="T4055" s="12">
        <f t="shared" si="383"/>
        <v>41958.583333333328</v>
      </c>
    </row>
    <row r="4056" spans="1:20" ht="41.4" x14ac:dyDescent="0.3">
      <c r="A4056" s="2">
        <v>4054</v>
      </c>
      <c r="B4056" s="7" t="s">
        <v>4050</v>
      </c>
      <c r="C4056" s="7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8">
        <f t="shared" si="378"/>
        <v>0</v>
      </c>
      <c r="P4056" s="9">
        <f t="shared" si="379"/>
        <v>0</v>
      </c>
      <c r="Q4056" s="2" t="str">
        <f t="shared" si="380"/>
        <v>theater</v>
      </c>
      <c r="R4056" s="2" t="str">
        <f t="shared" si="381"/>
        <v>plays</v>
      </c>
      <c r="S4056" s="12">
        <f t="shared" si="382"/>
        <v>42613.591261574074</v>
      </c>
      <c r="T4056" s="12">
        <f t="shared" si="383"/>
        <v>42643.916666666672</v>
      </c>
    </row>
    <row r="4057" spans="1:20" ht="41.4" x14ac:dyDescent="0.3">
      <c r="A4057" s="2">
        <v>4055</v>
      </c>
      <c r="B4057" s="7" t="s">
        <v>4051</v>
      </c>
      <c r="C4057" s="7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8">
        <f t="shared" si="378"/>
        <v>0.1762</v>
      </c>
      <c r="P4057" s="9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2">
        <f t="shared" si="382"/>
        <v>41779.398506944446</v>
      </c>
      <c r="T4057" s="12">
        <f t="shared" si="383"/>
        <v>41809.398506944446</v>
      </c>
    </row>
    <row r="4058" spans="1:20" ht="41.4" x14ac:dyDescent="0.3">
      <c r="A4058" s="2">
        <v>4056</v>
      </c>
      <c r="B4058" s="7" t="s">
        <v>4052</v>
      </c>
      <c r="C4058" s="7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8">
        <f t="shared" si="378"/>
        <v>0.53</v>
      </c>
      <c r="P4058" s="9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2">
        <f t="shared" si="382"/>
        <v>42534.683321759265</v>
      </c>
      <c r="T4058" s="12">
        <f t="shared" si="383"/>
        <v>42554.582638888889</v>
      </c>
    </row>
    <row r="4059" spans="1:20" ht="41.4" x14ac:dyDescent="0.3">
      <c r="A4059" s="2">
        <v>4057</v>
      </c>
      <c r="B4059" s="7" t="s">
        <v>4053</v>
      </c>
      <c r="C4059" s="7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8">
        <f t="shared" si="378"/>
        <v>0.22142857142857142</v>
      </c>
      <c r="P4059" s="9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2">
        <f t="shared" si="382"/>
        <v>42310.718518518523</v>
      </c>
      <c r="T4059" s="12">
        <f t="shared" si="383"/>
        <v>42333.708333333328</v>
      </c>
    </row>
    <row r="4060" spans="1:20" ht="41.4" x14ac:dyDescent="0.3">
      <c r="A4060" s="2">
        <v>4058</v>
      </c>
      <c r="B4060" s="7" t="s">
        <v>4054</v>
      </c>
      <c r="C4060" s="7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8">
        <f t="shared" si="378"/>
        <v>2.5333333333333333E-2</v>
      </c>
      <c r="P4060" s="9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2">
        <f t="shared" si="382"/>
        <v>42445.810694444444</v>
      </c>
      <c r="T4060" s="12">
        <f t="shared" si="383"/>
        <v>42460.915972222225</v>
      </c>
    </row>
    <row r="4061" spans="1:20" ht="41.4" x14ac:dyDescent="0.3">
      <c r="A4061" s="2">
        <v>4059</v>
      </c>
      <c r="B4061" s="7" t="s">
        <v>4055</v>
      </c>
      <c r="C4061" s="7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8">
        <f t="shared" si="378"/>
        <v>2.5000000000000001E-2</v>
      </c>
      <c r="P4061" s="9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2">
        <f t="shared" si="382"/>
        <v>41866.390648148146</v>
      </c>
      <c r="T4061" s="12">
        <f t="shared" si="383"/>
        <v>41897.875</v>
      </c>
    </row>
    <row r="4062" spans="1:20" ht="41.4" x14ac:dyDescent="0.3">
      <c r="A4062" s="2">
        <v>4060</v>
      </c>
      <c r="B4062" s="7" t="s">
        <v>4056</v>
      </c>
      <c r="C4062" s="7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8">
        <f t="shared" si="378"/>
        <v>2.8500000000000001E-2</v>
      </c>
      <c r="P4062" s="9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2">
        <f t="shared" si="382"/>
        <v>41779.445092592592</v>
      </c>
      <c r="T4062" s="12">
        <f t="shared" si="383"/>
        <v>41813.416666666664</v>
      </c>
    </row>
    <row r="4063" spans="1:20" ht="41.4" x14ac:dyDescent="0.3">
      <c r="A4063" s="2">
        <v>4061</v>
      </c>
      <c r="B4063" s="7" t="s">
        <v>4057</v>
      </c>
      <c r="C4063" s="7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8">
        <f t="shared" si="378"/>
        <v>0</v>
      </c>
      <c r="P4063" s="9">
        <f t="shared" si="379"/>
        <v>0</v>
      </c>
      <c r="Q4063" s="2" t="str">
        <f t="shared" si="380"/>
        <v>theater</v>
      </c>
      <c r="R4063" s="2" t="str">
        <f t="shared" si="381"/>
        <v>plays</v>
      </c>
      <c r="S4063" s="12">
        <f t="shared" si="382"/>
        <v>42420.891469907408</v>
      </c>
      <c r="T4063" s="12">
        <f t="shared" si="383"/>
        <v>42480.849803240737</v>
      </c>
    </row>
    <row r="4064" spans="1:20" ht="41.4" x14ac:dyDescent="0.3">
      <c r="A4064" s="2">
        <v>4062</v>
      </c>
      <c r="B4064" s="7" t="s">
        <v>4058</v>
      </c>
      <c r="C4064" s="7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8">
        <f t="shared" si="378"/>
        <v>2.4500000000000001E-2</v>
      </c>
      <c r="P4064" s="9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2">
        <f t="shared" si="382"/>
        <v>42523.489212962959</v>
      </c>
      <c r="T4064" s="12">
        <f t="shared" si="383"/>
        <v>42553.489212962959</v>
      </c>
    </row>
    <row r="4065" spans="1:20" ht="41.4" x14ac:dyDescent="0.3">
      <c r="A4065" s="2">
        <v>4063</v>
      </c>
      <c r="B4065" s="7" t="s">
        <v>4059</v>
      </c>
      <c r="C4065" s="7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8">
        <f t="shared" si="378"/>
        <v>1.4210526315789474E-2</v>
      </c>
      <c r="P4065" s="9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2">
        <f t="shared" si="382"/>
        <v>41787.431527777779</v>
      </c>
      <c r="T4065" s="12">
        <f t="shared" si="383"/>
        <v>41817.431527777779</v>
      </c>
    </row>
    <row r="4066" spans="1:20" ht="41.4" x14ac:dyDescent="0.3">
      <c r="A4066" s="2">
        <v>4064</v>
      </c>
      <c r="B4066" s="7" t="s">
        <v>4060</v>
      </c>
      <c r="C4066" s="7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8">
        <f t="shared" si="378"/>
        <v>0.1925</v>
      </c>
      <c r="P4066" s="9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2">
        <f t="shared" si="382"/>
        <v>42093.338263888887</v>
      </c>
      <c r="T4066" s="12">
        <f t="shared" si="383"/>
        <v>42123.338263888887</v>
      </c>
    </row>
    <row r="4067" spans="1:20" ht="27.6" x14ac:dyDescent="0.3">
      <c r="A4067" s="2">
        <v>4065</v>
      </c>
      <c r="B4067" s="7" t="s">
        <v>4061</v>
      </c>
      <c r="C4067" s="7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8">
        <f t="shared" si="378"/>
        <v>6.7499999999999999E-3</v>
      </c>
      <c r="P4067" s="9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2">
        <f t="shared" si="382"/>
        <v>41833.701516203706</v>
      </c>
      <c r="T4067" s="12">
        <f t="shared" si="383"/>
        <v>41863.701516203706</v>
      </c>
    </row>
    <row r="4068" spans="1:20" ht="55.2" x14ac:dyDescent="0.3">
      <c r="A4068" s="2">
        <v>4066</v>
      </c>
      <c r="B4068" s="7" t="s">
        <v>4062</v>
      </c>
      <c r="C4068" s="7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8">
        <f t="shared" si="378"/>
        <v>1.6666666666666668E-3</v>
      </c>
      <c r="P4068" s="9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2">
        <f t="shared" si="382"/>
        <v>42478.789212962962</v>
      </c>
      <c r="T4068" s="12">
        <f t="shared" si="383"/>
        <v>42508.789212962962</v>
      </c>
    </row>
    <row r="4069" spans="1:20" ht="41.4" x14ac:dyDescent="0.3">
      <c r="A4069" s="2">
        <v>4067</v>
      </c>
      <c r="B4069" s="7" t="s">
        <v>4063</v>
      </c>
      <c r="C4069" s="7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8">
        <f t="shared" si="378"/>
        <v>0.60899999999999999</v>
      </c>
      <c r="P4069" s="9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2">
        <f t="shared" si="382"/>
        <v>42234.867476851854</v>
      </c>
      <c r="T4069" s="12">
        <f t="shared" si="383"/>
        <v>42274.867476851854</v>
      </c>
    </row>
    <row r="4070" spans="1:20" ht="27.6" x14ac:dyDescent="0.3">
      <c r="A4070" s="2">
        <v>4068</v>
      </c>
      <c r="B4070" s="7" t="s">
        <v>4064</v>
      </c>
      <c r="C4070" s="7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8">
        <f t="shared" si="378"/>
        <v>0.01</v>
      </c>
      <c r="P4070" s="9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2">
        <f t="shared" si="382"/>
        <v>42718.713599537034</v>
      </c>
      <c r="T4070" s="12">
        <f t="shared" si="383"/>
        <v>42748.711805555555</v>
      </c>
    </row>
    <row r="4071" spans="1:20" ht="41.4" x14ac:dyDescent="0.3">
      <c r="A4071" s="2">
        <v>4069</v>
      </c>
      <c r="B4071" s="7" t="s">
        <v>4065</v>
      </c>
      <c r="C4071" s="7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8">
        <f t="shared" si="378"/>
        <v>0.34399999999999997</v>
      </c>
      <c r="P4071" s="9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2">
        <f t="shared" si="382"/>
        <v>42022.411527777775</v>
      </c>
      <c r="T4071" s="12">
        <f t="shared" si="383"/>
        <v>42063.25</v>
      </c>
    </row>
    <row r="4072" spans="1:20" ht="41.4" x14ac:dyDescent="0.3">
      <c r="A4072" s="2">
        <v>4070</v>
      </c>
      <c r="B4072" s="7" t="s">
        <v>4066</v>
      </c>
      <c r="C4072" s="7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8">
        <f t="shared" si="378"/>
        <v>0.16500000000000001</v>
      </c>
      <c r="P4072" s="9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2">
        <f t="shared" si="382"/>
        <v>42031.416898148149</v>
      </c>
      <c r="T4072" s="12">
        <f t="shared" si="383"/>
        <v>42063.875</v>
      </c>
    </row>
    <row r="4073" spans="1:20" ht="55.2" x14ac:dyDescent="0.3">
      <c r="A4073" s="2">
        <v>4071</v>
      </c>
      <c r="B4073" s="7" t="s">
        <v>4067</v>
      </c>
      <c r="C4073" s="7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8">
        <f t="shared" si="378"/>
        <v>0</v>
      </c>
      <c r="P4073" s="9">
        <f t="shared" si="379"/>
        <v>0</v>
      </c>
      <c r="Q4073" s="2" t="str">
        <f t="shared" si="380"/>
        <v>theater</v>
      </c>
      <c r="R4073" s="2" t="str">
        <f t="shared" si="381"/>
        <v>plays</v>
      </c>
      <c r="S4073" s="12">
        <f t="shared" si="382"/>
        <v>42700.554756944446</v>
      </c>
      <c r="T4073" s="12">
        <f t="shared" si="383"/>
        <v>42730.554756944446</v>
      </c>
    </row>
    <row r="4074" spans="1:20" ht="55.2" x14ac:dyDescent="0.3">
      <c r="A4074" s="2">
        <v>4072</v>
      </c>
      <c r="B4074" s="7" t="s">
        <v>4068</v>
      </c>
      <c r="C4074" s="7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8">
        <f t="shared" si="378"/>
        <v>4.0000000000000001E-3</v>
      </c>
      <c r="P4074" s="9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2">
        <f t="shared" si="382"/>
        <v>41812.52443287037</v>
      </c>
      <c r="T4074" s="12">
        <f t="shared" si="383"/>
        <v>41872.52443287037</v>
      </c>
    </row>
    <row r="4075" spans="1:20" ht="41.4" x14ac:dyDescent="0.3">
      <c r="A4075" s="2">
        <v>4073</v>
      </c>
      <c r="B4075" s="7" t="s">
        <v>4069</v>
      </c>
      <c r="C4075" s="7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8">
        <f t="shared" si="378"/>
        <v>1.0571428571428572E-2</v>
      </c>
      <c r="P4075" s="9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2">
        <f t="shared" si="382"/>
        <v>42078.09520833334</v>
      </c>
      <c r="T4075" s="12">
        <f t="shared" si="383"/>
        <v>42132.916666666672</v>
      </c>
    </row>
    <row r="4076" spans="1:20" ht="41.4" x14ac:dyDescent="0.3">
      <c r="A4076" s="2">
        <v>4074</v>
      </c>
      <c r="B4076" s="7" t="s">
        <v>4070</v>
      </c>
      <c r="C4076" s="7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8">
        <f t="shared" si="378"/>
        <v>0.26727272727272727</v>
      </c>
      <c r="P4076" s="9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2">
        <f t="shared" si="382"/>
        <v>42283.302951388891</v>
      </c>
      <c r="T4076" s="12">
        <f t="shared" si="383"/>
        <v>42313.344618055555</v>
      </c>
    </row>
    <row r="4077" spans="1:20" ht="41.4" x14ac:dyDescent="0.3">
      <c r="A4077" s="2">
        <v>4075</v>
      </c>
      <c r="B4077" s="7" t="s">
        <v>4071</v>
      </c>
      <c r="C4077" s="7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8">
        <f t="shared" si="378"/>
        <v>0.28799999999999998</v>
      </c>
      <c r="P4077" s="9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2">
        <f t="shared" si="382"/>
        <v>41778.795937499999</v>
      </c>
      <c r="T4077" s="12">
        <f t="shared" si="383"/>
        <v>41820.477777777778</v>
      </c>
    </row>
    <row r="4078" spans="1:20" ht="41.4" x14ac:dyDescent="0.3">
      <c r="A4078" s="2">
        <v>4076</v>
      </c>
      <c r="B4078" s="7" t="s">
        <v>4072</v>
      </c>
      <c r="C4078" s="7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8">
        <f t="shared" si="378"/>
        <v>0</v>
      </c>
      <c r="P4078" s="9">
        <f t="shared" si="379"/>
        <v>0</v>
      </c>
      <c r="Q4078" s="2" t="str">
        <f t="shared" si="380"/>
        <v>theater</v>
      </c>
      <c r="R4078" s="2" t="str">
        <f t="shared" si="381"/>
        <v>plays</v>
      </c>
      <c r="S4078" s="12">
        <f t="shared" si="382"/>
        <v>41905.545706018522</v>
      </c>
      <c r="T4078" s="12">
        <f t="shared" si="383"/>
        <v>41933.57708333333</v>
      </c>
    </row>
    <row r="4079" spans="1:20" ht="41.4" x14ac:dyDescent="0.3">
      <c r="A4079" s="2">
        <v>4077</v>
      </c>
      <c r="B4079" s="7" t="s">
        <v>4073</v>
      </c>
      <c r="C4079" s="7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8">
        <f t="shared" si="378"/>
        <v>8.8999999999999996E-2</v>
      </c>
      <c r="P4079" s="9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2">
        <f t="shared" si="382"/>
        <v>42695.4605787037</v>
      </c>
      <c r="T4079" s="12">
        <f t="shared" si="383"/>
        <v>42725.4605787037</v>
      </c>
    </row>
    <row r="4080" spans="1:20" ht="41.4" x14ac:dyDescent="0.3">
      <c r="A4080" s="2">
        <v>4078</v>
      </c>
      <c r="B4080" s="7" t="s">
        <v>4074</v>
      </c>
      <c r="C4080" s="7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8">
        <f t="shared" si="378"/>
        <v>0</v>
      </c>
      <c r="P4080" s="9">
        <f t="shared" si="379"/>
        <v>0</v>
      </c>
      <c r="Q4080" s="2" t="str">
        <f t="shared" si="380"/>
        <v>theater</v>
      </c>
      <c r="R4080" s="2" t="str">
        <f t="shared" si="381"/>
        <v>plays</v>
      </c>
      <c r="S4080" s="12">
        <f t="shared" si="382"/>
        <v>42732.537523148145</v>
      </c>
      <c r="T4080" s="12">
        <f t="shared" si="383"/>
        <v>42762.537523148145</v>
      </c>
    </row>
    <row r="4081" spans="1:20" ht="41.4" x14ac:dyDescent="0.3">
      <c r="A4081" s="2">
        <v>4079</v>
      </c>
      <c r="B4081" s="7" t="s">
        <v>4075</v>
      </c>
      <c r="C4081" s="7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8">
        <f t="shared" si="378"/>
        <v>1.6666666666666668E-3</v>
      </c>
      <c r="P4081" s="9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2">
        <f t="shared" si="382"/>
        <v>42510.688900462963</v>
      </c>
      <c r="T4081" s="12">
        <f t="shared" si="383"/>
        <v>42540.688900462963</v>
      </c>
    </row>
    <row r="4082" spans="1:20" ht="41.4" x14ac:dyDescent="0.3">
      <c r="A4082" s="2">
        <v>4080</v>
      </c>
      <c r="B4082" s="7" t="s">
        <v>4076</v>
      </c>
      <c r="C4082" s="7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8">
        <f t="shared" si="378"/>
        <v>0</v>
      </c>
      <c r="P4082" s="9">
        <f t="shared" si="379"/>
        <v>0</v>
      </c>
      <c r="Q4082" s="2" t="str">
        <f t="shared" si="380"/>
        <v>theater</v>
      </c>
      <c r="R4082" s="2" t="str">
        <f t="shared" si="381"/>
        <v>plays</v>
      </c>
      <c r="S4082" s="12">
        <f t="shared" si="382"/>
        <v>42511.448101851856</v>
      </c>
      <c r="T4082" s="12">
        <f t="shared" si="383"/>
        <v>42535.537500000006</v>
      </c>
    </row>
    <row r="4083" spans="1:20" ht="41.4" x14ac:dyDescent="0.3">
      <c r="A4083" s="2">
        <v>4081</v>
      </c>
      <c r="B4083" s="7" t="s">
        <v>4077</v>
      </c>
      <c r="C4083" s="7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8">
        <f t="shared" si="378"/>
        <v>0.15737410071942445</v>
      </c>
      <c r="P4083" s="9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2">
        <f t="shared" si="382"/>
        <v>42041.331307870365</v>
      </c>
      <c r="T4083" s="12">
        <f t="shared" si="383"/>
        <v>42071.289641203708</v>
      </c>
    </row>
    <row r="4084" spans="1:20" ht="41.4" x14ac:dyDescent="0.3">
      <c r="A4084" s="2">
        <v>4082</v>
      </c>
      <c r="B4084" s="7" t="s">
        <v>4078</v>
      </c>
      <c r="C4084" s="7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8">
        <f t="shared" si="378"/>
        <v>0.02</v>
      </c>
      <c r="P4084" s="9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2">
        <f t="shared" si="382"/>
        <v>42306.939270833333</v>
      </c>
      <c r="T4084" s="12">
        <f t="shared" si="383"/>
        <v>42322.708333333328</v>
      </c>
    </row>
    <row r="4085" spans="1:20" ht="41.4" x14ac:dyDescent="0.3">
      <c r="A4085" s="2">
        <v>4083</v>
      </c>
      <c r="B4085" s="7" t="s">
        <v>4079</v>
      </c>
      <c r="C4085" s="7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8">
        <f t="shared" si="378"/>
        <v>0.21685714285714286</v>
      </c>
      <c r="P4085" s="9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2">
        <f t="shared" si="382"/>
        <v>42353.511759259258</v>
      </c>
      <c r="T4085" s="12">
        <f t="shared" si="383"/>
        <v>42383.511759259258</v>
      </c>
    </row>
    <row r="4086" spans="1:20" ht="55.2" x14ac:dyDescent="0.3">
      <c r="A4086" s="2">
        <v>4084</v>
      </c>
      <c r="B4086" s="7" t="s">
        <v>4080</v>
      </c>
      <c r="C4086" s="7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8">
        <f t="shared" si="378"/>
        <v>3.3333333333333335E-3</v>
      </c>
      <c r="P4086" s="9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2">
        <f t="shared" si="382"/>
        <v>42622.186412037037</v>
      </c>
      <c r="T4086" s="12">
        <f t="shared" si="383"/>
        <v>42652.186412037037</v>
      </c>
    </row>
    <row r="4087" spans="1:20" ht="41.4" x14ac:dyDescent="0.3">
      <c r="A4087" s="2">
        <v>4085</v>
      </c>
      <c r="B4087" s="7" t="s">
        <v>4081</v>
      </c>
      <c r="C4087" s="7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8">
        <f t="shared" si="378"/>
        <v>2.8571428571428571E-3</v>
      </c>
      <c r="P4087" s="9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2">
        <f t="shared" si="382"/>
        <v>42058.353877314818</v>
      </c>
      <c r="T4087" s="12">
        <f t="shared" si="383"/>
        <v>42086.915972222225</v>
      </c>
    </row>
    <row r="4088" spans="1:20" ht="41.4" x14ac:dyDescent="0.3">
      <c r="A4088" s="2">
        <v>4086</v>
      </c>
      <c r="B4088" s="7" t="s">
        <v>4082</v>
      </c>
      <c r="C4088" s="7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8">
        <f t="shared" si="378"/>
        <v>4.7E-2</v>
      </c>
      <c r="P4088" s="9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2">
        <f t="shared" si="382"/>
        <v>42304.690960648149</v>
      </c>
      <c r="T4088" s="12">
        <f t="shared" si="383"/>
        <v>42328.916666666672</v>
      </c>
    </row>
    <row r="4089" spans="1:20" x14ac:dyDescent="0.3">
      <c r="A4089" s="2">
        <v>4087</v>
      </c>
      <c r="B4089" s="7" t="s">
        <v>4083</v>
      </c>
      <c r="C4089" s="7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8">
        <f t="shared" si="378"/>
        <v>0</v>
      </c>
      <c r="P4089" s="9">
        <f t="shared" si="379"/>
        <v>0</v>
      </c>
      <c r="Q4089" s="2" t="str">
        <f t="shared" si="380"/>
        <v>theater</v>
      </c>
      <c r="R4089" s="2" t="str">
        <f t="shared" si="381"/>
        <v>plays</v>
      </c>
      <c r="S4089" s="12">
        <f t="shared" si="382"/>
        <v>42538.492893518516</v>
      </c>
      <c r="T4089" s="12">
        <f t="shared" si="383"/>
        <v>42568.492893518516</v>
      </c>
    </row>
    <row r="4090" spans="1:20" ht="41.4" x14ac:dyDescent="0.3">
      <c r="A4090" s="2">
        <v>4088</v>
      </c>
      <c r="B4090" s="7" t="s">
        <v>4084</v>
      </c>
      <c r="C4090" s="7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8">
        <f t="shared" si="378"/>
        <v>0.108</v>
      </c>
      <c r="P4090" s="9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2">
        <f t="shared" si="382"/>
        <v>41990.362546296295</v>
      </c>
      <c r="T4090" s="12">
        <f t="shared" si="383"/>
        <v>42020.184722222228</v>
      </c>
    </row>
    <row r="4091" spans="1:20" ht="41.4" x14ac:dyDescent="0.3">
      <c r="A4091" s="2">
        <v>4089</v>
      </c>
      <c r="B4091" s="7" t="s">
        <v>4085</v>
      </c>
      <c r="C4091" s="7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8">
        <f t="shared" si="378"/>
        <v>4.8000000000000001E-2</v>
      </c>
      <c r="P4091" s="9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2">
        <f t="shared" si="382"/>
        <v>42122.482499999998</v>
      </c>
      <c r="T4091" s="12">
        <f t="shared" si="383"/>
        <v>42155.482638888891</v>
      </c>
    </row>
    <row r="4092" spans="1:20" ht="41.4" x14ac:dyDescent="0.3">
      <c r="A4092" s="2">
        <v>4090</v>
      </c>
      <c r="B4092" s="7" t="s">
        <v>4086</v>
      </c>
      <c r="C4092" s="7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8">
        <f t="shared" si="378"/>
        <v>3.2000000000000001E-2</v>
      </c>
      <c r="P4092" s="9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2">
        <f t="shared" si="382"/>
        <v>42209.42288194444</v>
      </c>
      <c r="T4092" s="12">
        <f t="shared" si="383"/>
        <v>42223.375</v>
      </c>
    </row>
    <row r="4093" spans="1:20" ht="41.4" x14ac:dyDescent="0.3">
      <c r="A4093" s="2">
        <v>4091</v>
      </c>
      <c r="B4093" s="7" t="s">
        <v>4087</v>
      </c>
      <c r="C4093" s="7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8">
        <f t="shared" si="378"/>
        <v>0.1275</v>
      </c>
      <c r="P4093" s="9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2">
        <f t="shared" si="382"/>
        <v>41990.256377314814</v>
      </c>
      <c r="T4093" s="12">
        <f t="shared" si="383"/>
        <v>42020.256377314814</v>
      </c>
    </row>
    <row r="4094" spans="1:20" ht="41.4" x14ac:dyDescent="0.3">
      <c r="A4094" s="2">
        <v>4092</v>
      </c>
      <c r="B4094" s="7" t="s">
        <v>4088</v>
      </c>
      <c r="C4094" s="7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8">
        <f t="shared" si="378"/>
        <v>1.8181818181818181E-4</v>
      </c>
      <c r="P4094" s="9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2">
        <f t="shared" si="382"/>
        <v>42038.944988425923</v>
      </c>
      <c r="T4094" s="12">
        <f t="shared" si="383"/>
        <v>42098.903321759266</v>
      </c>
    </row>
    <row r="4095" spans="1:20" ht="41.4" x14ac:dyDescent="0.3">
      <c r="A4095" s="2">
        <v>4093</v>
      </c>
      <c r="B4095" s="7" t="s">
        <v>4089</v>
      </c>
      <c r="C4095" s="7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8">
        <f t="shared" si="378"/>
        <v>2.4E-2</v>
      </c>
      <c r="P4095" s="9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2">
        <f t="shared" si="382"/>
        <v>42178.565891203703</v>
      </c>
      <c r="T4095" s="12">
        <f t="shared" si="383"/>
        <v>42238.565891203703</v>
      </c>
    </row>
    <row r="4096" spans="1:20" ht="41.4" x14ac:dyDescent="0.3">
      <c r="A4096" s="2">
        <v>4094</v>
      </c>
      <c r="B4096" s="7" t="s">
        <v>4090</v>
      </c>
      <c r="C4096" s="7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8">
        <f t="shared" si="378"/>
        <v>0.36499999999999999</v>
      </c>
      <c r="P4096" s="9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2">
        <f t="shared" si="382"/>
        <v>41889.836805555555</v>
      </c>
      <c r="T4096" s="12">
        <f t="shared" si="383"/>
        <v>41933.957638888889</v>
      </c>
    </row>
    <row r="4097" spans="1:20" ht="27.6" x14ac:dyDescent="0.3">
      <c r="A4097" s="2">
        <v>4095</v>
      </c>
      <c r="B4097" s="7" t="s">
        <v>4091</v>
      </c>
      <c r="C4097" s="7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8">
        <f t="shared" si="378"/>
        <v>2.6666666666666668E-2</v>
      </c>
      <c r="P4097" s="9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2">
        <f t="shared" si="382"/>
        <v>42692.781828703708</v>
      </c>
      <c r="T4097" s="12">
        <f t="shared" si="383"/>
        <v>42722.781828703708</v>
      </c>
    </row>
    <row r="4098" spans="1:20" ht="41.4" x14ac:dyDescent="0.3">
      <c r="A4098" s="2">
        <v>4096</v>
      </c>
      <c r="B4098" s="7" t="s">
        <v>4092</v>
      </c>
      <c r="C4098" s="7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8">
        <f t="shared" si="378"/>
        <v>0.11428571428571428</v>
      </c>
      <c r="P4098" s="9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2">
        <f t="shared" si="382"/>
        <v>42750.280312499999</v>
      </c>
      <c r="T4098" s="12">
        <f t="shared" si="383"/>
        <v>42794.118749999994</v>
      </c>
    </row>
    <row r="4099" spans="1:20" ht="41.4" x14ac:dyDescent="0.3">
      <c r="A4099" s="2">
        <v>4097</v>
      </c>
      <c r="B4099" s="7" t="s">
        <v>4093</v>
      </c>
      <c r="C4099" s="7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8">
        <f t="shared" ref="O4099:O4115" si="384">E4099/D4099</f>
        <v>0</v>
      </c>
      <c r="P4099" s="9">
        <f t="shared" ref="P4099:P4115" si="385">IFERROR(E4099/L4099,0)</f>
        <v>0</v>
      </c>
      <c r="Q4099" s="2" t="str">
        <f t="shared" ref="Q4099:Q4115" si="386">LEFT(N4099,FIND("/",N4099,1)-1)</f>
        <v>theater</v>
      </c>
      <c r="R4099" s="2" t="str">
        <f t="shared" ref="R4099:R4115" si="387">RIGHT(N4099,LEN(N4099)-FIND("/",N4099))</f>
        <v>plays</v>
      </c>
      <c r="S4099" s="12">
        <f t="shared" ref="S4099:S4115" si="388">(((J4099/60)/60)/24)+DATE(1970,1,1)+(-6/24)</f>
        <v>42344.574502314819</v>
      </c>
      <c r="T4099" s="12">
        <f t="shared" ref="T4099:T4115" si="389">(((I4099/60)/60)/24)+DATE(1970,1,1)+(-6/24)</f>
        <v>42400.746527777781</v>
      </c>
    </row>
    <row r="4100" spans="1:20" ht="41.4" x14ac:dyDescent="0.3">
      <c r="A4100" s="2">
        <v>4098</v>
      </c>
      <c r="B4100" s="7" t="s">
        <v>4094</v>
      </c>
      <c r="C4100" s="7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8">
        <f t="shared" si="384"/>
        <v>0</v>
      </c>
      <c r="P4100" s="9">
        <f t="shared" si="385"/>
        <v>0</v>
      </c>
      <c r="Q4100" s="2" t="str">
        <f t="shared" si="386"/>
        <v>theater</v>
      </c>
      <c r="R4100" s="2" t="str">
        <f t="shared" si="387"/>
        <v>plays</v>
      </c>
      <c r="S4100" s="12">
        <f t="shared" si="388"/>
        <v>42495.472187499996</v>
      </c>
      <c r="T4100" s="12">
        <f t="shared" si="389"/>
        <v>42525.472187499996</v>
      </c>
    </row>
    <row r="4101" spans="1:20" ht="41.4" x14ac:dyDescent="0.3">
      <c r="A4101" s="2">
        <v>4099</v>
      </c>
      <c r="B4101" s="7" t="s">
        <v>4095</v>
      </c>
      <c r="C4101" s="7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8">
        <f t="shared" si="384"/>
        <v>1.1111111111111112E-2</v>
      </c>
      <c r="P4101" s="9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2">
        <f t="shared" si="388"/>
        <v>42570.600381944445</v>
      </c>
      <c r="T4101" s="12">
        <f t="shared" si="389"/>
        <v>42615.600381944445</v>
      </c>
    </row>
    <row r="4102" spans="1:20" ht="27.6" x14ac:dyDescent="0.3">
      <c r="A4102" s="2">
        <v>4100</v>
      </c>
      <c r="B4102" s="7" t="s">
        <v>4096</v>
      </c>
      <c r="C4102" s="7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8">
        <f t="shared" si="384"/>
        <v>0</v>
      </c>
      <c r="P4102" s="9">
        <f t="shared" si="385"/>
        <v>0</v>
      </c>
      <c r="Q4102" s="2" t="str">
        <f t="shared" si="386"/>
        <v>theater</v>
      </c>
      <c r="R4102" s="2" t="str">
        <f t="shared" si="387"/>
        <v>plays</v>
      </c>
      <c r="S4102" s="12">
        <f t="shared" si="388"/>
        <v>41926.874884259261</v>
      </c>
      <c r="T4102" s="12">
        <f t="shared" si="389"/>
        <v>41936.874884259261</v>
      </c>
    </row>
    <row r="4103" spans="1:20" ht="41.4" x14ac:dyDescent="0.3">
      <c r="A4103" s="2">
        <v>4101</v>
      </c>
      <c r="B4103" s="7" t="s">
        <v>4097</v>
      </c>
      <c r="C4103" s="7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8">
        <f t="shared" si="384"/>
        <v>0</v>
      </c>
      <c r="P4103" s="9">
        <f t="shared" si="385"/>
        <v>0</v>
      </c>
      <c r="Q4103" s="2" t="str">
        <f t="shared" si="386"/>
        <v>theater</v>
      </c>
      <c r="R4103" s="2" t="str">
        <f t="shared" si="387"/>
        <v>plays</v>
      </c>
      <c r="S4103" s="12">
        <f t="shared" si="388"/>
        <v>42730.653726851851</v>
      </c>
      <c r="T4103" s="12">
        <f t="shared" si="389"/>
        <v>42760.653726851851</v>
      </c>
    </row>
    <row r="4104" spans="1:20" ht="41.4" x14ac:dyDescent="0.3">
      <c r="A4104" s="2">
        <v>4102</v>
      </c>
      <c r="B4104" s="7" t="s">
        <v>4098</v>
      </c>
      <c r="C4104" s="7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8">
        <f t="shared" si="384"/>
        <v>0.27400000000000002</v>
      </c>
      <c r="P4104" s="9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2">
        <f t="shared" si="388"/>
        <v>42475.598067129627</v>
      </c>
      <c r="T4104" s="12">
        <f t="shared" si="389"/>
        <v>42505.598067129627</v>
      </c>
    </row>
    <row r="4105" spans="1:20" ht="41.4" x14ac:dyDescent="0.3">
      <c r="A4105" s="2">
        <v>4103</v>
      </c>
      <c r="B4105" s="7" t="s">
        <v>4099</v>
      </c>
      <c r="C4105" s="7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8">
        <f t="shared" si="384"/>
        <v>0.1</v>
      </c>
      <c r="P4105" s="9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2">
        <f t="shared" si="388"/>
        <v>42188.58293981482</v>
      </c>
      <c r="T4105" s="12">
        <f t="shared" si="389"/>
        <v>42242.522222222222</v>
      </c>
    </row>
    <row r="4106" spans="1:20" ht="41.4" x14ac:dyDescent="0.3">
      <c r="A4106" s="2">
        <v>4104</v>
      </c>
      <c r="B4106" s="7" t="s">
        <v>4100</v>
      </c>
      <c r="C4106" s="7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8">
        <f t="shared" si="384"/>
        <v>0.21366666666666667</v>
      </c>
      <c r="P4106" s="9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2">
        <f t="shared" si="388"/>
        <v>42640.028171296297</v>
      </c>
      <c r="T4106" s="12">
        <f t="shared" si="389"/>
        <v>42670.028171296297</v>
      </c>
    </row>
    <row r="4107" spans="1:20" ht="41.4" x14ac:dyDescent="0.3">
      <c r="A4107" s="2">
        <v>4105</v>
      </c>
      <c r="B4107" s="7" t="s">
        <v>4101</v>
      </c>
      <c r="C4107" s="7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8">
        <f t="shared" si="384"/>
        <v>6.9696969696969702E-2</v>
      </c>
      <c r="P4107" s="9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2">
        <f t="shared" si="388"/>
        <v>42696.760520833333</v>
      </c>
      <c r="T4107" s="12">
        <f t="shared" si="389"/>
        <v>42729.760520833333</v>
      </c>
    </row>
    <row r="4108" spans="1:20" ht="41.4" x14ac:dyDescent="0.3">
      <c r="A4108" s="2">
        <v>4106</v>
      </c>
      <c r="B4108" s="7" t="s">
        <v>4102</v>
      </c>
      <c r="C4108" s="7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8">
        <f t="shared" si="384"/>
        <v>0.70599999999999996</v>
      </c>
      <c r="P4108" s="9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2">
        <f t="shared" si="388"/>
        <v>42052.799375000002</v>
      </c>
      <c r="T4108" s="12">
        <f t="shared" si="389"/>
        <v>42095.791666666672</v>
      </c>
    </row>
    <row r="4109" spans="1:20" ht="41.4" x14ac:dyDescent="0.3">
      <c r="A4109" s="2">
        <v>4107</v>
      </c>
      <c r="B4109" s="7" t="s">
        <v>4103</v>
      </c>
      <c r="C4109" s="7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8">
        <f t="shared" si="384"/>
        <v>2.0500000000000001E-2</v>
      </c>
      <c r="P4109" s="9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2">
        <f t="shared" si="388"/>
        <v>41883.666678240741</v>
      </c>
      <c r="T4109" s="12">
        <f t="shared" si="389"/>
        <v>41906.666678240741</v>
      </c>
    </row>
    <row r="4110" spans="1:20" ht="41.4" x14ac:dyDescent="0.3">
      <c r="A4110" s="2">
        <v>4108</v>
      </c>
      <c r="B4110" s="7" t="s">
        <v>4104</v>
      </c>
      <c r="C4110" s="7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8">
        <f t="shared" si="384"/>
        <v>1.9666666666666666E-2</v>
      </c>
      <c r="P4110" s="9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2">
        <f t="shared" si="388"/>
        <v>42766.781678240746</v>
      </c>
      <c r="T4110" s="12">
        <f t="shared" si="389"/>
        <v>42796.958333333328</v>
      </c>
    </row>
    <row r="4111" spans="1:20" ht="41.4" x14ac:dyDescent="0.3">
      <c r="A4111" s="2">
        <v>4109</v>
      </c>
      <c r="B4111" s="7" t="s">
        <v>4105</v>
      </c>
      <c r="C4111" s="7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8">
        <f t="shared" si="384"/>
        <v>0</v>
      </c>
      <c r="P4111" s="9">
        <f t="shared" si="385"/>
        <v>0</v>
      </c>
      <c r="Q4111" s="2" t="str">
        <f t="shared" si="386"/>
        <v>theater</v>
      </c>
      <c r="R4111" s="2" t="str">
        <f t="shared" si="387"/>
        <v>plays</v>
      </c>
      <c r="S4111" s="12">
        <f t="shared" si="388"/>
        <v>42307.289398148147</v>
      </c>
      <c r="T4111" s="12">
        <f t="shared" si="389"/>
        <v>42337.331064814818</v>
      </c>
    </row>
    <row r="4112" spans="1:20" ht="41.4" x14ac:dyDescent="0.3">
      <c r="A4112" s="2">
        <v>4110</v>
      </c>
      <c r="B4112" s="7" t="s">
        <v>4106</v>
      </c>
      <c r="C4112" s="7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8">
        <f t="shared" si="384"/>
        <v>0.28666666666666668</v>
      </c>
      <c r="P4112" s="9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2">
        <f t="shared" si="388"/>
        <v>42512.376747685179</v>
      </c>
      <c r="T4112" s="12">
        <f t="shared" si="389"/>
        <v>42572.376747685179</v>
      </c>
    </row>
    <row r="4113" spans="1:20" ht="41.4" x14ac:dyDescent="0.3">
      <c r="A4113" s="2">
        <v>4111</v>
      </c>
      <c r="B4113" s="7" t="s">
        <v>4107</v>
      </c>
      <c r="C4113" s="7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8">
        <f t="shared" si="384"/>
        <v>3.1333333333333331E-2</v>
      </c>
      <c r="P4113" s="9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2">
        <f t="shared" si="388"/>
        <v>42028.885879629626</v>
      </c>
      <c r="T4113" s="12">
        <f t="shared" si="389"/>
        <v>42058.885879629626</v>
      </c>
    </row>
    <row r="4114" spans="1:20" ht="41.4" x14ac:dyDescent="0.3">
      <c r="A4114" s="2">
        <v>4112</v>
      </c>
      <c r="B4114" s="7" t="s">
        <v>4108</v>
      </c>
      <c r="C4114" s="7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8">
        <f t="shared" si="384"/>
        <v>4.0000000000000002E-4</v>
      </c>
      <c r="P4114" s="9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2">
        <f t="shared" si="388"/>
        <v>42400.696597222224</v>
      </c>
      <c r="T4114" s="12">
        <f t="shared" si="389"/>
        <v>42427.75</v>
      </c>
    </row>
    <row r="4115" spans="1:20" ht="41.4" x14ac:dyDescent="0.3">
      <c r="A4115" s="2">
        <v>4113</v>
      </c>
      <c r="B4115" s="7" t="s">
        <v>4109</v>
      </c>
      <c r="C4115" s="7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8">
        <f t="shared" si="384"/>
        <v>2E-3</v>
      </c>
      <c r="P4115" s="9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2">
        <f t="shared" si="388"/>
        <v>42358.323182870372</v>
      </c>
      <c r="T4115" s="12">
        <f t="shared" si="389"/>
        <v>42377.023611111115</v>
      </c>
    </row>
  </sheetData>
  <autoFilter ref="A1:O4115" xr:uid="{B5EBDF7A-C07F-4F9B-A8E6-F51539C39A7A}"/>
  <conditionalFormatting sqref="F1:F1048576">
    <cfRule type="cellIs" dxfId="13" priority="5" operator="equal">
      <formula>"live"</formula>
    </cfRule>
    <cfRule type="cellIs" dxfId="12" priority="6" operator="equal">
      <formula>"canceled"</formula>
    </cfRule>
    <cfRule type="cellIs" dxfId="11" priority="7" operator="equal">
      <formula>"failed"</formula>
    </cfRule>
    <cfRule type="cellIs" dxfId="10" priority="8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3E876-B188-4AA6-988C-3A72DAE74805}">
  <dimension ref="A3:F16"/>
  <sheetViews>
    <sheetView zoomScale="80" zoomScaleNormal="80" workbookViewId="0"/>
  </sheetViews>
  <sheetFormatPr defaultRowHeight="13.8" x14ac:dyDescent="0.3"/>
  <cols>
    <col min="1" max="1" width="12.109375" style="2" bestFit="1" customWidth="1"/>
    <col min="2" max="5" width="8.88671875" style="2" bestFit="1" customWidth="1"/>
    <col min="6" max="6" width="10.109375" style="2" bestFit="1" customWidth="1"/>
    <col min="7" max="16384" width="8.88671875" style="2"/>
  </cols>
  <sheetData>
    <row r="3" spans="1:6" x14ac:dyDescent="0.3">
      <c r="A3" s="1" t="s">
        <v>8223</v>
      </c>
      <c r="B3" s="2" t="s">
        <v>8364</v>
      </c>
    </row>
    <row r="5" spans="1:6" x14ac:dyDescent="0.3">
      <c r="A5" s="1" t="s">
        <v>8322</v>
      </c>
      <c r="B5" s="1" t="s">
        <v>8218</v>
      </c>
    </row>
    <row r="6" spans="1:6" x14ac:dyDescent="0.3">
      <c r="A6" s="1" t="s">
        <v>8308</v>
      </c>
      <c r="B6" s="2" t="s">
        <v>8219</v>
      </c>
      <c r="C6" s="2" t="s">
        <v>8221</v>
      </c>
      <c r="D6" s="2" t="s">
        <v>8220</v>
      </c>
      <c r="E6" s="2" t="s">
        <v>8222</v>
      </c>
      <c r="F6" s="2" t="s">
        <v>8320</v>
      </c>
    </row>
    <row r="7" spans="1:6" x14ac:dyDescent="0.3">
      <c r="A7" s="2" t="s">
        <v>8311</v>
      </c>
      <c r="B7" s="2">
        <v>300</v>
      </c>
      <c r="C7" s="2">
        <v>180</v>
      </c>
      <c r="D7" s="2">
        <v>40</v>
      </c>
      <c r="F7" s="2">
        <v>520</v>
      </c>
    </row>
    <row r="8" spans="1:6" x14ac:dyDescent="0.3">
      <c r="A8" s="2" t="s">
        <v>8312</v>
      </c>
      <c r="B8" s="2">
        <v>34</v>
      </c>
      <c r="C8" s="2">
        <v>140</v>
      </c>
      <c r="D8" s="2">
        <v>20</v>
      </c>
      <c r="E8" s="2">
        <v>6</v>
      </c>
      <c r="F8" s="2">
        <v>200</v>
      </c>
    </row>
    <row r="9" spans="1:6" x14ac:dyDescent="0.3">
      <c r="A9" s="2" t="s">
        <v>8313</v>
      </c>
      <c r="B9" s="2">
        <v>80</v>
      </c>
      <c r="C9" s="2">
        <v>140</v>
      </c>
      <c r="F9" s="2">
        <v>220</v>
      </c>
    </row>
    <row r="10" spans="1:6" x14ac:dyDescent="0.3">
      <c r="A10" s="2" t="s">
        <v>8314</v>
      </c>
      <c r="D10" s="2">
        <v>24</v>
      </c>
      <c r="F10" s="2">
        <v>24</v>
      </c>
    </row>
    <row r="11" spans="1:6" x14ac:dyDescent="0.3">
      <c r="A11" s="2" t="s">
        <v>8315</v>
      </c>
      <c r="B11" s="2">
        <v>540</v>
      </c>
      <c r="C11" s="2">
        <v>120</v>
      </c>
      <c r="D11" s="2">
        <v>20</v>
      </c>
      <c r="E11" s="2">
        <v>20</v>
      </c>
      <c r="F11" s="2">
        <v>700</v>
      </c>
    </row>
    <row r="12" spans="1:6" x14ac:dyDescent="0.3">
      <c r="A12" s="2" t="s">
        <v>8316</v>
      </c>
      <c r="B12" s="2">
        <v>103</v>
      </c>
      <c r="C12" s="2">
        <v>117</v>
      </c>
      <c r="F12" s="2">
        <v>220</v>
      </c>
    </row>
    <row r="13" spans="1:6" x14ac:dyDescent="0.3">
      <c r="A13" s="2" t="s">
        <v>8317</v>
      </c>
      <c r="B13" s="2">
        <v>80</v>
      </c>
      <c r="C13" s="2">
        <v>127</v>
      </c>
      <c r="D13" s="2">
        <v>30</v>
      </c>
      <c r="F13" s="2">
        <v>237</v>
      </c>
    </row>
    <row r="14" spans="1:6" x14ac:dyDescent="0.3">
      <c r="A14" s="2" t="s">
        <v>8318</v>
      </c>
      <c r="B14" s="2">
        <v>209</v>
      </c>
      <c r="C14" s="2">
        <v>213</v>
      </c>
      <c r="D14" s="2">
        <v>178</v>
      </c>
      <c r="F14" s="2">
        <v>600</v>
      </c>
    </row>
    <row r="15" spans="1:6" x14ac:dyDescent="0.3">
      <c r="A15" s="2" t="s">
        <v>8319</v>
      </c>
      <c r="B15" s="2">
        <v>839</v>
      </c>
      <c r="C15" s="2">
        <v>493</v>
      </c>
      <c r="D15" s="2">
        <v>37</v>
      </c>
      <c r="E15" s="2">
        <v>24</v>
      </c>
      <c r="F15" s="2">
        <v>1393</v>
      </c>
    </row>
    <row r="16" spans="1:6" x14ac:dyDescent="0.3">
      <c r="A16" s="2" t="s">
        <v>8320</v>
      </c>
      <c r="B16" s="2">
        <v>2185</v>
      </c>
      <c r="C16" s="2">
        <v>1530</v>
      </c>
      <c r="D16" s="2">
        <v>349</v>
      </c>
      <c r="E16" s="2">
        <v>50</v>
      </c>
      <c r="F16" s="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5040-6AA6-413E-98E6-696C2D750CCF}">
  <dimension ref="A2:F48"/>
  <sheetViews>
    <sheetView topLeftCell="A4" zoomScale="80" zoomScaleNormal="80" workbookViewId="0"/>
  </sheetViews>
  <sheetFormatPr defaultRowHeight="13.8" x14ac:dyDescent="0.3"/>
  <cols>
    <col min="1" max="1" width="14.88671875" style="2" bestFit="1" customWidth="1"/>
    <col min="2" max="2" width="14.6640625" style="2" bestFit="1" customWidth="1"/>
    <col min="3" max="3" width="5.33203125" style="2" bestFit="1" customWidth="1"/>
    <col min="4" max="4" width="7.88671875" style="2" bestFit="1" customWidth="1"/>
    <col min="5" max="5" width="3.77734375" style="2" bestFit="1" customWidth="1"/>
    <col min="6" max="6" width="10.109375" style="2" bestFit="1" customWidth="1"/>
    <col min="7" max="16384" width="8.88671875" style="2"/>
  </cols>
  <sheetData>
    <row r="2" spans="1:6" x14ac:dyDescent="0.3">
      <c r="A2" s="1" t="s">
        <v>8223</v>
      </c>
      <c r="B2" s="2" t="s">
        <v>8364</v>
      </c>
    </row>
    <row r="3" spans="1:6" x14ac:dyDescent="0.3">
      <c r="A3" s="1" t="s">
        <v>8308</v>
      </c>
      <c r="B3" s="2" t="s">
        <v>8364</v>
      </c>
    </row>
    <row r="5" spans="1:6" x14ac:dyDescent="0.3">
      <c r="A5" s="1" t="s">
        <v>8322</v>
      </c>
      <c r="B5" s="1" t="s">
        <v>8321</v>
      </c>
    </row>
    <row r="6" spans="1:6" x14ac:dyDescent="0.3">
      <c r="A6" s="1" t="s">
        <v>8310</v>
      </c>
      <c r="B6" s="2" t="s">
        <v>8219</v>
      </c>
      <c r="C6" s="2" t="s">
        <v>8221</v>
      </c>
      <c r="D6" s="2" t="s">
        <v>8220</v>
      </c>
      <c r="E6" s="2" t="s">
        <v>8222</v>
      </c>
      <c r="F6" s="2" t="s">
        <v>8320</v>
      </c>
    </row>
    <row r="7" spans="1:6" x14ac:dyDescent="0.3">
      <c r="A7" s="3" t="s">
        <v>8323</v>
      </c>
      <c r="C7" s="2">
        <v>100</v>
      </c>
      <c r="F7" s="2">
        <v>100</v>
      </c>
    </row>
    <row r="8" spans="1:6" x14ac:dyDescent="0.3">
      <c r="A8" s="3" t="s">
        <v>8324</v>
      </c>
      <c r="D8" s="2">
        <v>20</v>
      </c>
      <c r="F8" s="2">
        <v>20</v>
      </c>
    </row>
    <row r="9" spans="1:6" x14ac:dyDescent="0.3">
      <c r="A9" s="3" t="s">
        <v>8325</v>
      </c>
      <c r="D9" s="2">
        <v>24</v>
      </c>
      <c r="F9" s="2">
        <v>24</v>
      </c>
    </row>
    <row r="10" spans="1:6" x14ac:dyDescent="0.3">
      <c r="A10" s="3" t="s">
        <v>8326</v>
      </c>
      <c r="C10" s="2">
        <v>40</v>
      </c>
      <c r="F10" s="2">
        <v>40</v>
      </c>
    </row>
    <row r="11" spans="1:6" x14ac:dyDescent="0.3">
      <c r="A11" s="3" t="s">
        <v>8327</v>
      </c>
      <c r="B11" s="2">
        <v>40</v>
      </c>
      <c r="F11" s="2">
        <v>40</v>
      </c>
    </row>
    <row r="12" spans="1:6" x14ac:dyDescent="0.3">
      <c r="A12" s="3" t="s">
        <v>8328</v>
      </c>
      <c r="B12" s="2">
        <v>180</v>
      </c>
      <c r="F12" s="2">
        <v>180</v>
      </c>
    </row>
    <row r="13" spans="1:6" x14ac:dyDescent="0.3">
      <c r="A13" s="3" t="s">
        <v>8329</v>
      </c>
      <c r="C13" s="2">
        <v>80</v>
      </c>
      <c r="F13" s="2">
        <v>80</v>
      </c>
    </row>
    <row r="14" spans="1:6" x14ac:dyDescent="0.3">
      <c r="A14" s="3" t="s">
        <v>8330</v>
      </c>
      <c r="B14" s="2">
        <v>40</v>
      </c>
      <c r="F14" s="2">
        <v>40</v>
      </c>
    </row>
    <row r="15" spans="1:6" x14ac:dyDescent="0.3">
      <c r="A15" s="3" t="s">
        <v>8331</v>
      </c>
      <c r="C15" s="2">
        <v>40</v>
      </c>
      <c r="E15" s="2">
        <v>20</v>
      </c>
      <c r="F15" s="2">
        <v>60</v>
      </c>
    </row>
    <row r="16" spans="1:6" x14ac:dyDescent="0.3">
      <c r="A16" s="3" t="s">
        <v>8332</v>
      </c>
      <c r="C16" s="2">
        <v>40</v>
      </c>
      <c r="F16" s="2">
        <v>40</v>
      </c>
    </row>
    <row r="17" spans="1:6" x14ac:dyDescent="0.3">
      <c r="A17" s="3" t="s">
        <v>8333</v>
      </c>
      <c r="C17" s="2">
        <v>120</v>
      </c>
      <c r="D17" s="2">
        <v>20</v>
      </c>
      <c r="F17" s="2">
        <v>140</v>
      </c>
    </row>
    <row r="18" spans="1:6" x14ac:dyDescent="0.3">
      <c r="A18" s="3" t="s">
        <v>8334</v>
      </c>
      <c r="C18" s="2">
        <v>20</v>
      </c>
      <c r="F18" s="2">
        <v>20</v>
      </c>
    </row>
    <row r="19" spans="1:6" x14ac:dyDescent="0.3">
      <c r="A19" s="3" t="s">
        <v>8335</v>
      </c>
      <c r="B19" s="2">
        <v>140</v>
      </c>
      <c r="F19" s="2">
        <v>140</v>
      </c>
    </row>
    <row r="20" spans="1:6" x14ac:dyDescent="0.3">
      <c r="A20" s="3" t="s">
        <v>8336</v>
      </c>
      <c r="B20" s="2">
        <v>140</v>
      </c>
      <c r="C20" s="2">
        <v>20</v>
      </c>
      <c r="F20" s="2">
        <v>160</v>
      </c>
    </row>
    <row r="21" spans="1:6" x14ac:dyDescent="0.3">
      <c r="A21" s="3" t="s">
        <v>8337</v>
      </c>
      <c r="C21" s="2">
        <v>60</v>
      </c>
      <c r="F21" s="2">
        <v>60</v>
      </c>
    </row>
    <row r="22" spans="1:6" x14ac:dyDescent="0.3">
      <c r="A22" s="3" t="s">
        <v>8338</v>
      </c>
      <c r="B22" s="2">
        <v>9</v>
      </c>
      <c r="C22" s="2">
        <v>11</v>
      </c>
      <c r="F22" s="2">
        <v>20</v>
      </c>
    </row>
    <row r="23" spans="1:6" x14ac:dyDescent="0.3">
      <c r="A23" s="3" t="s">
        <v>8339</v>
      </c>
      <c r="B23" s="2">
        <v>20</v>
      </c>
      <c r="F23" s="2">
        <v>20</v>
      </c>
    </row>
    <row r="24" spans="1:6" x14ac:dyDescent="0.3">
      <c r="A24" s="3" t="s">
        <v>8340</v>
      </c>
      <c r="C24" s="2">
        <v>40</v>
      </c>
      <c r="F24" s="2">
        <v>40</v>
      </c>
    </row>
    <row r="25" spans="1:6" x14ac:dyDescent="0.3">
      <c r="A25" s="3" t="s">
        <v>8341</v>
      </c>
      <c r="B25" s="2">
        <v>60</v>
      </c>
      <c r="C25" s="2">
        <v>60</v>
      </c>
      <c r="D25" s="2">
        <v>20</v>
      </c>
      <c r="F25" s="2">
        <v>140</v>
      </c>
    </row>
    <row r="26" spans="1:6" x14ac:dyDescent="0.3">
      <c r="A26" s="3" t="s">
        <v>8342</v>
      </c>
      <c r="C26" s="2">
        <v>20</v>
      </c>
      <c r="F26" s="2">
        <v>20</v>
      </c>
    </row>
    <row r="27" spans="1:6" x14ac:dyDescent="0.3">
      <c r="A27" s="3" t="s">
        <v>8343</v>
      </c>
      <c r="B27" s="2">
        <v>60</v>
      </c>
      <c r="F27" s="2">
        <v>60</v>
      </c>
    </row>
    <row r="28" spans="1:6" x14ac:dyDescent="0.3">
      <c r="A28" s="3" t="s">
        <v>8344</v>
      </c>
      <c r="C28" s="2">
        <v>20</v>
      </c>
      <c r="F28" s="2">
        <v>20</v>
      </c>
    </row>
    <row r="29" spans="1:6" x14ac:dyDescent="0.3">
      <c r="A29" s="3" t="s">
        <v>8345</v>
      </c>
      <c r="B29" s="2">
        <v>103</v>
      </c>
      <c r="C29" s="2">
        <v>57</v>
      </c>
      <c r="F29" s="2">
        <v>160</v>
      </c>
    </row>
    <row r="30" spans="1:6" x14ac:dyDescent="0.3">
      <c r="A30" s="3" t="s">
        <v>8346</v>
      </c>
      <c r="C30" s="2">
        <v>20</v>
      </c>
      <c r="F30" s="2">
        <v>20</v>
      </c>
    </row>
    <row r="31" spans="1:6" x14ac:dyDescent="0.3">
      <c r="A31" s="3" t="s">
        <v>8347</v>
      </c>
      <c r="B31" s="2">
        <v>694</v>
      </c>
      <c r="C31" s="2">
        <v>353</v>
      </c>
      <c r="E31" s="2">
        <v>19</v>
      </c>
      <c r="F31" s="2">
        <v>1066</v>
      </c>
    </row>
    <row r="32" spans="1:6" x14ac:dyDescent="0.3">
      <c r="A32" s="3" t="s">
        <v>8348</v>
      </c>
      <c r="B32" s="2">
        <v>40</v>
      </c>
      <c r="F32" s="2">
        <v>40</v>
      </c>
    </row>
    <row r="33" spans="1:6" x14ac:dyDescent="0.3">
      <c r="A33" s="3" t="s">
        <v>8349</v>
      </c>
      <c r="B33" s="2">
        <v>20</v>
      </c>
      <c r="F33" s="2">
        <v>20</v>
      </c>
    </row>
    <row r="34" spans="1:6" x14ac:dyDescent="0.3">
      <c r="A34" s="3" t="s">
        <v>8350</v>
      </c>
      <c r="C34" s="2">
        <v>20</v>
      </c>
      <c r="F34" s="2">
        <v>20</v>
      </c>
    </row>
    <row r="35" spans="1:6" x14ac:dyDescent="0.3">
      <c r="A35" s="3" t="s">
        <v>8351</v>
      </c>
      <c r="B35" s="2">
        <v>260</v>
      </c>
      <c r="F35" s="2">
        <v>260</v>
      </c>
    </row>
    <row r="36" spans="1:6" x14ac:dyDescent="0.3">
      <c r="A36" s="3" t="s">
        <v>8352</v>
      </c>
      <c r="D36" s="2">
        <v>40</v>
      </c>
      <c r="F36" s="2">
        <v>40</v>
      </c>
    </row>
    <row r="37" spans="1:6" x14ac:dyDescent="0.3">
      <c r="A37" s="3" t="s">
        <v>8353</v>
      </c>
      <c r="B37" s="2">
        <v>60</v>
      </c>
      <c r="F37" s="2">
        <v>60</v>
      </c>
    </row>
    <row r="38" spans="1:6" x14ac:dyDescent="0.3">
      <c r="A38" s="3" t="s">
        <v>8354</v>
      </c>
      <c r="B38" s="2">
        <v>34</v>
      </c>
      <c r="E38" s="2">
        <v>6</v>
      </c>
      <c r="F38" s="2">
        <v>40</v>
      </c>
    </row>
    <row r="39" spans="1:6" x14ac:dyDescent="0.3">
      <c r="A39" s="3" t="s">
        <v>8355</v>
      </c>
      <c r="B39" s="2">
        <v>40</v>
      </c>
      <c r="C39" s="2">
        <v>2</v>
      </c>
      <c r="D39" s="2">
        <v>18</v>
      </c>
      <c r="F39" s="2">
        <v>60</v>
      </c>
    </row>
    <row r="40" spans="1:6" x14ac:dyDescent="0.3">
      <c r="A40" s="3" t="s">
        <v>8356</v>
      </c>
      <c r="B40" s="2">
        <v>85</v>
      </c>
      <c r="C40" s="2">
        <v>80</v>
      </c>
      <c r="D40" s="2">
        <v>17</v>
      </c>
      <c r="E40" s="2">
        <v>5</v>
      </c>
      <c r="F40" s="2">
        <v>187</v>
      </c>
    </row>
    <row r="41" spans="1:6" x14ac:dyDescent="0.3">
      <c r="A41" s="3" t="s">
        <v>8357</v>
      </c>
      <c r="B41" s="2">
        <v>80</v>
      </c>
      <c r="F41" s="2">
        <v>80</v>
      </c>
    </row>
    <row r="42" spans="1:6" x14ac:dyDescent="0.3">
      <c r="A42" s="3" t="s">
        <v>8358</v>
      </c>
      <c r="B42" s="2">
        <v>60</v>
      </c>
      <c r="F42" s="2">
        <v>60</v>
      </c>
    </row>
    <row r="43" spans="1:6" x14ac:dyDescent="0.3">
      <c r="A43" s="3" t="s">
        <v>8359</v>
      </c>
      <c r="C43" s="2">
        <v>47</v>
      </c>
      <c r="D43" s="2">
        <v>10</v>
      </c>
      <c r="F43" s="2">
        <v>57</v>
      </c>
    </row>
    <row r="44" spans="1:6" x14ac:dyDescent="0.3">
      <c r="A44" s="3" t="s">
        <v>8360</v>
      </c>
      <c r="C44" s="2">
        <v>100</v>
      </c>
      <c r="F44" s="2">
        <v>100</v>
      </c>
    </row>
    <row r="45" spans="1:6" x14ac:dyDescent="0.3">
      <c r="A45" s="3" t="s">
        <v>8361</v>
      </c>
      <c r="B45" s="2">
        <v>20</v>
      </c>
      <c r="C45" s="2">
        <v>120</v>
      </c>
      <c r="D45" s="2">
        <v>60</v>
      </c>
      <c r="F45" s="2">
        <v>200</v>
      </c>
    </row>
    <row r="46" spans="1:6" x14ac:dyDescent="0.3">
      <c r="A46" s="3" t="s">
        <v>8362</v>
      </c>
      <c r="C46" s="2">
        <v>60</v>
      </c>
      <c r="D46" s="2">
        <v>100</v>
      </c>
      <c r="F46" s="2">
        <v>160</v>
      </c>
    </row>
    <row r="47" spans="1:6" x14ac:dyDescent="0.3">
      <c r="A47" s="3" t="s">
        <v>8363</v>
      </c>
      <c r="D47" s="2">
        <v>20</v>
      </c>
      <c r="F47" s="2">
        <v>20</v>
      </c>
    </row>
    <row r="48" spans="1:6" x14ac:dyDescent="0.3">
      <c r="A48" s="3" t="s">
        <v>8320</v>
      </c>
      <c r="B48" s="2">
        <v>2185</v>
      </c>
      <c r="C48" s="2">
        <v>1530</v>
      </c>
      <c r="D48" s="2">
        <v>349</v>
      </c>
      <c r="E48" s="2">
        <v>50</v>
      </c>
      <c r="F48" s="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1B8AE-2458-44BF-B76E-1DAE6950352B}">
  <dimension ref="A3:H4122"/>
  <sheetViews>
    <sheetView topLeftCell="A2" zoomScale="80" zoomScaleNormal="80" workbookViewId="0">
      <selection activeCell="F33" sqref="F33"/>
    </sheetView>
  </sheetViews>
  <sheetFormatPr defaultRowHeight="13.8" x14ac:dyDescent="0.3"/>
  <cols>
    <col min="1" max="1" width="23.109375" style="2" bestFit="1" customWidth="1"/>
    <col min="2" max="5" width="8.88671875" style="2" bestFit="1" customWidth="1"/>
    <col min="6" max="8" width="10.109375" style="2" bestFit="1" customWidth="1"/>
    <col min="9" max="16384" width="8.88671875" style="2"/>
  </cols>
  <sheetData>
    <row r="3" spans="1:8" x14ac:dyDescent="0.3">
      <c r="A3" s="1" t="s">
        <v>8308</v>
      </c>
      <c r="B3" s="2" t="s">
        <v>8364</v>
      </c>
    </row>
    <row r="4" spans="1:8" x14ac:dyDescent="0.3">
      <c r="A4" s="1" t="s">
        <v>8378</v>
      </c>
      <c r="B4" s="2" t="s">
        <v>8364</v>
      </c>
    </row>
    <row r="6" spans="1:8" ht="14.4" x14ac:dyDescent="0.3">
      <c r="A6" s="1" t="s">
        <v>8322</v>
      </c>
      <c r="B6" s="1" t="s">
        <v>8218</v>
      </c>
      <c r="G6"/>
      <c r="H6"/>
    </row>
    <row r="7" spans="1:8" ht="14.4" x14ac:dyDescent="0.3">
      <c r="A7" s="1" t="s">
        <v>8365</v>
      </c>
      <c r="B7" s="2" t="s">
        <v>8219</v>
      </c>
      <c r="C7" s="2" t="s">
        <v>8221</v>
      </c>
      <c r="D7" s="2" t="s">
        <v>8220</v>
      </c>
      <c r="E7" s="2" t="s">
        <v>8222</v>
      </c>
      <c r="F7" s="2" t="s">
        <v>8320</v>
      </c>
      <c r="G7"/>
      <c r="H7"/>
    </row>
    <row r="8" spans="1:8" ht="14.4" x14ac:dyDescent="0.3">
      <c r="A8" s="12" t="s">
        <v>8372</v>
      </c>
      <c r="B8" s="2">
        <v>182</v>
      </c>
      <c r="C8" s="2">
        <v>149</v>
      </c>
      <c r="D8" s="2">
        <v>34</v>
      </c>
      <c r="E8" s="2">
        <v>2</v>
      </c>
      <c r="F8" s="2">
        <v>367</v>
      </c>
      <c r="G8" s="13">
        <f>B8/F8</f>
        <v>0.49591280653950953</v>
      </c>
      <c r="H8"/>
    </row>
    <row r="9" spans="1:8" ht="14.4" x14ac:dyDescent="0.3">
      <c r="A9" s="12" t="s">
        <v>8373</v>
      </c>
      <c r="B9" s="2">
        <v>202</v>
      </c>
      <c r="C9" s="2">
        <v>106</v>
      </c>
      <c r="D9" s="2">
        <v>27</v>
      </c>
      <c r="E9" s="2">
        <v>18</v>
      </c>
      <c r="F9" s="2">
        <v>353</v>
      </c>
      <c r="G9" s="13">
        <f t="shared" ref="G9:G20" si="0">B9/F9</f>
        <v>0.57223796033994334</v>
      </c>
      <c r="H9"/>
    </row>
    <row r="10" spans="1:8" ht="14.4" x14ac:dyDescent="0.3">
      <c r="A10" s="12" t="s">
        <v>8374</v>
      </c>
      <c r="B10" s="2">
        <v>180</v>
      </c>
      <c r="C10" s="2">
        <v>108</v>
      </c>
      <c r="D10" s="2">
        <v>28</v>
      </c>
      <c r="E10" s="2">
        <v>30</v>
      </c>
      <c r="F10" s="2">
        <v>346</v>
      </c>
      <c r="G10" s="13">
        <f t="shared" si="0"/>
        <v>0.52023121387283233</v>
      </c>
      <c r="H10"/>
    </row>
    <row r="11" spans="1:8" ht="14.4" x14ac:dyDescent="0.3">
      <c r="A11" s="12" t="s">
        <v>8375</v>
      </c>
      <c r="B11" s="2">
        <v>192</v>
      </c>
      <c r="C11" s="2">
        <v>102</v>
      </c>
      <c r="D11" s="2">
        <v>27</v>
      </c>
      <c r="F11" s="2">
        <v>321</v>
      </c>
      <c r="G11" s="13">
        <f t="shared" si="0"/>
        <v>0.59813084112149528</v>
      </c>
      <c r="H11"/>
    </row>
    <row r="12" spans="1:8" ht="14.4" x14ac:dyDescent="0.3">
      <c r="A12" s="12" t="s">
        <v>8366</v>
      </c>
      <c r="B12" s="2">
        <v>234</v>
      </c>
      <c r="C12" s="2">
        <v>126</v>
      </c>
      <c r="D12" s="2">
        <v>26</v>
      </c>
      <c r="F12" s="2">
        <v>386</v>
      </c>
      <c r="G12" s="13">
        <f t="shared" si="0"/>
        <v>0.60621761658031093</v>
      </c>
      <c r="H12"/>
    </row>
    <row r="13" spans="1:8" ht="14.4" x14ac:dyDescent="0.3">
      <c r="A13" s="12" t="s">
        <v>8376</v>
      </c>
      <c r="B13" s="2">
        <v>211</v>
      </c>
      <c r="C13" s="2">
        <v>147</v>
      </c>
      <c r="D13" s="2">
        <v>27</v>
      </c>
      <c r="F13" s="2">
        <v>385</v>
      </c>
      <c r="G13" s="13">
        <f t="shared" si="0"/>
        <v>0.54805194805194801</v>
      </c>
      <c r="H13"/>
    </row>
    <row r="14" spans="1:8" ht="14.4" x14ac:dyDescent="0.3">
      <c r="A14" s="12" t="s">
        <v>8367</v>
      </c>
      <c r="B14" s="2">
        <v>194</v>
      </c>
      <c r="C14" s="2">
        <v>150</v>
      </c>
      <c r="D14" s="2">
        <v>43</v>
      </c>
      <c r="F14" s="2">
        <v>387</v>
      </c>
      <c r="G14" s="13">
        <f t="shared" si="0"/>
        <v>0.50129198966408273</v>
      </c>
      <c r="H14"/>
    </row>
    <row r="15" spans="1:8" ht="14.4" x14ac:dyDescent="0.3">
      <c r="A15" s="12" t="s">
        <v>8368</v>
      </c>
      <c r="B15" s="2">
        <v>166</v>
      </c>
      <c r="C15" s="2">
        <v>134</v>
      </c>
      <c r="D15" s="2">
        <v>33</v>
      </c>
      <c r="F15" s="2">
        <v>333</v>
      </c>
      <c r="G15" s="13">
        <f t="shared" si="0"/>
        <v>0.49849849849849848</v>
      </c>
      <c r="H15"/>
    </row>
    <row r="16" spans="1:8" ht="14.4" x14ac:dyDescent="0.3">
      <c r="A16" s="12" t="s">
        <v>8369</v>
      </c>
      <c r="B16" s="2">
        <v>147</v>
      </c>
      <c r="C16" s="2">
        <v>127</v>
      </c>
      <c r="D16" s="2">
        <v>24</v>
      </c>
      <c r="F16" s="2">
        <v>298</v>
      </c>
      <c r="G16" s="13">
        <f t="shared" si="0"/>
        <v>0.49328859060402686</v>
      </c>
      <c r="H16"/>
    </row>
    <row r="17" spans="1:8" ht="14.4" x14ac:dyDescent="0.3">
      <c r="A17" s="12" t="s">
        <v>8370</v>
      </c>
      <c r="B17" s="2">
        <v>183</v>
      </c>
      <c r="C17" s="2">
        <v>149</v>
      </c>
      <c r="D17" s="2">
        <v>20</v>
      </c>
      <c r="F17" s="2">
        <v>352</v>
      </c>
      <c r="G17" s="13">
        <f t="shared" si="0"/>
        <v>0.51988636363636365</v>
      </c>
      <c r="H17"/>
    </row>
    <row r="18" spans="1:8" ht="14.4" x14ac:dyDescent="0.3">
      <c r="A18" s="12" t="s">
        <v>8371</v>
      </c>
      <c r="B18" s="2">
        <v>183</v>
      </c>
      <c r="C18" s="2">
        <v>114</v>
      </c>
      <c r="D18" s="2">
        <v>37</v>
      </c>
      <c r="F18" s="2">
        <v>334</v>
      </c>
      <c r="G18" s="13">
        <f t="shared" si="0"/>
        <v>0.54790419161676651</v>
      </c>
      <c r="H18"/>
    </row>
    <row r="19" spans="1:8" ht="14.4" x14ac:dyDescent="0.3">
      <c r="A19" s="12" t="s">
        <v>8377</v>
      </c>
      <c r="B19" s="2">
        <v>111</v>
      </c>
      <c r="C19" s="2">
        <v>118</v>
      </c>
      <c r="D19" s="2">
        <v>23</v>
      </c>
      <c r="F19" s="2">
        <v>252</v>
      </c>
      <c r="G19" s="13">
        <f t="shared" si="0"/>
        <v>0.44047619047619047</v>
      </c>
      <c r="H19"/>
    </row>
    <row r="20" spans="1:8" ht="14.4" x14ac:dyDescent="0.3">
      <c r="A20" s="12" t="s">
        <v>8320</v>
      </c>
      <c r="B20" s="2">
        <v>2185</v>
      </c>
      <c r="C20" s="2">
        <v>1530</v>
      </c>
      <c r="D20" s="2">
        <v>349</v>
      </c>
      <c r="E20" s="2">
        <v>50</v>
      </c>
      <c r="F20" s="2">
        <v>4114</v>
      </c>
      <c r="G20" s="13">
        <f t="shared" si="0"/>
        <v>0.53111327175498302</v>
      </c>
      <c r="H20"/>
    </row>
    <row r="21" spans="1:8" ht="14.4" x14ac:dyDescent="0.3">
      <c r="A21"/>
      <c r="B21"/>
      <c r="C21"/>
      <c r="D21"/>
      <c r="E21"/>
      <c r="F21"/>
      <c r="G21"/>
      <c r="H21"/>
    </row>
    <row r="22" spans="1:8" ht="14.4" x14ac:dyDescent="0.3">
      <c r="A22"/>
      <c r="B22"/>
      <c r="C22"/>
      <c r="D22"/>
      <c r="E22"/>
      <c r="F22"/>
      <c r="G22"/>
      <c r="H22"/>
    </row>
    <row r="23" spans="1:8" ht="14.4" x14ac:dyDescent="0.3">
      <c r="A23"/>
      <c r="B23"/>
      <c r="C23"/>
      <c r="D23"/>
      <c r="E23"/>
      <c r="F23"/>
      <c r="G23"/>
      <c r="H23"/>
    </row>
    <row r="24" spans="1:8" ht="14.4" x14ac:dyDescent="0.3">
      <c r="A24"/>
      <c r="B24"/>
      <c r="C24"/>
      <c r="D24"/>
      <c r="E24"/>
      <c r="F24"/>
      <c r="G24"/>
      <c r="H24"/>
    </row>
    <row r="25" spans="1:8" ht="14.4" x14ac:dyDescent="0.3">
      <c r="A25"/>
      <c r="B25"/>
      <c r="C25"/>
      <c r="D25"/>
      <c r="E25"/>
      <c r="F25"/>
      <c r="G25"/>
      <c r="H25"/>
    </row>
    <row r="26" spans="1:8" ht="14.4" x14ac:dyDescent="0.3">
      <c r="A26"/>
      <c r="B26"/>
      <c r="C26"/>
      <c r="D26"/>
      <c r="E26"/>
      <c r="F26"/>
      <c r="G26"/>
      <c r="H26"/>
    </row>
    <row r="27" spans="1:8" ht="14.4" x14ac:dyDescent="0.3">
      <c r="A27"/>
      <c r="B27"/>
      <c r="C27"/>
      <c r="D27"/>
      <c r="E27"/>
      <c r="F27"/>
      <c r="G27"/>
      <c r="H27"/>
    </row>
    <row r="28" spans="1:8" ht="14.4" x14ac:dyDescent="0.3">
      <c r="A28"/>
      <c r="B28"/>
      <c r="C28"/>
      <c r="D28"/>
      <c r="E28"/>
      <c r="F28"/>
      <c r="G28"/>
      <c r="H28"/>
    </row>
    <row r="29" spans="1:8" ht="14.4" x14ac:dyDescent="0.3">
      <c r="A29"/>
      <c r="B29"/>
      <c r="C29"/>
      <c r="D29"/>
      <c r="E29"/>
      <c r="F29"/>
      <c r="G29"/>
      <c r="H29"/>
    </row>
    <row r="30" spans="1:8" ht="14.4" x14ac:dyDescent="0.3">
      <c r="A30"/>
      <c r="B30"/>
      <c r="C30"/>
      <c r="D30"/>
      <c r="E30"/>
      <c r="F30"/>
      <c r="G30"/>
      <c r="H30"/>
    </row>
    <row r="31" spans="1:8" ht="14.4" x14ac:dyDescent="0.3">
      <c r="A31"/>
      <c r="B31"/>
      <c r="C31"/>
      <c r="D31"/>
      <c r="E31"/>
      <c r="F31"/>
      <c r="G31"/>
      <c r="H31"/>
    </row>
    <row r="32" spans="1:8" ht="14.4" x14ac:dyDescent="0.3">
      <c r="A32"/>
      <c r="B32"/>
      <c r="C32"/>
      <c r="D32"/>
      <c r="E32"/>
      <c r="F32"/>
      <c r="G32"/>
      <c r="H32"/>
    </row>
    <row r="33" spans="1:8" ht="14.4" x14ac:dyDescent="0.3">
      <c r="A33"/>
      <c r="B33"/>
      <c r="C33"/>
      <c r="D33"/>
      <c r="E33"/>
      <c r="F33"/>
      <c r="G33"/>
      <c r="H33"/>
    </row>
    <row r="34" spans="1:8" ht="14.4" x14ac:dyDescent="0.3">
      <c r="A34"/>
      <c r="B34"/>
      <c r="C34"/>
      <c r="D34"/>
      <c r="E34"/>
      <c r="F34"/>
      <c r="G34"/>
      <c r="H34"/>
    </row>
    <row r="35" spans="1:8" ht="14.4" x14ac:dyDescent="0.3">
      <c r="A35"/>
      <c r="B35"/>
      <c r="C35"/>
      <c r="D35"/>
      <c r="E35"/>
      <c r="F35"/>
      <c r="G35"/>
      <c r="H35"/>
    </row>
    <row r="36" spans="1:8" ht="14.4" x14ac:dyDescent="0.3">
      <c r="A36"/>
      <c r="B36"/>
      <c r="C36"/>
      <c r="D36"/>
      <c r="E36"/>
      <c r="F36"/>
      <c r="G36"/>
      <c r="H36"/>
    </row>
    <row r="37" spans="1:8" ht="14.4" x14ac:dyDescent="0.3">
      <c r="A37"/>
      <c r="B37"/>
      <c r="C37"/>
      <c r="D37"/>
      <c r="E37"/>
      <c r="F37"/>
      <c r="G37"/>
      <c r="H37"/>
    </row>
    <row r="38" spans="1:8" ht="14.4" x14ac:dyDescent="0.3">
      <c r="A38"/>
      <c r="B38"/>
      <c r="C38"/>
      <c r="D38"/>
      <c r="E38"/>
      <c r="F38"/>
      <c r="G38"/>
      <c r="H38"/>
    </row>
    <row r="39" spans="1:8" ht="14.4" x14ac:dyDescent="0.3">
      <c r="A39"/>
      <c r="B39"/>
      <c r="C39"/>
      <c r="D39"/>
      <c r="E39"/>
      <c r="F39"/>
      <c r="G39"/>
      <c r="H39"/>
    </row>
    <row r="40" spans="1:8" ht="14.4" x14ac:dyDescent="0.3">
      <c r="A40"/>
      <c r="B40"/>
      <c r="C40"/>
      <c r="D40"/>
      <c r="E40"/>
      <c r="F40"/>
      <c r="G40"/>
      <c r="H40"/>
    </row>
    <row r="41" spans="1:8" ht="14.4" x14ac:dyDescent="0.3">
      <c r="A41"/>
      <c r="B41"/>
      <c r="C41"/>
      <c r="D41"/>
      <c r="E41"/>
      <c r="F41"/>
      <c r="G41"/>
      <c r="H41"/>
    </row>
    <row r="42" spans="1:8" ht="14.4" x14ac:dyDescent="0.3">
      <c r="A42"/>
      <c r="B42"/>
      <c r="C42"/>
      <c r="D42"/>
      <c r="E42"/>
      <c r="F42"/>
      <c r="G42"/>
      <c r="H42"/>
    </row>
    <row r="43" spans="1:8" ht="14.4" x14ac:dyDescent="0.3">
      <c r="A43"/>
      <c r="B43"/>
      <c r="C43"/>
      <c r="D43"/>
      <c r="E43"/>
      <c r="F43"/>
      <c r="G43"/>
      <c r="H43"/>
    </row>
    <row r="44" spans="1:8" ht="14.4" x14ac:dyDescent="0.3">
      <c r="A44"/>
      <c r="B44"/>
      <c r="C44"/>
      <c r="D44"/>
      <c r="E44"/>
      <c r="F44"/>
      <c r="G44"/>
      <c r="H44"/>
    </row>
    <row r="45" spans="1:8" ht="14.4" x14ac:dyDescent="0.3">
      <c r="A45"/>
      <c r="B45"/>
      <c r="C45"/>
      <c r="D45"/>
      <c r="E45"/>
      <c r="F45"/>
      <c r="G45"/>
      <c r="H45"/>
    </row>
    <row r="46" spans="1:8" ht="14.4" x14ac:dyDescent="0.3">
      <c r="A46"/>
      <c r="B46"/>
      <c r="C46"/>
      <c r="D46"/>
      <c r="E46"/>
      <c r="F46"/>
      <c r="G46"/>
      <c r="H46"/>
    </row>
    <row r="47" spans="1:8" ht="14.4" x14ac:dyDescent="0.3">
      <c r="A47"/>
      <c r="B47"/>
      <c r="C47"/>
      <c r="D47"/>
      <c r="E47"/>
      <c r="F47"/>
      <c r="G47"/>
      <c r="H47"/>
    </row>
    <row r="48" spans="1:8" ht="14.4" x14ac:dyDescent="0.3">
      <c r="A48"/>
      <c r="B48"/>
      <c r="C48"/>
      <c r="D48"/>
      <c r="E48"/>
      <c r="F48"/>
      <c r="G48"/>
      <c r="H48"/>
    </row>
    <row r="49" spans="1:8" ht="14.4" x14ac:dyDescent="0.3">
      <c r="A49"/>
      <c r="B49"/>
      <c r="C49"/>
      <c r="D49"/>
      <c r="E49"/>
      <c r="F49"/>
      <c r="G49"/>
      <c r="H49"/>
    </row>
    <row r="50" spans="1:8" ht="14.4" x14ac:dyDescent="0.3">
      <c r="A50"/>
      <c r="B50"/>
      <c r="C50"/>
      <c r="D50"/>
      <c r="E50"/>
      <c r="F50"/>
      <c r="G50"/>
      <c r="H50"/>
    </row>
    <row r="51" spans="1:8" ht="14.4" x14ac:dyDescent="0.3">
      <c r="A51"/>
      <c r="B51"/>
      <c r="C51"/>
      <c r="D51"/>
      <c r="E51"/>
      <c r="F51"/>
      <c r="G51"/>
      <c r="H51"/>
    </row>
    <row r="52" spans="1:8" ht="14.4" x14ac:dyDescent="0.3">
      <c r="A52"/>
      <c r="B52"/>
      <c r="C52"/>
      <c r="D52"/>
      <c r="E52"/>
      <c r="F52"/>
      <c r="G52"/>
      <c r="H52"/>
    </row>
    <row r="53" spans="1:8" ht="14.4" x14ac:dyDescent="0.3">
      <c r="A53"/>
      <c r="B53"/>
      <c r="C53"/>
      <c r="D53"/>
      <c r="E53"/>
      <c r="F53"/>
      <c r="G53"/>
      <c r="H53"/>
    </row>
    <row r="54" spans="1:8" ht="14.4" x14ac:dyDescent="0.3">
      <c r="A54"/>
      <c r="B54"/>
      <c r="C54"/>
      <c r="D54"/>
      <c r="E54"/>
      <c r="F54"/>
      <c r="G54"/>
      <c r="H54"/>
    </row>
    <row r="55" spans="1:8" ht="14.4" x14ac:dyDescent="0.3">
      <c r="A55"/>
      <c r="B55"/>
      <c r="C55"/>
      <c r="D55"/>
      <c r="E55"/>
      <c r="F55"/>
      <c r="G55"/>
      <c r="H55"/>
    </row>
    <row r="56" spans="1:8" ht="14.4" x14ac:dyDescent="0.3">
      <c r="A56"/>
      <c r="B56"/>
      <c r="C56"/>
      <c r="D56"/>
      <c r="E56"/>
      <c r="F56"/>
      <c r="G56"/>
      <c r="H56"/>
    </row>
    <row r="57" spans="1:8" ht="14.4" x14ac:dyDescent="0.3">
      <c r="A57"/>
      <c r="B57"/>
      <c r="C57"/>
      <c r="D57"/>
      <c r="E57"/>
      <c r="F57"/>
      <c r="G57"/>
      <c r="H57"/>
    </row>
    <row r="58" spans="1:8" ht="14.4" x14ac:dyDescent="0.3">
      <c r="A58"/>
      <c r="B58"/>
      <c r="C58"/>
      <c r="D58"/>
      <c r="E58"/>
      <c r="F58"/>
      <c r="G58"/>
      <c r="H58"/>
    </row>
    <row r="59" spans="1:8" ht="14.4" x14ac:dyDescent="0.3">
      <c r="A59"/>
      <c r="B59"/>
      <c r="C59"/>
      <c r="D59"/>
      <c r="E59"/>
      <c r="F59"/>
      <c r="G59"/>
      <c r="H59"/>
    </row>
    <row r="60" spans="1:8" ht="14.4" x14ac:dyDescent="0.3">
      <c r="A60"/>
      <c r="B60"/>
      <c r="C60"/>
      <c r="D60"/>
      <c r="E60"/>
      <c r="F60"/>
      <c r="G60"/>
      <c r="H60"/>
    </row>
    <row r="61" spans="1:8" ht="14.4" x14ac:dyDescent="0.3">
      <c r="A61"/>
      <c r="B61"/>
      <c r="C61"/>
      <c r="D61"/>
      <c r="E61"/>
      <c r="F61"/>
      <c r="G61"/>
      <c r="H61"/>
    </row>
    <row r="62" spans="1:8" ht="14.4" x14ac:dyDescent="0.3">
      <c r="A62"/>
      <c r="B62"/>
      <c r="C62"/>
      <c r="D62"/>
      <c r="E62"/>
      <c r="F62"/>
      <c r="G62"/>
      <c r="H62"/>
    </row>
    <row r="63" spans="1:8" ht="14.4" x14ac:dyDescent="0.3">
      <c r="A63"/>
      <c r="B63"/>
      <c r="C63"/>
      <c r="D63"/>
      <c r="E63"/>
      <c r="F63"/>
      <c r="G63"/>
      <c r="H63"/>
    </row>
    <row r="64" spans="1:8" ht="14.4" x14ac:dyDescent="0.3">
      <c r="A64"/>
      <c r="B64"/>
      <c r="C64"/>
      <c r="D64"/>
      <c r="E64"/>
      <c r="F64"/>
      <c r="G64"/>
      <c r="H64"/>
    </row>
    <row r="65" spans="1:8" ht="14.4" x14ac:dyDescent="0.3">
      <c r="A65"/>
      <c r="B65"/>
      <c r="C65"/>
      <c r="D65"/>
      <c r="E65"/>
      <c r="F65"/>
      <c r="G65"/>
      <c r="H65"/>
    </row>
    <row r="66" spans="1:8" ht="14.4" x14ac:dyDescent="0.3">
      <c r="A66"/>
      <c r="B66"/>
      <c r="C66"/>
      <c r="D66"/>
      <c r="E66"/>
      <c r="F66"/>
      <c r="G66"/>
      <c r="H66"/>
    </row>
    <row r="67" spans="1:8" ht="14.4" x14ac:dyDescent="0.3">
      <c r="A67"/>
      <c r="B67"/>
      <c r="C67"/>
      <c r="D67"/>
      <c r="E67"/>
      <c r="F67"/>
      <c r="G67"/>
      <c r="H67"/>
    </row>
    <row r="68" spans="1:8" ht="14.4" x14ac:dyDescent="0.3">
      <c r="A68"/>
      <c r="B68"/>
      <c r="C68"/>
      <c r="D68"/>
      <c r="E68"/>
      <c r="F68"/>
      <c r="G68"/>
      <c r="H68"/>
    </row>
    <row r="69" spans="1:8" ht="14.4" x14ac:dyDescent="0.3">
      <c r="A69"/>
      <c r="B69"/>
      <c r="C69"/>
      <c r="D69"/>
      <c r="E69"/>
      <c r="F69"/>
      <c r="G69"/>
      <c r="H69"/>
    </row>
    <row r="70" spans="1:8" ht="14.4" x14ac:dyDescent="0.3">
      <c r="A70"/>
      <c r="B70"/>
      <c r="C70"/>
      <c r="D70"/>
      <c r="E70"/>
      <c r="F70"/>
      <c r="G70"/>
      <c r="H70"/>
    </row>
    <row r="71" spans="1:8" ht="14.4" x14ac:dyDescent="0.3">
      <c r="A71"/>
      <c r="B71"/>
      <c r="C71"/>
      <c r="D71"/>
      <c r="E71"/>
      <c r="F71"/>
      <c r="G71"/>
      <c r="H71"/>
    </row>
    <row r="72" spans="1:8" ht="14.4" x14ac:dyDescent="0.3">
      <c r="A72"/>
      <c r="B72"/>
      <c r="C72"/>
      <c r="D72"/>
      <c r="E72"/>
      <c r="F72"/>
      <c r="G72"/>
      <c r="H72"/>
    </row>
    <row r="73" spans="1:8" ht="14.4" x14ac:dyDescent="0.3">
      <c r="A73"/>
      <c r="B73"/>
      <c r="C73"/>
      <c r="D73"/>
      <c r="E73"/>
      <c r="F73"/>
      <c r="G73"/>
      <c r="H73"/>
    </row>
    <row r="74" spans="1:8" ht="14.4" x14ac:dyDescent="0.3">
      <c r="A74"/>
      <c r="B74"/>
      <c r="C74"/>
      <c r="D74"/>
      <c r="E74"/>
      <c r="F74"/>
      <c r="G74"/>
      <c r="H74"/>
    </row>
    <row r="75" spans="1:8" ht="14.4" x14ac:dyDescent="0.3">
      <c r="A75"/>
      <c r="B75"/>
      <c r="C75"/>
      <c r="D75"/>
      <c r="E75"/>
      <c r="F75"/>
      <c r="G75"/>
      <c r="H75"/>
    </row>
    <row r="76" spans="1:8" ht="14.4" x14ac:dyDescent="0.3">
      <c r="A76"/>
      <c r="B76"/>
      <c r="C76"/>
      <c r="D76"/>
      <c r="E76"/>
      <c r="F76"/>
      <c r="G76"/>
      <c r="H76"/>
    </row>
    <row r="77" spans="1:8" ht="14.4" x14ac:dyDescent="0.3">
      <c r="A77"/>
      <c r="B77"/>
      <c r="C77"/>
      <c r="D77"/>
      <c r="E77"/>
      <c r="F77"/>
      <c r="G77"/>
      <c r="H77"/>
    </row>
    <row r="78" spans="1:8" ht="14.4" x14ac:dyDescent="0.3">
      <c r="A78"/>
      <c r="B78"/>
      <c r="C78"/>
      <c r="D78"/>
      <c r="E78"/>
      <c r="F78"/>
      <c r="G78"/>
      <c r="H78"/>
    </row>
    <row r="79" spans="1:8" ht="14.4" x14ac:dyDescent="0.3">
      <c r="A79"/>
      <c r="B79"/>
      <c r="C79"/>
      <c r="D79"/>
      <c r="E79"/>
      <c r="F79"/>
      <c r="G79"/>
      <c r="H79"/>
    </row>
    <row r="80" spans="1:8" ht="14.4" x14ac:dyDescent="0.3">
      <c r="A80"/>
      <c r="B80"/>
      <c r="C80"/>
      <c r="D80"/>
      <c r="E80"/>
      <c r="F80"/>
      <c r="G80"/>
      <c r="H80"/>
    </row>
    <row r="81" spans="1:8" ht="14.4" x14ac:dyDescent="0.3">
      <c r="A81"/>
      <c r="B81"/>
      <c r="C81"/>
      <c r="D81"/>
      <c r="E81"/>
      <c r="F81"/>
      <c r="G81"/>
      <c r="H81"/>
    </row>
    <row r="82" spans="1:8" ht="14.4" x14ac:dyDescent="0.3">
      <c r="A82"/>
      <c r="B82"/>
      <c r="C82"/>
      <c r="D82"/>
      <c r="E82"/>
      <c r="F82"/>
      <c r="G82"/>
      <c r="H82"/>
    </row>
    <row r="83" spans="1:8" ht="14.4" x14ac:dyDescent="0.3">
      <c r="A83"/>
      <c r="B83"/>
      <c r="C83"/>
      <c r="D83"/>
      <c r="E83"/>
      <c r="F83"/>
      <c r="G83"/>
      <c r="H83"/>
    </row>
    <row r="84" spans="1:8" ht="14.4" x14ac:dyDescent="0.3">
      <c r="A84"/>
      <c r="B84"/>
      <c r="C84"/>
      <c r="D84"/>
      <c r="E84"/>
      <c r="F84"/>
      <c r="G84"/>
      <c r="H84"/>
    </row>
    <row r="85" spans="1:8" ht="14.4" x14ac:dyDescent="0.3">
      <c r="A85"/>
      <c r="B85"/>
      <c r="C85"/>
      <c r="D85"/>
      <c r="E85"/>
      <c r="F85"/>
      <c r="G85"/>
      <c r="H85"/>
    </row>
    <row r="86" spans="1:8" ht="14.4" x14ac:dyDescent="0.3">
      <c r="A86"/>
      <c r="B86"/>
      <c r="C86"/>
      <c r="D86"/>
      <c r="E86"/>
      <c r="F86"/>
      <c r="G86"/>
      <c r="H86"/>
    </row>
    <row r="87" spans="1:8" ht="14.4" x14ac:dyDescent="0.3">
      <c r="A87"/>
      <c r="B87"/>
      <c r="C87"/>
      <c r="D87"/>
      <c r="E87"/>
      <c r="F87"/>
      <c r="G87"/>
      <c r="H87"/>
    </row>
    <row r="88" spans="1:8" ht="14.4" x14ac:dyDescent="0.3">
      <c r="A88"/>
      <c r="B88"/>
      <c r="C88"/>
      <c r="D88"/>
      <c r="E88"/>
      <c r="F88"/>
      <c r="G88"/>
      <c r="H88"/>
    </row>
    <row r="89" spans="1:8" ht="14.4" x14ac:dyDescent="0.3">
      <c r="A89"/>
      <c r="B89"/>
      <c r="C89"/>
      <c r="D89"/>
      <c r="E89"/>
      <c r="F89"/>
      <c r="G89"/>
      <c r="H89"/>
    </row>
    <row r="90" spans="1:8" ht="14.4" x14ac:dyDescent="0.3">
      <c r="A90"/>
      <c r="B90"/>
      <c r="C90"/>
      <c r="D90"/>
      <c r="E90"/>
      <c r="F90"/>
      <c r="G90"/>
      <c r="H90"/>
    </row>
    <row r="91" spans="1:8" ht="14.4" x14ac:dyDescent="0.3">
      <c r="A91"/>
      <c r="B91"/>
      <c r="C91"/>
      <c r="D91"/>
      <c r="E91"/>
      <c r="F91"/>
      <c r="G91"/>
      <c r="H91"/>
    </row>
    <row r="92" spans="1:8" ht="14.4" x14ac:dyDescent="0.3">
      <c r="A92"/>
      <c r="B92"/>
      <c r="C92"/>
      <c r="D92"/>
      <c r="E92"/>
      <c r="F92"/>
      <c r="G92"/>
      <c r="H92"/>
    </row>
    <row r="93" spans="1:8" ht="14.4" x14ac:dyDescent="0.3">
      <c r="A93"/>
      <c r="B93"/>
      <c r="C93"/>
      <c r="D93"/>
      <c r="E93"/>
      <c r="F93"/>
      <c r="G93"/>
      <c r="H93"/>
    </row>
    <row r="94" spans="1:8" ht="14.4" x14ac:dyDescent="0.3">
      <c r="A94"/>
      <c r="B94"/>
      <c r="C94"/>
      <c r="D94"/>
      <c r="E94"/>
      <c r="F94"/>
      <c r="G94"/>
      <c r="H94"/>
    </row>
    <row r="95" spans="1:8" ht="14.4" x14ac:dyDescent="0.3">
      <c r="A95"/>
      <c r="B95"/>
      <c r="C95"/>
      <c r="D95"/>
      <c r="E95"/>
      <c r="F95"/>
      <c r="G95"/>
      <c r="H95"/>
    </row>
    <row r="96" spans="1:8" ht="14.4" x14ac:dyDescent="0.3">
      <c r="A96"/>
      <c r="B96"/>
      <c r="C96"/>
      <c r="D96"/>
      <c r="E96"/>
      <c r="F96"/>
      <c r="G96"/>
      <c r="H96"/>
    </row>
    <row r="97" spans="1:8" ht="14.4" x14ac:dyDescent="0.3">
      <c r="A97"/>
      <c r="B97"/>
      <c r="C97"/>
      <c r="D97"/>
      <c r="E97"/>
      <c r="F97"/>
      <c r="G97"/>
      <c r="H97"/>
    </row>
    <row r="98" spans="1:8" ht="14.4" x14ac:dyDescent="0.3">
      <c r="A98"/>
      <c r="B98"/>
      <c r="C98"/>
      <c r="D98"/>
      <c r="E98"/>
      <c r="F98"/>
      <c r="G98"/>
      <c r="H98"/>
    </row>
    <row r="99" spans="1:8" ht="14.4" x14ac:dyDescent="0.3">
      <c r="A99"/>
      <c r="B99"/>
      <c r="C99"/>
      <c r="D99"/>
      <c r="E99"/>
      <c r="F99"/>
      <c r="G99"/>
      <c r="H99"/>
    </row>
    <row r="100" spans="1:8" ht="14.4" x14ac:dyDescent="0.3">
      <c r="A100"/>
      <c r="B100"/>
      <c r="C100"/>
      <c r="D100"/>
      <c r="E100"/>
      <c r="F100"/>
      <c r="G100"/>
      <c r="H100"/>
    </row>
    <row r="101" spans="1:8" ht="14.4" x14ac:dyDescent="0.3">
      <c r="A101"/>
      <c r="B101"/>
      <c r="C101"/>
      <c r="D101"/>
      <c r="E101"/>
      <c r="F101"/>
      <c r="G101"/>
      <c r="H101"/>
    </row>
    <row r="102" spans="1:8" ht="14.4" x14ac:dyDescent="0.3">
      <c r="A102"/>
      <c r="B102"/>
      <c r="C102"/>
      <c r="D102"/>
      <c r="E102"/>
      <c r="F102"/>
      <c r="G102"/>
      <c r="H102"/>
    </row>
    <row r="103" spans="1:8" ht="14.4" x14ac:dyDescent="0.3">
      <c r="A103"/>
      <c r="B103"/>
      <c r="C103"/>
      <c r="D103"/>
      <c r="E103"/>
      <c r="F103"/>
      <c r="G103"/>
      <c r="H103"/>
    </row>
    <row r="104" spans="1:8" ht="14.4" x14ac:dyDescent="0.3">
      <c r="A104"/>
      <c r="B104"/>
      <c r="C104"/>
      <c r="D104"/>
      <c r="E104"/>
      <c r="F104"/>
      <c r="G104"/>
      <c r="H104"/>
    </row>
    <row r="105" spans="1:8" ht="14.4" x14ac:dyDescent="0.3">
      <c r="A105"/>
      <c r="B105"/>
      <c r="C105"/>
      <c r="D105"/>
      <c r="E105"/>
      <c r="F105"/>
      <c r="G105"/>
      <c r="H105"/>
    </row>
    <row r="106" spans="1:8" ht="14.4" x14ac:dyDescent="0.3">
      <c r="A106"/>
      <c r="B106"/>
      <c r="C106"/>
      <c r="D106"/>
      <c r="E106"/>
      <c r="F106"/>
      <c r="G106"/>
      <c r="H106"/>
    </row>
    <row r="107" spans="1:8" ht="14.4" x14ac:dyDescent="0.3">
      <c r="A107"/>
      <c r="B107"/>
      <c r="C107"/>
      <c r="D107"/>
      <c r="E107"/>
      <c r="F107"/>
      <c r="G107"/>
      <c r="H107"/>
    </row>
    <row r="108" spans="1:8" ht="14.4" x14ac:dyDescent="0.3">
      <c r="A108"/>
      <c r="B108"/>
      <c r="C108"/>
      <c r="D108"/>
      <c r="E108"/>
      <c r="F108"/>
      <c r="G108"/>
      <c r="H108"/>
    </row>
    <row r="109" spans="1:8" ht="14.4" x14ac:dyDescent="0.3">
      <c r="A109"/>
      <c r="B109"/>
      <c r="C109"/>
      <c r="D109"/>
      <c r="E109"/>
      <c r="F109"/>
      <c r="G109"/>
      <c r="H109"/>
    </row>
    <row r="110" spans="1:8" ht="14.4" x14ac:dyDescent="0.3">
      <c r="A110"/>
      <c r="B110"/>
      <c r="C110"/>
      <c r="D110"/>
      <c r="E110"/>
      <c r="F110"/>
      <c r="G110"/>
      <c r="H110"/>
    </row>
    <row r="111" spans="1:8" ht="14.4" x14ac:dyDescent="0.3">
      <c r="A111"/>
      <c r="B111"/>
      <c r="C111"/>
      <c r="D111"/>
      <c r="E111"/>
      <c r="F111"/>
      <c r="G111"/>
      <c r="H111"/>
    </row>
    <row r="112" spans="1:8" ht="14.4" x14ac:dyDescent="0.3">
      <c r="A112"/>
      <c r="B112"/>
      <c r="C112"/>
      <c r="D112"/>
      <c r="E112"/>
      <c r="F112"/>
      <c r="G112"/>
      <c r="H112"/>
    </row>
    <row r="113" spans="1:8" ht="14.4" x14ac:dyDescent="0.3">
      <c r="A113"/>
      <c r="B113"/>
      <c r="C113"/>
      <c r="D113"/>
      <c r="E113"/>
      <c r="F113"/>
      <c r="G113"/>
      <c r="H113"/>
    </row>
    <row r="114" spans="1:8" ht="14.4" x14ac:dyDescent="0.3">
      <c r="A114"/>
      <c r="B114"/>
      <c r="C114"/>
      <c r="D114"/>
      <c r="E114"/>
      <c r="F114"/>
      <c r="G114"/>
      <c r="H114"/>
    </row>
    <row r="115" spans="1:8" ht="14.4" x14ac:dyDescent="0.3">
      <c r="A115"/>
      <c r="B115"/>
      <c r="C115"/>
      <c r="D115"/>
      <c r="E115"/>
      <c r="F115"/>
      <c r="G115"/>
      <c r="H115"/>
    </row>
    <row r="116" spans="1:8" ht="14.4" x14ac:dyDescent="0.3">
      <c r="A116"/>
      <c r="B116"/>
      <c r="C116"/>
      <c r="D116"/>
      <c r="E116"/>
      <c r="F116"/>
      <c r="G116"/>
      <c r="H116"/>
    </row>
    <row r="117" spans="1:8" ht="14.4" x14ac:dyDescent="0.3">
      <c r="A117"/>
      <c r="B117"/>
      <c r="C117"/>
      <c r="D117"/>
      <c r="E117"/>
      <c r="F117"/>
      <c r="G117"/>
      <c r="H117"/>
    </row>
    <row r="118" spans="1:8" ht="14.4" x14ac:dyDescent="0.3">
      <c r="A118"/>
      <c r="B118"/>
      <c r="C118"/>
      <c r="D118"/>
      <c r="E118"/>
      <c r="F118"/>
      <c r="G118"/>
      <c r="H118"/>
    </row>
    <row r="119" spans="1:8" ht="14.4" x14ac:dyDescent="0.3">
      <c r="A119"/>
      <c r="B119"/>
      <c r="C119"/>
      <c r="D119"/>
      <c r="E119"/>
      <c r="F119"/>
      <c r="G119"/>
      <c r="H119"/>
    </row>
    <row r="120" spans="1:8" ht="14.4" x14ac:dyDescent="0.3">
      <c r="A120"/>
      <c r="B120"/>
      <c r="C120"/>
      <c r="D120"/>
      <c r="E120"/>
      <c r="F120"/>
      <c r="G120"/>
      <c r="H120"/>
    </row>
    <row r="121" spans="1:8" ht="14.4" x14ac:dyDescent="0.3">
      <c r="A121"/>
      <c r="B121"/>
      <c r="C121"/>
      <c r="D121"/>
      <c r="E121"/>
      <c r="F121"/>
      <c r="G121"/>
      <c r="H121"/>
    </row>
    <row r="122" spans="1:8" ht="14.4" x14ac:dyDescent="0.3">
      <c r="A122"/>
      <c r="B122"/>
      <c r="C122"/>
      <c r="D122"/>
      <c r="E122"/>
      <c r="F122"/>
      <c r="G122"/>
      <c r="H122"/>
    </row>
    <row r="123" spans="1:8" ht="14.4" x14ac:dyDescent="0.3">
      <c r="A123"/>
      <c r="B123"/>
      <c r="C123"/>
      <c r="D123"/>
      <c r="E123"/>
      <c r="F123"/>
      <c r="G123"/>
      <c r="H123"/>
    </row>
    <row r="124" spans="1:8" ht="14.4" x14ac:dyDescent="0.3">
      <c r="A124"/>
      <c r="B124"/>
      <c r="C124"/>
      <c r="D124"/>
      <c r="E124"/>
      <c r="F124"/>
      <c r="G124"/>
      <c r="H124"/>
    </row>
    <row r="125" spans="1:8" ht="14.4" x14ac:dyDescent="0.3">
      <c r="A125"/>
      <c r="B125"/>
      <c r="C125"/>
      <c r="D125"/>
      <c r="E125"/>
      <c r="F125"/>
      <c r="G125"/>
      <c r="H125"/>
    </row>
    <row r="126" spans="1:8" ht="14.4" x14ac:dyDescent="0.3">
      <c r="A126"/>
      <c r="B126"/>
      <c r="C126"/>
      <c r="D126"/>
      <c r="E126"/>
      <c r="F126"/>
      <c r="G126"/>
      <c r="H126"/>
    </row>
    <row r="127" spans="1:8" ht="14.4" x14ac:dyDescent="0.3">
      <c r="A127"/>
      <c r="B127"/>
      <c r="C127"/>
      <c r="D127"/>
      <c r="E127"/>
      <c r="F127"/>
      <c r="G127"/>
      <c r="H127"/>
    </row>
    <row r="128" spans="1:8" ht="14.4" x14ac:dyDescent="0.3">
      <c r="A128"/>
      <c r="B128"/>
      <c r="C128"/>
      <c r="D128"/>
      <c r="E128"/>
      <c r="F128"/>
      <c r="G128"/>
      <c r="H128"/>
    </row>
    <row r="129" spans="1:8" ht="14.4" x14ac:dyDescent="0.3">
      <c r="A129"/>
      <c r="B129"/>
      <c r="C129"/>
      <c r="D129"/>
      <c r="E129"/>
      <c r="F129"/>
      <c r="G129"/>
      <c r="H129"/>
    </row>
    <row r="130" spans="1:8" ht="14.4" x14ac:dyDescent="0.3">
      <c r="A130"/>
      <c r="B130"/>
      <c r="C130"/>
      <c r="D130"/>
      <c r="E130"/>
      <c r="F130"/>
      <c r="G130"/>
      <c r="H130"/>
    </row>
    <row r="131" spans="1:8" ht="14.4" x14ac:dyDescent="0.3">
      <c r="A131"/>
      <c r="B131"/>
      <c r="C131"/>
      <c r="D131"/>
      <c r="E131"/>
      <c r="F131"/>
      <c r="G131"/>
      <c r="H131"/>
    </row>
    <row r="132" spans="1:8" ht="14.4" x14ac:dyDescent="0.3">
      <c r="A132"/>
      <c r="B132"/>
      <c r="C132"/>
      <c r="D132"/>
      <c r="E132"/>
      <c r="F132"/>
      <c r="G132"/>
      <c r="H132"/>
    </row>
    <row r="133" spans="1:8" ht="14.4" x14ac:dyDescent="0.3">
      <c r="A133"/>
      <c r="B133"/>
      <c r="C133"/>
      <c r="D133"/>
      <c r="E133"/>
      <c r="F133"/>
      <c r="G133"/>
      <c r="H133"/>
    </row>
    <row r="134" spans="1:8" ht="14.4" x14ac:dyDescent="0.3">
      <c r="A134"/>
      <c r="B134"/>
      <c r="C134"/>
      <c r="D134"/>
      <c r="E134"/>
      <c r="F134"/>
      <c r="G134"/>
      <c r="H134"/>
    </row>
    <row r="135" spans="1:8" ht="14.4" x14ac:dyDescent="0.3">
      <c r="A135"/>
      <c r="B135"/>
      <c r="C135"/>
      <c r="D135"/>
      <c r="E135"/>
      <c r="F135"/>
      <c r="G135"/>
      <c r="H135"/>
    </row>
    <row r="136" spans="1:8" ht="14.4" x14ac:dyDescent="0.3">
      <c r="A136"/>
      <c r="B136"/>
      <c r="C136"/>
      <c r="D136"/>
      <c r="E136"/>
      <c r="F136"/>
      <c r="G136"/>
      <c r="H136"/>
    </row>
    <row r="137" spans="1:8" ht="14.4" x14ac:dyDescent="0.3">
      <c r="A137"/>
      <c r="B137"/>
      <c r="C137"/>
      <c r="D137"/>
      <c r="E137"/>
      <c r="F137"/>
      <c r="G137"/>
      <c r="H137"/>
    </row>
    <row r="138" spans="1:8" ht="14.4" x14ac:dyDescent="0.3">
      <c r="A138"/>
      <c r="B138"/>
      <c r="C138"/>
      <c r="D138"/>
      <c r="E138"/>
      <c r="F138"/>
      <c r="G138"/>
      <c r="H138"/>
    </row>
    <row r="139" spans="1:8" ht="14.4" x14ac:dyDescent="0.3">
      <c r="A139"/>
      <c r="B139"/>
      <c r="C139"/>
      <c r="D139"/>
      <c r="E139"/>
      <c r="F139"/>
      <c r="G139"/>
      <c r="H139"/>
    </row>
    <row r="140" spans="1:8" ht="14.4" x14ac:dyDescent="0.3">
      <c r="A140"/>
      <c r="B140"/>
      <c r="C140"/>
      <c r="D140"/>
      <c r="E140"/>
      <c r="F140"/>
      <c r="G140"/>
      <c r="H140"/>
    </row>
    <row r="141" spans="1:8" ht="14.4" x14ac:dyDescent="0.3">
      <c r="A141"/>
      <c r="B141"/>
      <c r="C141"/>
      <c r="D141"/>
      <c r="E141"/>
      <c r="F141"/>
      <c r="G141"/>
      <c r="H141"/>
    </row>
    <row r="142" spans="1:8" ht="14.4" x14ac:dyDescent="0.3">
      <c r="A142"/>
      <c r="B142"/>
      <c r="C142"/>
      <c r="D142"/>
      <c r="E142"/>
      <c r="F142"/>
      <c r="G142"/>
      <c r="H142"/>
    </row>
    <row r="143" spans="1:8" ht="14.4" x14ac:dyDescent="0.3">
      <c r="A143"/>
      <c r="B143"/>
      <c r="C143"/>
      <c r="D143"/>
      <c r="E143"/>
      <c r="F143"/>
    </row>
    <row r="144" spans="1:8" ht="14.4" x14ac:dyDescent="0.3">
      <c r="A144"/>
      <c r="B144"/>
      <c r="C144"/>
      <c r="D144"/>
      <c r="E144"/>
      <c r="F144"/>
    </row>
    <row r="145" spans="1:6" ht="14.4" x14ac:dyDescent="0.3">
      <c r="A145"/>
      <c r="B145"/>
      <c r="C145"/>
      <c r="D145"/>
      <c r="E145"/>
      <c r="F145"/>
    </row>
    <row r="146" spans="1:6" ht="14.4" x14ac:dyDescent="0.3">
      <c r="A146"/>
      <c r="B146"/>
      <c r="C146"/>
      <c r="D146"/>
      <c r="E146"/>
      <c r="F146"/>
    </row>
    <row r="147" spans="1:6" ht="14.4" x14ac:dyDescent="0.3">
      <c r="A147"/>
      <c r="B147"/>
      <c r="C147"/>
      <c r="D147"/>
      <c r="E147"/>
      <c r="F147"/>
    </row>
    <row r="148" spans="1:6" ht="14.4" x14ac:dyDescent="0.3">
      <c r="A148"/>
      <c r="B148"/>
      <c r="C148"/>
      <c r="D148"/>
      <c r="E148"/>
      <c r="F148"/>
    </row>
    <row r="149" spans="1:6" ht="14.4" x14ac:dyDescent="0.3">
      <c r="A149"/>
      <c r="B149"/>
      <c r="C149"/>
      <c r="D149"/>
      <c r="E149"/>
      <c r="F149"/>
    </row>
    <row r="150" spans="1:6" ht="14.4" x14ac:dyDescent="0.3">
      <c r="A150"/>
      <c r="B150"/>
      <c r="C150"/>
      <c r="D150"/>
      <c r="E150"/>
      <c r="F150"/>
    </row>
    <row r="151" spans="1:6" ht="14.4" x14ac:dyDescent="0.3">
      <c r="A151"/>
      <c r="B151"/>
      <c r="C151"/>
      <c r="D151"/>
      <c r="E151"/>
      <c r="F151"/>
    </row>
    <row r="152" spans="1:6" ht="14.4" x14ac:dyDescent="0.3">
      <c r="A152"/>
      <c r="B152"/>
      <c r="C152"/>
      <c r="D152"/>
      <c r="E152"/>
      <c r="F152"/>
    </row>
    <row r="153" spans="1:6" ht="14.4" x14ac:dyDescent="0.3">
      <c r="A153"/>
      <c r="B153"/>
      <c r="C153"/>
      <c r="D153"/>
      <c r="E153"/>
      <c r="F153"/>
    </row>
    <row r="154" spans="1:6" ht="14.4" x14ac:dyDescent="0.3">
      <c r="A154"/>
      <c r="B154"/>
      <c r="C154"/>
      <c r="D154"/>
      <c r="E154"/>
      <c r="F154"/>
    </row>
    <row r="155" spans="1:6" ht="14.4" x14ac:dyDescent="0.3">
      <c r="A155"/>
      <c r="B155"/>
      <c r="C155"/>
      <c r="D155"/>
      <c r="E155"/>
      <c r="F155"/>
    </row>
    <row r="156" spans="1:6" ht="14.4" x14ac:dyDescent="0.3">
      <c r="A156"/>
      <c r="B156"/>
      <c r="C156"/>
      <c r="D156"/>
      <c r="E156"/>
      <c r="F156"/>
    </row>
    <row r="157" spans="1:6" ht="14.4" x14ac:dyDescent="0.3">
      <c r="A157"/>
      <c r="B157"/>
      <c r="C157"/>
      <c r="D157"/>
      <c r="E157"/>
      <c r="F157"/>
    </row>
    <row r="158" spans="1:6" ht="14.4" x14ac:dyDescent="0.3">
      <c r="A158"/>
      <c r="B158"/>
      <c r="C158"/>
      <c r="D158"/>
      <c r="E158"/>
      <c r="F158"/>
    </row>
    <row r="159" spans="1:6" ht="14.4" x14ac:dyDescent="0.3">
      <c r="A159"/>
      <c r="B159"/>
      <c r="C159"/>
      <c r="D159"/>
      <c r="E159"/>
      <c r="F159"/>
    </row>
    <row r="160" spans="1:6" ht="14.4" x14ac:dyDescent="0.3">
      <c r="A160"/>
      <c r="B160"/>
      <c r="C160"/>
      <c r="D160"/>
      <c r="E160"/>
      <c r="F160"/>
    </row>
    <row r="161" spans="1:6" ht="14.4" x14ac:dyDescent="0.3">
      <c r="A161"/>
      <c r="B161"/>
      <c r="C161"/>
      <c r="D161"/>
      <c r="E161"/>
      <c r="F161"/>
    </row>
    <row r="162" spans="1:6" ht="14.4" x14ac:dyDescent="0.3">
      <c r="A162"/>
      <c r="B162"/>
      <c r="C162"/>
      <c r="D162"/>
      <c r="E162"/>
      <c r="F162"/>
    </row>
    <row r="163" spans="1:6" ht="14.4" x14ac:dyDescent="0.3">
      <c r="A163"/>
      <c r="B163"/>
      <c r="C163"/>
      <c r="D163"/>
      <c r="E163"/>
      <c r="F163"/>
    </row>
    <row r="164" spans="1:6" ht="14.4" x14ac:dyDescent="0.3">
      <c r="A164"/>
      <c r="B164"/>
      <c r="C164"/>
      <c r="D164"/>
      <c r="E164"/>
      <c r="F164"/>
    </row>
    <row r="165" spans="1:6" ht="14.4" x14ac:dyDescent="0.3">
      <c r="A165"/>
      <c r="B165"/>
      <c r="C165"/>
      <c r="D165"/>
      <c r="E165"/>
      <c r="F165"/>
    </row>
    <row r="166" spans="1:6" ht="14.4" x14ac:dyDescent="0.3">
      <c r="A166"/>
      <c r="B166"/>
      <c r="C166"/>
      <c r="D166"/>
      <c r="E166"/>
      <c r="F166"/>
    </row>
    <row r="167" spans="1:6" ht="14.4" x14ac:dyDescent="0.3">
      <c r="A167"/>
      <c r="B167"/>
      <c r="C167"/>
      <c r="D167"/>
      <c r="E167"/>
      <c r="F167"/>
    </row>
    <row r="168" spans="1:6" ht="14.4" x14ac:dyDescent="0.3">
      <c r="A168"/>
      <c r="B168"/>
      <c r="C168"/>
      <c r="D168"/>
      <c r="E168"/>
      <c r="F168"/>
    </row>
    <row r="169" spans="1:6" ht="14.4" x14ac:dyDescent="0.3">
      <c r="A169"/>
      <c r="B169"/>
      <c r="C169"/>
      <c r="D169"/>
      <c r="E169"/>
      <c r="F169"/>
    </row>
    <row r="170" spans="1:6" ht="14.4" x14ac:dyDescent="0.3">
      <c r="A170"/>
      <c r="B170"/>
      <c r="C170"/>
      <c r="D170"/>
      <c r="E170"/>
      <c r="F170"/>
    </row>
    <row r="171" spans="1:6" ht="14.4" x14ac:dyDescent="0.3">
      <c r="A171"/>
      <c r="B171"/>
      <c r="C171"/>
      <c r="D171"/>
      <c r="E171"/>
      <c r="F171"/>
    </row>
    <row r="172" spans="1:6" ht="14.4" x14ac:dyDescent="0.3">
      <c r="A172"/>
      <c r="B172"/>
      <c r="C172"/>
      <c r="D172"/>
      <c r="E172"/>
      <c r="F172"/>
    </row>
    <row r="173" spans="1:6" ht="14.4" x14ac:dyDescent="0.3">
      <c r="A173"/>
      <c r="B173"/>
      <c r="C173"/>
      <c r="D173"/>
      <c r="E173"/>
      <c r="F173"/>
    </row>
    <row r="174" spans="1:6" ht="14.4" x14ac:dyDescent="0.3">
      <c r="A174"/>
      <c r="B174"/>
      <c r="C174"/>
      <c r="D174"/>
      <c r="E174"/>
      <c r="F174"/>
    </row>
    <row r="175" spans="1:6" ht="14.4" x14ac:dyDescent="0.3">
      <c r="A175"/>
      <c r="B175"/>
      <c r="C175"/>
      <c r="D175"/>
      <c r="E175"/>
      <c r="F175"/>
    </row>
    <row r="176" spans="1:6" ht="14.4" x14ac:dyDescent="0.3">
      <c r="A176"/>
      <c r="B176"/>
      <c r="C176"/>
      <c r="D176"/>
      <c r="E176"/>
      <c r="F176"/>
    </row>
    <row r="177" spans="1:6" ht="14.4" x14ac:dyDescent="0.3">
      <c r="A177"/>
      <c r="B177"/>
      <c r="C177"/>
      <c r="D177"/>
      <c r="E177"/>
      <c r="F177"/>
    </row>
    <row r="178" spans="1:6" ht="14.4" x14ac:dyDescent="0.3">
      <c r="A178"/>
      <c r="B178"/>
      <c r="C178"/>
      <c r="D178"/>
      <c r="E178"/>
      <c r="F178"/>
    </row>
    <row r="179" spans="1:6" ht="14.4" x14ac:dyDescent="0.3">
      <c r="A179"/>
      <c r="B179"/>
      <c r="C179"/>
      <c r="D179"/>
      <c r="E179"/>
      <c r="F179"/>
    </row>
    <row r="180" spans="1:6" ht="14.4" x14ac:dyDescent="0.3">
      <c r="A180"/>
      <c r="B180"/>
      <c r="C180"/>
      <c r="D180"/>
      <c r="E180"/>
      <c r="F180"/>
    </row>
    <row r="181" spans="1:6" ht="14.4" x14ac:dyDescent="0.3">
      <c r="A181"/>
      <c r="B181"/>
      <c r="C181"/>
      <c r="D181"/>
      <c r="E181"/>
      <c r="F181"/>
    </row>
    <row r="182" spans="1:6" ht="14.4" x14ac:dyDescent="0.3">
      <c r="A182"/>
      <c r="B182"/>
      <c r="C182"/>
      <c r="D182"/>
      <c r="E182"/>
      <c r="F182"/>
    </row>
    <row r="183" spans="1:6" ht="14.4" x14ac:dyDescent="0.3">
      <c r="A183"/>
      <c r="B183"/>
      <c r="C183"/>
      <c r="D183"/>
      <c r="E183"/>
      <c r="F183"/>
    </row>
    <row r="184" spans="1:6" ht="14.4" x14ac:dyDescent="0.3">
      <c r="A184"/>
      <c r="B184"/>
      <c r="C184"/>
      <c r="D184"/>
      <c r="E184"/>
      <c r="F184"/>
    </row>
    <row r="185" spans="1:6" ht="14.4" x14ac:dyDescent="0.3">
      <c r="A185"/>
      <c r="B185"/>
      <c r="C185"/>
      <c r="D185"/>
      <c r="E185"/>
      <c r="F185"/>
    </row>
    <row r="186" spans="1:6" ht="14.4" x14ac:dyDescent="0.3">
      <c r="A186"/>
      <c r="B186"/>
      <c r="C186"/>
      <c r="D186"/>
      <c r="E186"/>
      <c r="F186"/>
    </row>
    <row r="187" spans="1:6" ht="14.4" x14ac:dyDescent="0.3">
      <c r="A187"/>
      <c r="B187"/>
      <c r="C187"/>
      <c r="D187"/>
      <c r="E187"/>
      <c r="F187"/>
    </row>
    <row r="188" spans="1:6" ht="14.4" x14ac:dyDescent="0.3">
      <c r="A188"/>
      <c r="B188"/>
      <c r="C188"/>
      <c r="D188"/>
      <c r="E188"/>
      <c r="F188"/>
    </row>
    <row r="189" spans="1:6" ht="14.4" x14ac:dyDescent="0.3">
      <c r="A189"/>
      <c r="B189"/>
      <c r="C189"/>
      <c r="D189"/>
      <c r="E189"/>
      <c r="F189"/>
    </row>
    <row r="190" spans="1:6" ht="14.4" x14ac:dyDescent="0.3">
      <c r="A190"/>
      <c r="B190"/>
      <c r="C190"/>
      <c r="D190"/>
      <c r="E190"/>
      <c r="F190"/>
    </row>
    <row r="191" spans="1:6" ht="14.4" x14ac:dyDescent="0.3">
      <c r="A191"/>
      <c r="B191"/>
      <c r="C191"/>
      <c r="D191"/>
      <c r="E191"/>
      <c r="F191"/>
    </row>
    <row r="192" spans="1:6" ht="14.4" x14ac:dyDescent="0.3">
      <c r="A192"/>
      <c r="B192"/>
      <c r="C192"/>
      <c r="D192"/>
      <c r="E192"/>
      <c r="F192"/>
    </row>
    <row r="193" spans="1:6" ht="14.4" x14ac:dyDescent="0.3">
      <c r="A193"/>
      <c r="B193"/>
      <c r="C193"/>
      <c r="D193"/>
      <c r="E193"/>
      <c r="F193"/>
    </row>
    <row r="194" spans="1:6" ht="14.4" x14ac:dyDescent="0.3">
      <c r="A194"/>
      <c r="B194"/>
      <c r="C194"/>
      <c r="D194"/>
      <c r="E194"/>
      <c r="F194"/>
    </row>
    <row r="195" spans="1:6" ht="14.4" x14ac:dyDescent="0.3">
      <c r="A195"/>
      <c r="B195"/>
      <c r="C195"/>
      <c r="D195"/>
      <c r="E195"/>
      <c r="F195"/>
    </row>
    <row r="196" spans="1:6" ht="14.4" x14ac:dyDescent="0.3">
      <c r="A196"/>
      <c r="B196"/>
      <c r="C196"/>
      <c r="D196"/>
      <c r="E196"/>
      <c r="F196"/>
    </row>
    <row r="197" spans="1:6" ht="14.4" x14ac:dyDescent="0.3">
      <c r="A197"/>
      <c r="B197"/>
      <c r="C197"/>
      <c r="D197"/>
      <c r="E197"/>
      <c r="F197"/>
    </row>
    <row r="198" spans="1:6" ht="14.4" x14ac:dyDescent="0.3">
      <c r="A198"/>
      <c r="B198"/>
      <c r="C198"/>
      <c r="D198"/>
      <c r="E198"/>
      <c r="F198"/>
    </row>
    <row r="199" spans="1:6" ht="14.4" x14ac:dyDescent="0.3">
      <c r="A199"/>
      <c r="B199"/>
      <c r="C199"/>
      <c r="D199"/>
      <c r="E199"/>
      <c r="F199"/>
    </row>
    <row r="200" spans="1:6" ht="14.4" x14ac:dyDescent="0.3">
      <c r="A200"/>
      <c r="B200"/>
      <c r="C200"/>
      <c r="D200"/>
      <c r="E200"/>
      <c r="F200"/>
    </row>
    <row r="201" spans="1:6" ht="14.4" x14ac:dyDescent="0.3">
      <c r="A201"/>
      <c r="B201"/>
      <c r="C201"/>
      <c r="D201"/>
      <c r="E201"/>
      <c r="F201"/>
    </row>
    <row r="202" spans="1:6" ht="14.4" x14ac:dyDescent="0.3">
      <c r="A202"/>
      <c r="B202"/>
      <c r="C202"/>
      <c r="D202"/>
      <c r="E202"/>
      <c r="F202"/>
    </row>
    <row r="203" spans="1:6" ht="14.4" x14ac:dyDescent="0.3">
      <c r="A203"/>
      <c r="B203"/>
      <c r="C203"/>
      <c r="D203"/>
      <c r="E203"/>
      <c r="F203"/>
    </row>
    <row r="204" spans="1:6" ht="14.4" x14ac:dyDescent="0.3">
      <c r="A204"/>
      <c r="B204"/>
      <c r="C204"/>
      <c r="D204"/>
      <c r="E204"/>
      <c r="F204"/>
    </row>
    <row r="205" spans="1:6" ht="14.4" x14ac:dyDescent="0.3">
      <c r="A205"/>
      <c r="B205"/>
      <c r="C205"/>
      <c r="D205"/>
      <c r="E205"/>
      <c r="F205"/>
    </row>
    <row r="206" spans="1:6" ht="14.4" x14ac:dyDescent="0.3">
      <c r="A206"/>
      <c r="B206"/>
      <c r="C206"/>
      <c r="D206"/>
      <c r="E206"/>
      <c r="F206"/>
    </row>
    <row r="207" spans="1:6" ht="14.4" x14ac:dyDescent="0.3">
      <c r="A207"/>
      <c r="B207"/>
      <c r="C207"/>
      <c r="D207"/>
      <c r="E207"/>
      <c r="F207"/>
    </row>
    <row r="208" spans="1:6" ht="14.4" x14ac:dyDescent="0.3">
      <c r="A208"/>
      <c r="B208"/>
      <c r="C208"/>
      <c r="D208"/>
      <c r="E208"/>
      <c r="F208"/>
    </row>
    <row r="209" spans="1:6" ht="14.4" x14ac:dyDescent="0.3">
      <c r="A209"/>
      <c r="B209"/>
      <c r="C209"/>
      <c r="D209"/>
      <c r="E209"/>
      <c r="F209"/>
    </row>
    <row r="210" spans="1:6" ht="14.4" x14ac:dyDescent="0.3">
      <c r="A210"/>
      <c r="B210"/>
      <c r="C210"/>
      <c r="D210"/>
      <c r="E210"/>
      <c r="F210"/>
    </row>
    <row r="211" spans="1:6" ht="14.4" x14ac:dyDescent="0.3">
      <c r="A211"/>
      <c r="B211"/>
      <c r="C211"/>
      <c r="D211"/>
      <c r="E211"/>
      <c r="F211"/>
    </row>
    <row r="212" spans="1:6" ht="14.4" x14ac:dyDescent="0.3">
      <c r="A212"/>
      <c r="B212"/>
      <c r="C212"/>
      <c r="D212"/>
      <c r="E212"/>
      <c r="F212"/>
    </row>
    <row r="213" spans="1:6" ht="14.4" x14ac:dyDescent="0.3">
      <c r="A213"/>
      <c r="B213"/>
      <c r="C213"/>
      <c r="D213"/>
      <c r="E213"/>
      <c r="F213"/>
    </row>
    <row r="214" spans="1:6" ht="14.4" x14ac:dyDescent="0.3">
      <c r="A214"/>
      <c r="B214"/>
      <c r="C214"/>
      <c r="D214"/>
      <c r="E214"/>
      <c r="F214"/>
    </row>
    <row r="215" spans="1:6" ht="14.4" x14ac:dyDescent="0.3">
      <c r="A215"/>
      <c r="B215"/>
      <c r="C215"/>
      <c r="D215"/>
      <c r="E215"/>
      <c r="F215"/>
    </row>
    <row r="216" spans="1:6" ht="14.4" x14ac:dyDescent="0.3">
      <c r="A216"/>
      <c r="B216"/>
      <c r="C216"/>
      <c r="D216"/>
      <c r="E216"/>
      <c r="F216"/>
    </row>
    <row r="217" spans="1:6" ht="14.4" x14ac:dyDescent="0.3">
      <c r="A217"/>
      <c r="B217"/>
      <c r="C217"/>
      <c r="D217"/>
      <c r="E217"/>
      <c r="F217"/>
    </row>
    <row r="218" spans="1:6" ht="14.4" x14ac:dyDescent="0.3">
      <c r="A218"/>
      <c r="B218"/>
      <c r="C218"/>
      <c r="D218"/>
      <c r="E218"/>
      <c r="F218"/>
    </row>
    <row r="219" spans="1:6" ht="14.4" x14ac:dyDescent="0.3">
      <c r="A219"/>
      <c r="B219"/>
      <c r="C219"/>
      <c r="D219"/>
      <c r="E219"/>
      <c r="F219"/>
    </row>
    <row r="220" spans="1:6" ht="14.4" x14ac:dyDescent="0.3">
      <c r="A220"/>
      <c r="B220"/>
      <c r="C220"/>
      <c r="D220"/>
      <c r="E220"/>
      <c r="F220"/>
    </row>
    <row r="221" spans="1:6" ht="14.4" x14ac:dyDescent="0.3">
      <c r="A221"/>
      <c r="B221"/>
      <c r="C221"/>
      <c r="D221"/>
      <c r="E221"/>
      <c r="F221"/>
    </row>
    <row r="222" spans="1:6" ht="14.4" x14ac:dyDescent="0.3">
      <c r="A222"/>
      <c r="B222"/>
      <c r="C222"/>
      <c r="D222"/>
      <c r="E222"/>
      <c r="F222"/>
    </row>
    <row r="223" spans="1:6" ht="14.4" x14ac:dyDescent="0.3">
      <c r="A223"/>
      <c r="B223"/>
      <c r="C223"/>
      <c r="D223"/>
      <c r="E223"/>
      <c r="F223"/>
    </row>
    <row r="224" spans="1:6" ht="14.4" x14ac:dyDescent="0.3">
      <c r="A224"/>
      <c r="B224"/>
      <c r="C224"/>
      <c r="D224"/>
      <c r="E224"/>
      <c r="F224"/>
    </row>
    <row r="225" spans="1:6" ht="14.4" x14ac:dyDescent="0.3">
      <c r="A225"/>
      <c r="B225"/>
      <c r="C225"/>
      <c r="D225"/>
      <c r="E225"/>
      <c r="F225"/>
    </row>
    <row r="226" spans="1:6" ht="14.4" x14ac:dyDescent="0.3">
      <c r="A226"/>
      <c r="B226"/>
      <c r="C226"/>
      <c r="D226"/>
      <c r="E226"/>
      <c r="F226"/>
    </row>
    <row r="227" spans="1:6" ht="14.4" x14ac:dyDescent="0.3">
      <c r="A227"/>
      <c r="B227"/>
      <c r="C227"/>
      <c r="D227"/>
      <c r="E227"/>
      <c r="F227"/>
    </row>
    <row r="228" spans="1:6" ht="14.4" x14ac:dyDescent="0.3">
      <c r="A228"/>
      <c r="B228"/>
      <c r="C228"/>
      <c r="D228"/>
      <c r="E228"/>
      <c r="F228"/>
    </row>
    <row r="229" spans="1:6" ht="14.4" x14ac:dyDescent="0.3">
      <c r="A229"/>
      <c r="B229"/>
      <c r="C229"/>
      <c r="D229"/>
      <c r="E229"/>
      <c r="F229"/>
    </row>
    <row r="230" spans="1:6" ht="14.4" x14ac:dyDescent="0.3">
      <c r="A230"/>
      <c r="B230"/>
      <c r="C230"/>
      <c r="D230"/>
      <c r="E230"/>
      <c r="F230"/>
    </row>
    <row r="231" spans="1:6" ht="14.4" x14ac:dyDescent="0.3">
      <c r="A231"/>
      <c r="B231"/>
      <c r="C231"/>
      <c r="D231"/>
      <c r="E231"/>
      <c r="F231"/>
    </row>
    <row r="232" spans="1:6" ht="14.4" x14ac:dyDescent="0.3">
      <c r="A232"/>
      <c r="B232"/>
      <c r="C232"/>
      <c r="D232"/>
      <c r="E232"/>
      <c r="F232"/>
    </row>
    <row r="233" spans="1:6" ht="14.4" x14ac:dyDescent="0.3">
      <c r="A233"/>
      <c r="B233"/>
      <c r="C233"/>
      <c r="D233"/>
      <c r="E233"/>
      <c r="F233"/>
    </row>
    <row r="234" spans="1:6" ht="14.4" x14ac:dyDescent="0.3">
      <c r="A234"/>
      <c r="B234"/>
      <c r="C234"/>
      <c r="D234"/>
      <c r="E234"/>
      <c r="F234"/>
    </row>
    <row r="235" spans="1:6" ht="14.4" x14ac:dyDescent="0.3">
      <c r="A235"/>
      <c r="B235"/>
      <c r="C235"/>
      <c r="D235"/>
      <c r="E235"/>
      <c r="F235"/>
    </row>
    <row r="236" spans="1:6" ht="14.4" x14ac:dyDescent="0.3">
      <c r="A236"/>
      <c r="B236"/>
      <c r="C236"/>
      <c r="D236"/>
      <c r="E236"/>
      <c r="F236"/>
    </row>
    <row r="237" spans="1:6" ht="14.4" x14ac:dyDescent="0.3">
      <c r="A237"/>
      <c r="B237"/>
      <c r="C237"/>
      <c r="D237"/>
      <c r="E237"/>
      <c r="F237"/>
    </row>
    <row r="238" spans="1:6" ht="14.4" x14ac:dyDescent="0.3">
      <c r="A238"/>
      <c r="B238"/>
      <c r="C238"/>
      <c r="D238"/>
      <c r="E238"/>
      <c r="F238"/>
    </row>
    <row r="239" spans="1:6" ht="14.4" x14ac:dyDescent="0.3">
      <c r="A239"/>
      <c r="B239"/>
      <c r="C239"/>
      <c r="D239"/>
      <c r="E239"/>
      <c r="F239"/>
    </row>
    <row r="240" spans="1:6" ht="14.4" x14ac:dyDescent="0.3">
      <c r="A240"/>
      <c r="B240"/>
      <c r="C240"/>
      <c r="D240"/>
      <c r="E240"/>
      <c r="F240"/>
    </row>
    <row r="241" spans="1:6" ht="14.4" x14ac:dyDescent="0.3">
      <c r="A241"/>
      <c r="B241"/>
      <c r="C241"/>
      <c r="D241"/>
      <c r="E241"/>
      <c r="F241"/>
    </row>
    <row r="242" spans="1:6" ht="14.4" x14ac:dyDescent="0.3">
      <c r="A242"/>
      <c r="B242"/>
      <c r="C242"/>
      <c r="D242"/>
      <c r="E242"/>
      <c r="F242"/>
    </row>
    <row r="243" spans="1:6" ht="14.4" x14ac:dyDescent="0.3">
      <c r="A243"/>
      <c r="B243"/>
      <c r="C243"/>
      <c r="D243"/>
      <c r="E243"/>
      <c r="F243"/>
    </row>
    <row r="244" spans="1:6" ht="14.4" x14ac:dyDescent="0.3">
      <c r="A244"/>
      <c r="B244"/>
      <c r="C244"/>
      <c r="D244"/>
      <c r="E244"/>
      <c r="F244"/>
    </row>
    <row r="245" spans="1:6" ht="14.4" x14ac:dyDescent="0.3">
      <c r="A245"/>
      <c r="B245"/>
      <c r="C245"/>
      <c r="D245"/>
      <c r="E245"/>
      <c r="F245"/>
    </row>
    <row r="246" spans="1:6" ht="14.4" x14ac:dyDescent="0.3">
      <c r="A246"/>
      <c r="B246"/>
      <c r="C246"/>
      <c r="D246"/>
      <c r="E246"/>
      <c r="F246"/>
    </row>
    <row r="247" spans="1:6" ht="14.4" x14ac:dyDescent="0.3">
      <c r="A247"/>
      <c r="B247"/>
      <c r="C247"/>
      <c r="D247"/>
      <c r="E247"/>
      <c r="F247"/>
    </row>
    <row r="248" spans="1:6" ht="14.4" x14ac:dyDescent="0.3">
      <c r="A248"/>
      <c r="B248"/>
      <c r="C248"/>
      <c r="D248"/>
      <c r="E248"/>
      <c r="F248"/>
    </row>
    <row r="249" spans="1:6" ht="14.4" x14ac:dyDescent="0.3">
      <c r="A249"/>
      <c r="B249"/>
      <c r="C249"/>
      <c r="D249"/>
      <c r="E249"/>
      <c r="F249"/>
    </row>
    <row r="250" spans="1:6" ht="14.4" x14ac:dyDescent="0.3">
      <c r="A250"/>
      <c r="B250"/>
      <c r="C250"/>
      <c r="D250"/>
      <c r="E250"/>
      <c r="F250"/>
    </row>
    <row r="251" spans="1:6" ht="14.4" x14ac:dyDescent="0.3">
      <c r="A251"/>
      <c r="B251"/>
      <c r="C251"/>
      <c r="D251"/>
      <c r="E251"/>
      <c r="F251"/>
    </row>
    <row r="252" spans="1:6" ht="14.4" x14ac:dyDescent="0.3">
      <c r="A252"/>
      <c r="B252"/>
      <c r="C252"/>
      <c r="D252"/>
      <c r="E252"/>
      <c r="F252"/>
    </row>
    <row r="253" spans="1:6" ht="14.4" x14ac:dyDescent="0.3">
      <c r="A253"/>
      <c r="B253"/>
      <c r="C253"/>
      <c r="D253"/>
      <c r="E253"/>
      <c r="F253"/>
    </row>
    <row r="254" spans="1:6" ht="14.4" x14ac:dyDescent="0.3">
      <c r="A254"/>
      <c r="B254"/>
      <c r="C254"/>
      <c r="D254"/>
      <c r="E254"/>
      <c r="F254"/>
    </row>
    <row r="255" spans="1:6" ht="14.4" x14ac:dyDescent="0.3">
      <c r="A255"/>
      <c r="B255"/>
      <c r="C255"/>
      <c r="D255"/>
      <c r="E255"/>
      <c r="F255"/>
    </row>
    <row r="256" spans="1:6" ht="14.4" x14ac:dyDescent="0.3">
      <c r="A256"/>
      <c r="B256"/>
      <c r="C256"/>
      <c r="D256"/>
      <c r="E256"/>
      <c r="F256"/>
    </row>
    <row r="257" spans="1:6" ht="14.4" x14ac:dyDescent="0.3">
      <c r="A257"/>
      <c r="B257"/>
      <c r="C257"/>
      <c r="D257"/>
      <c r="E257"/>
      <c r="F257"/>
    </row>
    <row r="258" spans="1:6" ht="14.4" x14ac:dyDescent="0.3">
      <c r="A258"/>
      <c r="B258"/>
      <c r="C258"/>
      <c r="D258"/>
      <c r="E258"/>
      <c r="F258"/>
    </row>
    <row r="259" spans="1:6" ht="14.4" x14ac:dyDescent="0.3">
      <c r="A259"/>
      <c r="B259"/>
      <c r="C259"/>
      <c r="D259"/>
      <c r="E259"/>
      <c r="F259"/>
    </row>
    <row r="260" spans="1:6" ht="14.4" x14ac:dyDescent="0.3">
      <c r="A260"/>
      <c r="B260"/>
      <c r="C260"/>
      <c r="D260"/>
      <c r="E260"/>
      <c r="F260"/>
    </row>
    <row r="261" spans="1:6" ht="14.4" x14ac:dyDescent="0.3">
      <c r="A261"/>
      <c r="B261"/>
      <c r="C261"/>
      <c r="D261"/>
      <c r="E261"/>
      <c r="F261"/>
    </row>
    <row r="262" spans="1:6" ht="14.4" x14ac:dyDescent="0.3">
      <c r="A262"/>
      <c r="B262"/>
      <c r="C262"/>
      <c r="D262"/>
      <c r="E262"/>
      <c r="F262"/>
    </row>
    <row r="263" spans="1:6" ht="14.4" x14ac:dyDescent="0.3">
      <c r="A263"/>
      <c r="B263"/>
      <c r="C263"/>
      <c r="D263"/>
      <c r="E263"/>
      <c r="F263"/>
    </row>
    <row r="264" spans="1:6" ht="14.4" x14ac:dyDescent="0.3">
      <c r="A264"/>
      <c r="B264"/>
      <c r="C264"/>
      <c r="D264"/>
      <c r="E264"/>
      <c r="F264"/>
    </row>
    <row r="265" spans="1:6" ht="14.4" x14ac:dyDescent="0.3">
      <c r="A265"/>
      <c r="B265"/>
      <c r="C265"/>
      <c r="D265"/>
      <c r="E265"/>
      <c r="F265"/>
    </row>
    <row r="266" spans="1:6" ht="14.4" x14ac:dyDescent="0.3">
      <c r="A266"/>
      <c r="B266"/>
      <c r="C266"/>
      <c r="D266"/>
      <c r="E266"/>
      <c r="F266"/>
    </row>
    <row r="267" spans="1:6" ht="14.4" x14ac:dyDescent="0.3">
      <c r="A267"/>
      <c r="B267"/>
      <c r="C267"/>
      <c r="D267"/>
      <c r="E267"/>
      <c r="F267"/>
    </row>
    <row r="268" spans="1:6" ht="14.4" x14ac:dyDescent="0.3">
      <c r="A268"/>
      <c r="B268"/>
      <c r="C268"/>
      <c r="D268"/>
      <c r="E268"/>
      <c r="F268"/>
    </row>
    <row r="269" spans="1:6" ht="14.4" x14ac:dyDescent="0.3">
      <c r="A269"/>
      <c r="B269"/>
      <c r="C269"/>
      <c r="D269"/>
      <c r="E269"/>
      <c r="F269"/>
    </row>
    <row r="270" spans="1:6" ht="14.4" x14ac:dyDescent="0.3">
      <c r="A270"/>
      <c r="B270"/>
      <c r="C270"/>
      <c r="D270"/>
      <c r="E270"/>
      <c r="F270"/>
    </row>
    <row r="271" spans="1:6" ht="14.4" x14ac:dyDescent="0.3">
      <c r="A271"/>
      <c r="B271"/>
      <c r="C271"/>
      <c r="D271"/>
      <c r="E271"/>
      <c r="F271"/>
    </row>
    <row r="272" spans="1:6" ht="14.4" x14ac:dyDescent="0.3">
      <c r="A272"/>
      <c r="B272"/>
      <c r="C272"/>
      <c r="D272"/>
      <c r="E272"/>
      <c r="F272"/>
    </row>
    <row r="273" spans="1:6" ht="14.4" x14ac:dyDescent="0.3">
      <c r="A273"/>
      <c r="B273"/>
      <c r="C273"/>
      <c r="D273"/>
      <c r="E273"/>
      <c r="F273"/>
    </row>
    <row r="274" spans="1:6" ht="14.4" x14ac:dyDescent="0.3">
      <c r="A274"/>
      <c r="B274"/>
      <c r="C274"/>
      <c r="D274"/>
      <c r="E274"/>
      <c r="F274"/>
    </row>
    <row r="275" spans="1:6" ht="14.4" x14ac:dyDescent="0.3">
      <c r="A275"/>
      <c r="B275"/>
      <c r="C275"/>
      <c r="D275"/>
      <c r="E275"/>
      <c r="F275"/>
    </row>
    <row r="276" spans="1:6" ht="14.4" x14ac:dyDescent="0.3">
      <c r="A276"/>
      <c r="B276"/>
      <c r="C276"/>
      <c r="D276"/>
      <c r="E276"/>
      <c r="F276"/>
    </row>
    <row r="277" spans="1:6" ht="14.4" x14ac:dyDescent="0.3">
      <c r="A277"/>
      <c r="B277"/>
      <c r="C277"/>
      <c r="D277"/>
      <c r="E277"/>
      <c r="F277"/>
    </row>
    <row r="278" spans="1:6" ht="14.4" x14ac:dyDescent="0.3">
      <c r="A278"/>
      <c r="B278"/>
      <c r="C278"/>
      <c r="D278"/>
      <c r="E278"/>
      <c r="F278"/>
    </row>
    <row r="279" spans="1:6" ht="14.4" x14ac:dyDescent="0.3">
      <c r="A279"/>
      <c r="B279"/>
      <c r="C279"/>
      <c r="D279"/>
      <c r="E279"/>
      <c r="F279"/>
    </row>
    <row r="280" spans="1:6" ht="14.4" x14ac:dyDescent="0.3">
      <c r="A280"/>
      <c r="B280"/>
      <c r="C280"/>
      <c r="D280"/>
      <c r="E280"/>
      <c r="F280"/>
    </row>
    <row r="281" spans="1:6" ht="14.4" x14ac:dyDescent="0.3">
      <c r="A281"/>
      <c r="B281"/>
      <c r="C281"/>
      <c r="D281"/>
      <c r="E281"/>
      <c r="F281"/>
    </row>
    <row r="282" spans="1:6" ht="14.4" x14ac:dyDescent="0.3">
      <c r="A282"/>
      <c r="B282"/>
      <c r="C282"/>
      <c r="D282"/>
      <c r="E282"/>
      <c r="F282"/>
    </row>
    <row r="283" spans="1:6" ht="14.4" x14ac:dyDescent="0.3">
      <c r="A283"/>
      <c r="B283"/>
      <c r="C283"/>
      <c r="D283"/>
      <c r="E283"/>
      <c r="F283"/>
    </row>
    <row r="284" spans="1:6" ht="14.4" x14ac:dyDescent="0.3">
      <c r="A284"/>
      <c r="B284"/>
      <c r="C284"/>
      <c r="D284"/>
      <c r="E284"/>
      <c r="F284"/>
    </row>
    <row r="285" spans="1:6" ht="14.4" x14ac:dyDescent="0.3">
      <c r="A285"/>
      <c r="B285"/>
      <c r="C285"/>
      <c r="D285"/>
      <c r="E285"/>
      <c r="F285"/>
    </row>
    <row r="286" spans="1:6" ht="14.4" x14ac:dyDescent="0.3">
      <c r="A286"/>
      <c r="B286"/>
      <c r="C286"/>
      <c r="D286"/>
      <c r="E286"/>
      <c r="F286"/>
    </row>
    <row r="287" spans="1:6" ht="14.4" x14ac:dyDescent="0.3">
      <c r="A287"/>
      <c r="B287"/>
      <c r="C287"/>
      <c r="D287"/>
      <c r="E287"/>
      <c r="F287"/>
    </row>
    <row r="288" spans="1:6" ht="14.4" x14ac:dyDescent="0.3">
      <c r="A288"/>
      <c r="B288"/>
      <c r="C288"/>
      <c r="D288"/>
      <c r="E288"/>
      <c r="F288"/>
    </row>
    <row r="289" spans="1:6" ht="14.4" x14ac:dyDescent="0.3">
      <c r="A289"/>
      <c r="B289"/>
      <c r="C289"/>
      <c r="D289"/>
      <c r="E289"/>
      <c r="F289"/>
    </row>
    <row r="290" spans="1:6" ht="14.4" x14ac:dyDescent="0.3">
      <c r="A290"/>
      <c r="B290"/>
      <c r="C290"/>
      <c r="D290"/>
      <c r="E290"/>
      <c r="F290"/>
    </row>
    <row r="291" spans="1:6" ht="14.4" x14ac:dyDescent="0.3">
      <c r="A291"/>
      <c r="B291"/>
      <c r="C291"/>
      <c r="D291"/>
      <c r="E291"/>
      <c r="F291"/>
    </row>
    <row r="292" spans="1:6" ht="14.4" x14ac:dyDescent="0.3">
      <c r="A292"/>
      <c r="B292"/>
      <c r="C292"/>
      <c r="D292"/>
      <c r="E292"/>
      <c r="F292"/>
    </row>
    <row r="293" spans="1:6" ht="14.4" x14ac:dyDescent="0.3">
      <c r="A293"/>
      <c r="B293"/>
      <c r="C293"/>
      <c r="D293"/>
      <c r="E293"/>
      <c r="F293"/>
    </row>
    <row r="294" spans="1:6" ht="14.4" x14ac:dyDescent="0.3">
      <c r="A294"/>
      <c r="B294"/>
      <c r="C294"/>
      <c r="D294"/>
      <c r="E294"/>
      <c r="F294"/>
    </row>
    <row r="295" spans="1:6" ht="14.4" x14ac:dyDescent="0.3">
      <c r="A295"/>
      <c r="B295"/>
      <c r="C295"/>
      <c r="D295"/>
      <c r="E295"/>
      <c r="F295"/>
    </row>
    <row r="296" spans="1:6" ht="14.4" x14ac:dyDescent="0.3">
      <c r="A296"/>
      <c r="B296"/>
      <c r="C296"/>
      <c r="D296"/>
      <c r="E296"/>
      <c r="F296"/>
    </row>
    <row r="297" spans="1:6" ht="14.4" x14ac:dyDescent="0.3">
      <c r="A297"/>
      <c r="B297"/>
      <c r="C297"/>
      <c r="D297"/>
      <c r="E297"/>
      <c r="F297"/>
    </row>
    <row r="298" spans="1:6" ht="14.4" x14ac:dyDescent="0.3">
      <c r="A298"/>
      <c r="B298"/>
      <c r="C298"/>
      <c r="D298"/>
      <c r="E298"/>
      <c r="F298"/>
    </row>
    <row r="299" spans="1:6" ht="14.4" x14ac:dyDescent="0.3">
      <c r="A299"/>
      <c r="B299"/>
      <c r="C299"/>
      <c r="D299"/>
      <c r="E299"/>
      <c r="F299"/>
    </row>
    <row r="300" spans="1:6" ht="14.4" x14ac:dyDescent="0.3">
      <c r="A300"/>
      <c r="B300"/>
      <c r="C300"/>
      <c r="D300"/>
      <c r="E300"/>
      <c r="F300"/>
    </row>
    <row r="301" spans="1:6" ht="14.4" x14ac:dyDescent="0.3">
      <c r="A301"/>
      <c r="B301"/>
      <c r="C301"/>
      <c r="D301"/>
      <c r="E301"/>
      <c r="F301"/>
    </row>
    <row r="302" spans="1:6" ht="14.4" x14ac:dyDescent="0.3">
      <c r="A302"/>
      <c r="B302"/>
      <c r="C302"/>
      <c r="D302"/>
      <c r="E302"/>
      <c r="F302"/>
    </row>
    <row r="303" spans="1:6" ht="14.4" x14ac:dyDescent="0.3">
      <c r="A303"/>
      <c r="B303"/>
      <c r="C303"/>
      <c r="D303"/>
      <c r="E303"/>
      <c r="F303"/>
    </row>
    <row r="304" spans="1:6" ht="14.4" x14ac:dyDescent="0.3">
      <c r="A304"/>
      <c r="B304"/>
      <c r="C304"/>
      <c r="D304"/>
      <c r="E304"/>
      <c r="F304"/>
    </row>
    <row r="305" spans="1:6" ht="14.4" x14ac:dyDescent="0.3">
      <c r="A305"/>
      <c r="B305"/>
      <c r="C305"/>
      <c r="D305"/>
      <c r="E305"/>
      <c r="F305"/>
    </row>
    <row r="306" spans="1:6" ht="14.4" x14ac:dyDescent="0.3">
      <c r="A306"/>
      <c r="B306"/>
      <c r="C306"/>
      <c r="D306"/>
      <c r="E306"/>
      <c r="F306"/>
    </row>
    <row r="307" spans="1:6" ht="14.4" x14ac:dyDescent="0.3">
      <c r="A307"/>
      <c r="B307"/>
      <c r="C307"/>
      <c r="D307"/>
      <c r="E307"/>
      <c r="F307"/>
    </row>
    <row r="308" spans="1:6" ht="14.4" x14ac:dyDescent="0.3">
      <c r="A308"/>
      <c r="B308"/>
      <c r="C308"/>
      <c r="D308"/>
      <c r="E308"/>
      <c r="F308"/>
    </row>
    <row r="309" spans="1:6" ht="14.4" x14ac:dyDescent="0.3">
      <c r="A309"/>
      <c r="B309"/>
      <c r="C309"/>
      <c r="D309"/>
      <c r="E309"/>
      <c r="F309"/>
    </row>
    <row r="310" spans="1:6" ht="14.4" x14ac:dyDescent="0.3">
      <c r="A310"/>
      <c r="B310"/>
      <c r="C310"/>
      <c r="D310"/>
      <c r="E310"/>
      <c r="F310"/>
    </row>
    <row r="311" spans="1:6" ht="14.4" x14ac:dyDescent="0.3">
      <c r="A311"/>
      <c r="B311"/>
      <c r="C311"/>
      <c r="D311"/>
      <c r="E311"/>
      <c r="F311"/>
    </row>
    <row r="312" spans="1:6" ht="14.4" x14ac:dyDescent="0.3">
      <c r="A312"/>
      <c r="B312"/>
      <c r="C312"/>
      <c r="D312"/>
      <c r="E312"/>
      <c r="F312"/>
    </row>
    <row r="313" spans="1:6" ht="14.4" x14ac:dyDescent="0.3">
      <c r="A313"/>
      <c r="B313"/>
      <c r="C313"/>
      <c r="D313"/>
      <c r="E313"/>
      <c r="F313"/>
    </row>
    <row r="314" spans="1:6" ht="14.4" x14ac:dyDescent="0.3">
      <c r="A314"/>
      <c r="B314"/>
      <c r="C314"/>
      <c r="D314"/>
      <c r="E314"/>
      <c r="F314"/>
    </row>
    <row r="315" spans="1:6" ht="14.4" x14ac:dyDescent="0.3">
      <c r="A315"/>
      <c r="B315"/>
      <c r="C315"/>
      <c r="D315"/>
      <c r="E315"/>
      <c r="F315"/>
    </row>
    <row r="316" spans="1:6" ht="14.4" x14ac:dyDescent="0.3">
      <c r="A316"/>
      <c r="B316"/>
      <c r="C316"/>
      <c r="D316"/>
      <c r="E316"/>
      <c r="F316"/>
    </row>
    <row r="317" spans="1:6" ht="14.4" x14ac:dyDescent="0.3">
      <c r="A317"/>
      <c r="B317"/>
      <c r="C317"/>
      <c r="D317"/>
      <c r="E317"/>
      <c r="F317"/>
    </row>
    <row r="318" spans="1:6" ht="14.4" x14ac:dyDescent="0.3">
      <c r="A318"/>
      <c r="B318"/>
      <c r="C318"/>
      <c r="D318"/>
      <c r="E318"/>
      <c r="F318"/>
    </row>
    <row r="319" spans="1:6" ht="14.4" x14ac:dyDescent="0.3">
      <c r="A319"/>
      <c r="B319"/>
      <c r="C319"/>
      <c r="D319"/>
      <c r="E319"/>
      <c r="F319"/>
    </row>
    <row r="320" spans="1:6" ht="14.4" x14ac:dyDescent="0.3">
      <c r="A320"/>
      <c r="B320"/>
      <c r="C320"/>
      <c r="D320"/>
      <c r="E320"/>
      <c r="F320"/>
    </row>
    <row r="321" spans="1:6" ht="14.4" x14ac:dyDescent="0.3">
      <c r="A321"/>
      <c r="B321"/>
      <c r="C321"/>
      <c r="D321"/>
      <c r="E321"/>
      <c r="F321"/>
    </row>
    <row r="322" spans="1:6" ht="14.4" x14ac:dyDescent="0.3">
      <c r="A322"/>
      <c r="B322"/>
      <c r="C322"/>
      <c r="D322"/>
      <c r="E322"/>
      <c r="F322"/>
    </row>
    <row r="323" spans="1:6" ht="14.4" x14ac:dyDescent="0.3">
      <c r="A323"/>
      <c r="B323"/>
      <c r="C323"/>
      <c r="D323"/>
      <c r="E323"/>
      <c r="F323"/>
    </row>
    <row r="324" spans="1:6" ht="14.4" x14ac:dyDescent="0.3">
      <c r="A324"/>
      <c r="B324"/>
      <c r="C324"/>
      <c r="D324"/>
      <c r="E324"/>
      <c r="F324"/>
    </row>
    <row r="325" spans="1:6" ht="14.4" x14ac:dyDescent="0.3">
      <c r="A325"/>
      <c r="B325"/>
      <c r="C325"/>
      <c r="D325"/>
      <c r="E325"/>
      <c r="F325"/>
    </row>
    <row r="326" spans="1:6" ht="14.4" x14ac:dyDescent="0.3">
      <c r="A326"/>
      <c r="B326"/>
      <c r="C326"/>
      <c r="D326"/>
      <c r="E326"/>
      <c r="F326"/>
    </row>
    <row r="327" spans="1:6" ht="14.4" x14ac:dyDescent="0.3">
      <c r="A327"/>
      <c r="B327"/>
      <c r="C327"/>
      <c r="D327"/>
      <c r="E327"/>
      <c r="F327"/>
    </row>
    <row r="328" spans="1:6" ht="14.4" x14ac:dyDescent="0.3">
      <c r="A328"/>
      <c r="B328"/>
      <c r="C328"/>
      <c r="D328"/>
      <c r="E328"/>
      <c r="F328"/>
    </row>
    <row r="329" spans="1:6" ht="14.4" x14ac:dyDescent="0.3">
      <c r="A329"/>
      <c r="B329"/>
      <c r="C329"/>
      <c r="D329"/>
      <c r="E329"/>
      <c r="F329"/>
    </row>
    <row r="330" spans="1:6" ht="14.4" x14ac:dyDescent="0.3">
      <c r="A330"/>
      <c r="B330"/>
      <c r="C330"/>
      <c r="D330"/>
      <c r="E330"/>
      <c r="F330"/>
    </row>
    <row r="331" spans="1:6" ht="14.4" x14ac:dyDescent="0.3">
      <c r="A331"/>
      <c r="B331"/>
      <c r="C331"/>
      <c r="D331"/>
      <c r="E331"/>
      <c r="F331"/>
    </row>
    <row r="332" spans="1:6" ht="14.4" x14ac:dyDescent="0.3">
      <c r="A332"/>
      <c r="B332"/>
      <c r="C332"/>
      <c r="D332"/>
      <c r="E332"/>
      <c r="F332"/>
    </row>
    <row r="333" spans="1:6" ht="14.4" x14ac:dyDescent="0.3">
      <c r="A333"/>
      <c r="B333"/>
      <c r="C333"/>
      <c r="D333"/>
      <c r="E333"/>
      <c r="F333"/>
    </row>
    <row r="334" spans="1:6" ht="14.4" x14ac:dyDescent="0.3">
      <c r="A334"/>
      <c r="B334"/>
      <c r="C334"/>
      <c r="D334"/>
      <c r="E334"/>
      <c r="F334"/>
    </row>
    <row r="335" spans="1:6" ht="14.4" x14ac:dyDescent="0.3">
      <c r="A335"/>
      <c r="B335"/>
      <c r="C335"/>
      <c r="D335"/>
      <c r="E335"/>
      <c r="F335"/>
    </row>
    <row r="336" spans="1:6" ht="14.4" x14ac:dyDescent="0.3">
      <c r="A336"/>
      <c r="B336"/>
      <c r="C336"/>
      <c r="D336"/>
      <c r="E336"/>
      <c r="F336"/>
    </row>
    <row r="337" spans="1:6" ht="14.4" x14ac:dyDescent="0.3">
      <c r="A337"/>
      <c r="B337"/>
      <c r="C337"/>
      <c r="D337"/>
      <c r="E337"/>
      <c r="F337"/>
    </row>
    <row r="338" spans="1:6" ht="14.4" x14ac:dyDescent="0.3">
      <c r="A338"/>
      <c r="B338"/>
      <c r="C338"/>
      <c r="D338"/>
      <c r="E338"/>
      <c r="F338"/>
    </row>
    <row r="339" spans="1:6" ht="14.4" x14ac:dyDescent="0.3">
      <c r="A339"/>
      <c r="B339"/>
      <c r="C339"/>
      <c r="D339"/>
      <c r="E339"/>
      <c r="F339"/>
    </row>
    <row r="340" spans="1:6" ht="14.4" x14ac:dyDescent="0.3">
      <c r="A340"/>
      <c r="B340"/>
      <c r="C340"/>
      <c r="D340"/>
      <c r="E340"/>
      <c r="F340"/>
    </row>
    <row r="341" spans="1:6" ht="14.4" x14ac:dyDescent="0.3">
      <c r="A341"/>
      <c r="B341"/>
      <c r="C341"/>
      <c r="D341"/>
      <c r="E341"/>
      <c r="F341"/>
    </row>
    <row r="342" spans="1:6" ht="14.4" x14ac:dyDescent="0.3">
      <c r="A342"/>
      <c r="B342"/>
      <c r="C342"/>
      <c r="D342"/>
      <c r="E342"/>
      <c r="F342"/>
    </row>
    <row r="343" spans="1:6" ht="14.4" x14ac:dyDescent="0.3">
      <c r="A343"/>
      <c r="B343"/>
      <c r="C343"/>
      <c r="D343"/>
      <c r="E343"/>
      <c r="F343"/>
    </row>
    <row r="344" spans="1:6" ht="14.4" x14ac:dyDescent="0.3">
      <c r="A344"/>
      <c r="B344"/>
      <c r="C344"/>
      <c r="D344"/>
      <c r="E344"/>
      <c r="F344"/>
    </row>
    <row r="345" spans="1:6" ht="14.4" x14ac:dyDescent="0.3">
      <c r="A345"/>
      <c r="B345"/>
      <c r="C345"/>
      <c r="D345"/>
      <c r="E345"/>
      <c r="F345"/>
    </row>
    <row r="346" spans="1:6" ht="14.4" x14ac:dyDescent="0.3">
      <c r="A346"/>
      <c r="B346"/>
      <c r="C346"/>
      <c r="D346"/>
      <c r="E346"/>
      <c r="F346"/>
    </row>
    <row r="347" spans="1:6" ht="14.4" x14ac:dyDescent="0.3">
      <c r="A347"/>
      <c r="B347"/>
      <c r="C347"/>
      <c r="D347"/>
      <c r="E347"/>
      <c r="F347"/>
    </row>
    <row r="348" spans="1:6" ht="14.4" x14ac:dyDescent="0.3">
      <c r="A348"/>
      <c r="B348"/>
      <c r="C348"/>
      <c r="D348"/>
      <c r="E348"/>
      <c r="F348"/>
    </row>
    <row r="349" spans="1:6" ht="14.4" x14ac:dyDescent="0.3">
      <c r="A349"/>
      <c r="B349"/>
      <c r="C349"/>
      <c r="D349"/>
      <c r="E349"/>
      <c r="F349"/>
    </row>
    <row r="350" spans="1:6" ht="14.4" x14ac:dyDescent="0.3">
      <c r="A350"/>
      <c r="B350"/>
      <c r="C350"/>
      <c r="D350"/>
      <c r="E350"/>
      <c r="F350"/>
    </row>
    <row r="351" spans="1:6" ht="14.4" x14ac:dyDescent="0.3">
      <c r="A351"/>
      <c r="B351"/>
      <c r="C351"/>
      <c r="D351"/>
      <c r="E351"/>
      <c r="F351"/>
    </row>
    <row r="352" spans="1:6" ht="14.4" x14ac:dyDescent="0.3">
      <c r="A352"/>
      <c r="B352"/>
      <c r="C352"/>
      <c r="D352"/>
      <c r="E352"/>
      <c r="F352"/>
    </row>
    <row r="353" spans="1:6" ht="14.4" x14ac:dyDescent="0.3">
      <c r="A353"/>
      <c r="B353"/>
      <c r="C353"/>
      <c r="D353"/>
      <c r="E353"/>
      <c r="F353"/>
    </row>
    <row r="354" spans="1:6" ht="14.4" x14ac:dyDescent="0.3">
      <c r="A354"/>
      <c r="B354"/>
      <c r="C354"/>
      <c r="D354"/>
      <c r="E354"/>
      <c r="F354"/>
    </row>
    <row r="355" spans="1:6" ht="14.4" x14ac:dyDescent="0.3">
      <c r="A355"/>
      <c r="B355"/>
      <c r="C355"/>
      <c r="D355"/>
      <c r="E355"/>
      <c r="F355"/>
    </row>
    <row r="356" spans="1:6" ht="14.4" x14ac:dyDescent="0.3">
      <c r="A356"/>
      <c r="B356"/>
      <c r="C356"/>
      <c r="D356"/>
      <c r="E356"/>
      <c r="F356"/>
    </row>
    <row r="357" spans="1:6" ht="14.4" x14ac:dyDescent="0.3">
      <c r="A357"/>
      <c r="B357"/>
      <c r="C357"/>
      <c r="D357"/>
      <c r="E357"/>
      <c r="F357"/>
    </row>
    <row r="358" spans="1:6" ht="14.4" x14ac:dyDescent="0.3">
      <c r="A358"/>
      <c r="B358"/>
      <c r="C358"/>
      <c r="D358"/>
      <c r="E358"/>
      <c r="F358"/>
    </row>
    <row r="359" spans="1:6" ht="14.4" x14ac:dyDescent="0.3">
      <c r="A359"/>
      <c r="B359"/>
      <c r="C359"/>
      <c r="D359"/>
      <c r="E359"/>
      <c r="F359"/>
    </row>
    <row r="360" spans="1:6" ht="14.4" x14ac:dyDescent="0.3">
      <c r="A360"/>
      <c r="B360"/>
      <c r="C360"/>
      <c r="D360"/>
      <c r="E360"/>
      <c r="F360"/>
    </row>
    <row r="361" spans="1:6" ht="14.4" x14ac:dyDescent="0.3">
      <c r="A361"/>
      <c r="B361"/>
      <c r="C361"/>
      <c r="D361"/>
      <c r="E361"/>
      <c r="F361"/>
    </row>
    <row r="362" spans="1:6" ht="14.4" x14ac:dyDescent="0.3">
      <c r="A362"/>
      <c r="B362"/>
      <c r="C362"/>
      <c r="D362"/>
      <c r="E362"/>
      <c r="F362"/>
    </row>
    <row r="363" spans="1:6" ht="14.4" x14ac:dyDescent="0.3">
      <c r="A363"/>
      <c r="B363"/>
      <c r="C363"/>
      <c r="D363"/>
      <c r="E363"/>
      <c r="F363"/>
    </row>
    <row r="364" spans="1:6" ht="14.4" x14ac:dyDescent="0.3">
      <c r="A364"/>
      <c r="B364"/>
      <c r="C364"/>
      <c r="D364"/>
      <c r="E364"/>
      <c r="F364"/>
    </row>
    <row r="365" spans="1:6" ht="14.4" x14ac:dyDescent="0.3">
      <c r="A365"/>
      <c r="B365"/>
      <c r="C365"/>
      <c r="D365"/>
      <c r="E365"/>
      <c r="F365"/>
    </row>
    <row r="366" spans="1:6" ht="14.4" x14ac:dyDescent="0.3">
      <c r="A366"/>
      <c r="B366"/>
      <c r="C366"/>
      <c r="D366"/>
      <c r="E366"/>
      <c r="F366"/>
    </row>
    <row r="367" spans="1:6" ht="14.4" x14ac:dyDescent="0.3">
      <c r="A367"/>
      <c r="B367"/>
      <c r="C367"/>
      <c r="D367"/>
      <c r="E367"/>
      <c r="F367"/>
    </row>
    <row r="368" spans="1:6" ht="14.4" x14ac:dyDescent="0.3">
      <c r="A368"/>
      <c r="B368"/>
      <c r="C368"/>
      <c r="D368"/>
      <c r="E368"/>
      <c r="F368"/>
    </row>
    <row r="369" spans="1:6" ht="14.4" x14ac:dyDescent="0.3">
      <c r="A369"/>
      <c r="B369"/>
      <c r="C369"/>
      <c r="D369"/>
      <c r="E369"/>
      <c r="F369"/>
    </row>
    <row r="370" spans="1:6" ht="14.4" x14ac:dyDescent="0.3">
      <c r="A370"/>
      <c r="B370"/>
      <c r="C370"/>
      <c r="D370"/>
      <c r="E370"/>
      <c r="F370"/>
    </row>
    <row r="371" spans="1:6" ht="14.4" x14ac:dyDescent="0.3">
      <c r="A371"/>
      <c r="B371"/>
      <c r="C371"/>
      <c r="D371"/>
      <c r="E371"/>
      <c r="F371"/>
    </row>
    <row r="372" spans="1:6" ht="14.4" x14ac:dyDescent="0.3">
      <c r="A372"/>
      <c r="B372"/>
      <c r="C372"/>
      <c r="D372"/>
      <c r="E372"/>
      <c r="F372"/>
    </row>
    <row r="373" spans="1:6" ht="14.4" x14ac:dyDescent="0.3">
      <c r="A373"/>
      <c r="B373"/>
      <c r="C373"/>
      <c r="D373"/>
      <c r="E373"/>
      <c r="F373"/>
    </row>
    <row r="374" spans="1:6" ht="14.4" x14ac:dyDescent="0.3">
      <c r="A374"/>
      <c r="B374"/>
      <c r="C374"/>
      <c r="D374"/>
      <c r="E374"/>
      <c r="F374"/>
    </row>
    <row r="375" spans="1:6" ht="14.4" x14ac:dyDescent="0.3">
      <c r="A375"/>
      <c r="B375"/>
      <c r="C375"/>
      <c r="D375"/>
      <c r="E375"/>
      <c r="F375"/>
    </row>
    <row r="376" spans="1:6" ht="14.4" x14ac:dyDescent="0.3">
      <c r="A376"/>
      <c r="B376"/>
      <c r="C376"/>
      <c r="D376"/>
      <c r="E376"/>
      <c r="F376"/>
    </row>
    <row r="377" spans="1:6" ht="14.4" x14ac:dyDescent="0.3">
      <c r="A377"/>
      <c r="B377"/>
      <c r="C377"/>
      <c r="D377"/>
      <c r="E377"/>
      <c r="F377"/>
    </row>
    <row r="378" spans="1:6" ht="14.4" x14ac:dyDescent="0.3">
      <c r="A378"/>
      <c r="B378"/>
      <c r="C378"/>
      <c r="D378"/>
      <c r="E378"/>
      <c r="F378"/>
    </row>
    <row r="379" spans="1:6" ht="14.4" x14ac:dyDescent="0.3">
      <c r="A379"/>
      <c r="B379"/>
      <c r="C379"/>
      <c r="D379"/>
      <c r="E379"/>
      <c r="F379"/>
    </row>
    <row r="380" spans="1:6" ht="14.4" x14ac:dyDescent="0.3">
      <c r="A380"/>
      <c r="B380"/>
      <c r="C380"/>
      <c r="D380"/>
      <c r="E380"/>
      <c r="F380"/>
    </row>
    <row r="381" spans="1:6" ht="14.4" x14ac:dyDescent="0.3">
      <c r="A381"/>
      <c r="B381"/>
      <c r="C381"/>
      <c r="D381"/>
      <c r="E381"/>
      <c r="F381"/>
    </row>
    <row r="382" spans="1:6" ht="14.4" x14ac:dyDescent="0.3">
      <c r="A382"/>
      <c r="B382"/>
      <c r="C382"/>
      <c r="D382"/>
      <c r="E382"/>
      <c r="F382"/>
    </row>
    <row r="383" spans="1:6" ht="14.4" x14ac:dyDescent="0.3">
      <c r="A383"/>
      <c r="B383"/>
      <c r="C383"/>
      <c r="D383"/>
      <c r="E383"/>
      <c r="F383"/>
    </row>
    <row r="384" spans="1:6" ht="14.4" x14ac:dyDescent="0.3">
      <c r="A384"/>
      <c r="B384"/>
      <c r="C384"/>
      <c r="D384"/>
      <c r="E384"/>
      <c r="F384"/>
    </row>
    <row r="385" spans="1:6" ht="14.4" x14ac:dyDescent="0.3">
      <c r="A385"/>
      <c r="B385"/>
      <c r="C385"/>
      <c r="D385"/>
      <c r="E385"/>
      <c r="F385"/>
    </row>
    <row r="386" spans="1:6" ht="14.4" x14ac:dyDescent="0.3">
      <c r="A386"/>
      <c r="B386"/>
      <c r="C386"/>
      <c r="D386"/>
      <c r="E386"/>
      <c r="F386"/>
    </row>
    <row r="387" spans="1:6" ht="14.4" x14ac:dyDescent="0.3">
      <c r="A387"/>
      <c r="B387"/>
      <c r="C387"/>
      <c r="D387"/>
      <c r="E387"/>
      <c r="F387"/>
    </row>
    <row r="388" spans="1:6" ht="14.4" x14ac:dyDescent="0.3">
      <c r="A388"/>
      <c r="B388"/>
      <c r="C388"/>
      <c r="D388"/>
      <c r="E388"/>
      <c r="F388"/>
    </row>
    <row r="389" spans="1:6" ht="14.4" x14ac:dyDescent="0.3">
      <c r="A389"/>
      <c r="B389"/>
      <c r="C389"/>
      <c r="D389"/>
      <c r="E389"/>
      <c r="F389"/>
    </row>
    <row r="390" spans="1:6" ht="14.4" x14ac:dyDescent="0.3">
      <c r="A390"/>
      <c r="B390"/>
      <c r="C390"/>
      <c r="D390"/>
      <c r="E390"/>
      <c r="F390"/>
    </row>
    <row r="391" spans="1:6" ht="14.4" x14ac:dyDescent="0.3">
      <c r="A391"/>
      <c r="B391"/>
      <c r="C391"/>
      <c r="D391"/>
      <c r="E391"/>
      <c r="F391"/>
    </row>
    <row r="392" spans="1:6" ht="14.4" x14ac:dyDescent="0.3">
      <c r="A392"/>
      <c r="B392"/>
      <c r="C392"/>
      <c r="D392"/>
      <c r="E392"/>
      <c r="F392"/>
    </row>
    <row r="393" spans="1:6" ht="14.4" x14ac:dyDescent="0.3">
      <c r="A393"/>
      <c r="B393"/>
      <c r="C393"/>
      <c r="D393"/>
      <c r="E393"/>
      <c r="F393"/>
    </row>
    <row r="394" spans="1:6" ht="14.4" x14ac:dyDescent="0.3">
      <c r="A394"/>
      <c r="B394"/>
      <c r="C394"/>
      <c r="D394"/>
      <c r="E394"/>
      <c r="F394"/>
    </row>
    <row r="395" spans="1:6" ht="14.4" x14ac:dyDescent="0.3">
      <c r="A395"/>
      <c r="B395"/>
      <c r="C395"/>
      <c r="D395"/>
      <c r="E395"/>
      <c r="F395"/>
    </row>
    <row r="396" spans="1:6" ht="14.4" x14ac:dyDescent="0.3">
      <c r="A396"/>
      <c r="B396"/>
      <c r="C396"/>
      <c r="D396"/>
      <c r="E396"/>
      <c r="F396"/>
    </row>
    <row r="397" spans="1:6" ht="14.4" x14ac:dyDescent="0.3">
      <c r="A397"/>
      <c r="B397"/>
      <c r="C397"/>
      <c r="D397"/>
      <c r="E397"/>
      <c r="F397"/>
    </row>
    <row r="398" spans="1:6" ht="14.4" x14ac:dyDescent="0.3">
      <c r="A398"/>
      <c r="B398"/>
      <c r="C398"/>
      <c r="D398"/>
      <c r="E398"/>
      <c r="F398"/>
    </row>
    <row r="399" spans="1:6" ht="14.4" x14ac:dyDescent="0.3">
      <c r="A399"/>
      <c r="B399"/>
      <c r="C399"/>
      <c r="D399"/>
      <c r="E399"/>
      <c r="F399"/>
    </row>
    <row r="400" spans="1:6" ht="14.4" x14ac:dyDescent="0.3">
      <c r="A400"/>
      <c r="B400"/>
      <c r="C400"/>
      <c r="D400"/>
      <c r="E400"/>
      <c r="F400"/>
    </row>
    <row r="401" spans="1:6" ht="14.4" x14ac:dyDescent="0.3">
      <c r="A401"/>
      <c r="B401"/>
      <c r="C401"/>
      <c r="D401"/>
      <c r="E401"/>
      <c r="F401"/>
    </row>
    <row r="402" spans="1:6" ht="14.4" x14ac:dyDescent="0.3">
      <c r="A402"/>
      <c r="B402"/>
      <c r="C402"/>
      <c r="D402"/>
      <c r="E402"/>
      <c r="F402"/>
    </row>
    <row r="403" spans="1:6" ht="14.4" x14ac:dyDescent="0.3">
      <c r="A403"/>
      <c r="B403"/>
      <c r="C403"/>
      <c r="D403"/>
      <c r="E403"/>
      <c r="F403"/>
    </row>
    <row r="404" spans="1:6" ht="14.4" x14ac:dyDescent="0.3">
      <c r="A404"/>
      <c r="B404"/>
      <c r="C404"/>
      <c r="D404"/>
      <c r="E404"/>
      <c r="F404"/>
    </row>
    <row r="405" spans="1:6" ht="14.4" x14ac:dyDescent="0.3">
      <c r="A405"/>
      <c r="B405"/>
      <c r="C405"/>
      <c r="D405"/>
      <c r="E405"/>
      <c r="F405"/>
    </row>
    <row r="406" spans="1:6" ht="14.4" x14ac:dyDescent="0.3">
      <c r="A406"/>
      <c r="B406"/>
      <c r="C406"/>
      <c r="D406"/>
      <c r="E406"/>
      <c r="F406"/>
    </row>
    <row r="407" spans="1:6" ht="14.4" x14ac:dyDescent="0.3">
      <c r="A407"/>
      <c r="B407"/>
      <c r="C407"/>
      <c r="D407"/>
      <c r="E407"/>
      <c r="F407"/>
    </row>
    <row r="408" spans="1:6" ht="14.4" x14ac:dyDescent="0.3">
      <c r="A408"/>
      <c r="B408"/>
      <c r="C408"/>
      <c r="D408"/>
      <c r="E408"/>
      <c r="F408"/>
    </row>
    <row r="409" spans="1:6" ht="14.4" x14ac:dyDescent="0.3">
      <c r="A409"/>
      <c r="B409"/>
      <c r="C409"/>
      <c r="D409"/>
      <c r="E409"/>
      <c r="F409"/>
    </row>
    <row r="410" spans="1:6" ht="14.4" x14ac:dyDescent="0.3">
      <c r="A410"/>
      <c r="B410"/>
      <c r="C410"/>
      <c r="D410"/>
      <c r="E410"/>
      <c r="F410"/>
    </row>
    <row r="411" spans="1:6" ht="14.4" x14ac:dyDescent="0.3">
      <c r="A411"/>
      <c r="B411"/>
      <c r="C411"/>
      <c r="D411"/>
      <c r="E411"/>
      <c r="F411"/>
    </row>
    <row r="412" spans="1:6" ht="14.4" x14ac:dyDescent="0.3">
      <c r="A412"/>
      <c r="B412"/>
      <c r="C412"/>
      <c r="D412"/>
      <c r="E412"/>
      <c r="F412"/>
    </row>
    <row r="413" spans="1:6" ht="14.4" x14ac:dyDescent="0.3">
      <c r="A413"/>
      <c r="B413"/>
      <c r="C413"/>
      <c r="D413"/>
      <c r="E413"/>
      <c r="F413"/>
    </row>
    <row r="414" spans="1:6" ht="14.4" x14ac:dyDescent="0.3">
      <c r="A414"/>
      <c r="B414"/>
      <c r="C414"/>
      <c r="D414"/>
      <c r="E414"/>
      <c r="F414"/>
    </row>
    <row r="415" spans="1:6" ht="14.4" x14ac:dyDescent="0.3">
      <c r="A415"/>
      <c r="B415"/>
      <c r="C415"/>
      <c r="D415"/>
      <c r="E415"/>
      <c r="F415"/>
    </row>
    <row r="416" spans="1:6" ht="14.4" x14ac:dyDescent="0.3">
      <c r="A416"/>
      <c r="B416"/>
      <c r="C416"/>
      <c r="D416"/>
      <c r="E416"/>
      <c r="F416"/>
    </row>
    <row r="417" spans="1:6" ht="14.4" x14ac:dyDescent="0.3">
      <c r="A417"/>
      <c r="B417"/>
      <c r="C417"/>
      <c r="D417"/>
      <c r="E417"/>
      <c r="F417"/>
    </row>
    <row r="418" spans="1:6" ht="14.4" x14ac:dyDescent="0.3">
      <c r="A418"/>
      <c r="B418"/>
      <c r="C418"/>
      <c r="D418"/>
      <c r="E418"/>
      <c r="F418"/>
    </row>
    <row r="419" spans="1:6" ht="14.4" x14ac:dyDescent="0.3">
      <c r="A419"/>
      <c r="B419"/>
      <c r="C419"/>
      <c r="D419"/>
      <c r="E419"/>
      <c r="F419"/>
    </row>
    <row r="420" spans="1:6" ht="14.4" x14ac:dyDescent="0.3">
      <c r="A420"/>
      <c r="B420"/>
      <c r="C420"/>
      <c r="D420"/>
      <c r="E420"/>
      <c r="F420"/>
    </row>
    <row r="421" spans="1:6" ht="14.4" x14ac:dyDescent="0.3">
      <c r="A421"/>
      <c r="B421"/>
      <c r="C421"/>
      <c r="D421"/>
      <c r="E421"/>
      <c r="F421"/>
    </row>
    <row r="422" spans="1:6" ht="14.4" x14ac:dyDescent="0.3">
      <c r="A422"/>
      <c r="B422"/>
      <c r="C422"/>
      <c r="D422"/>
      <c r="E422"/>
      <c r="F422"/>
    </row>
    <row r="423" spans="1:6" ht="14.4" x14ac:dyDescent="0.3">
      <c r="A423"/>
      <c r="B423"/>
      <c r="C423"/>
      <c r="D423"/>
      <c r="E423"/>
      <c r="F423"/>
    </row>
    <row r="424" spans="1:6" ht="14.4" x14ac:dyDescent="0.3">
      <c r="A424"/>
      <c r="B424"/>
      <c r="C424"/>
      <c r="D424"/>
      <c r="E424"/>
      <c r="F424"/>
    </row>
    <row r="425" spans="1:6" ht="14.4" x14ac:dyDescent="0.3">
      <c r="A425"/>
      <c r="B425"/>
      <c r="C425"/>
      <c r="D425"/>
      <c r="E425"/>
      <c r="F425"/>
    </row>
    <row r="426" spans="1:6" ht="14.4" x14ac:dyDescent="0.3">
      <c r="A426"/>
      <c r="B426"/>
      <c r="C426"/>
      <c r="D426"/>
      <c r="E426"/>
      <c r="F426"/>
    </row>
    <row r="427" spans="1:6" ht="14.4" x14ac:dyDescent="0.3">
      <c r="A427"/>
      <c r="B427"/>
      <c r="C427"/>
      <c r="D427"/>
      <c r="E427"/>
      <c r="F427"/>
    </row>
    <row r="428" spans="1:6" ht="14.4" x14ac:dyDescent="0.3">
      <c r="A428"/>
      <c r="B428"/>
      <c r="C428"/>
      <c r="D428"/>
      <c r="E428"/>
      <c r="F428"/>
    </row>
    <row r="429" spans="1:6" ht="14.4" x14ac:dyDescent="0.3">
      <c r="A429"/>
      <c r="B429"/>
      <c r="C429"/>
      <c r="D429"/>
      <c r="E429"/>
      <c r="F429"/>
    </row>
    <row r="430" spans="1:6" ht="14.4" x14ac:dyDescent="0.3">
      <c r="A430"/>
      <c r="B430"/>
      <c r="C430"/>
      <c r="D430"/>
      <c r="E430"/>
      <c r="F430"/>
    </row>
    <row r="431" spans="1:6" ht="14.4" x14ac:dyDescent="0.3">
      <c r="A431"/>
      <c r="B431"/>
      <c r="C431"/>
      <c r="D431"/>
      <c r="E431"/>
      <c r="F431"/>
    </row>
    <row r="432" spans="1:6" ht="14.4" x14ac:dyDescent="0.3">
      <c r="A432"/>
      <c r="B432"/>
      <c r="C432"/>
      <c r="D432"/>
      <c r="E432"/>
      <c r="F432"/>
    </row>
    <row r="433" spans="1:6" ht="14.4" x14ac:dyDescent="0.3">
      <c r="A433"/>
      <c r="B433"/>
      <c r="C433"/>
      <c r="D433"/>
      <c r="E433"/>
      <c r="F433"/>
    </row>
    <row r="434" spans="1:6" ht="14.4" x14ac:dyDescent="0.3">
      <c r="A434"/>
      <c r="B434"/>
      <c r="C434"/>
      <c r="D434"/>
      <c r="E434"/>
      <c r="F434"/>
    </row>
    <row r="435" spans="1:6" ht="14.4" x14ac:dyDescent="0.3">
      <c r="A435"/>
      <c r="B435"/>
      <c r="C435"/>
      <c r="D435"/>
      <c r="E435"/>
      <c r="F435"/>
    </row>
    <row r="436" spans="1:6" ht="14.4" x14ac:dyDescent="0.3">
      <c r="A436"/>
      <c r="B436"/>
      <c r="C436"/>
      <c r="D436"/>
      <c r="E436"/>
      <c r="F436"/>
    </row>
    <row r="437" spans="1:6" ht="14.4" x14ac:dyDescent="0.3">
      <c r="A437"/>
      <c r="B437"/>
      <c r="C437"/>
      <c r="D437"/>
      <c r="E437"/>
      <c r="F437"/>
    </row>
    <row r="438" spans="1:6" ht="14.4" x14ac:dyDescent="0.3">
      <c r="A438"/>
      <c r="B438"/>
      <c r="C438"/>
      <c r="D438"/>
      <c r="E438"/>
      <c r="F438"/>
    </row>
    <row r="439" spans="1:6" ht="14.4" x14ac:dyDescent="0.3">
      <c r="A439"/>
      <c r="B439"/>
      <c r="C439"/>
      <c r="D439"/>
      <c r="E439"/>
      <c r="F439"/>
    </row>
    <row r="440" spans="1:6" ht="14.4" x14ac:dyDescent="0.3">
      <c r="A440"/>
      <c r="B440"/>
      <c r="C440"/>
      <c r="D440"/>
      <c r="E440"/>
      <c r="F440"/>
    </row>
    <row r="441" spans="1:6" ht="14.4" x14ac:dyDescent="0.3">
      <c r="A441"/>
      <c r="B441"/>
      <c r="C441"/>
      <c r="D441"/>
      <c r="E441"/>
      <c r="F441"/>
    </row>
    <row r="442" spans="1:6" ht="14.4" x14ac:dyDescent="0.3">
      <c r="A442"/>
      <c r="B442"/>
      <c r="C442"/>
      <c r="D442"/>
      <c r="E442"/>
      <c r="F442"/>
    </row>
    <row r="443" spans="1:6" ht="14.4" x14ac:dyDescent="0.3">
      <c r="A443"/>
      <c r="B443"/>
      <c r="C443"/>
      <c r="D443"/>
      <c r="E443"/>
      <c r="F443"/>
    </row>
    <row r="444" spans="1:6" ht="14.4" x14ac:dyDescent="0.3">
      <c r="A444"/>
      <c r="B444"/>
      <c r="C444"/>
      <c r="D444"/>
      <c r="E444"/>
      <c r="F444"/>
    </row>
    <row r="445" spans="1:6" ht="14.4" x14ac:dyDescent="0.3">
      <c r="A445"/>
      <c r="B445"/>
      <c r="C445"/>
      <c r="D445"/>
      <c r="E445"/>
      <c r="F445"/>
    </row>
    <row r="446" spans="1:6" ht="14.4" x14ac:dyDescent="0.3">
      <c r="A446"/>
      <c r="B446"/>
      <c r="C446"/>
      <c r="D446"/>
      <c r="E446"/>
      <c r="F446"/>
    </row>
    <row r="447" spans="1:6" ht="14.4" x14ac:dyDescent="0.3">
      <c r="A447"/>
      <c r="B447"/>
      <c r="C447"/>
      <c r="D447"/>
      <c r="E447"/>
      <c r="F447"/>
    </row>
    <row r="448" spans="1:6" ht="14.4" x14ac:dyDescent="0.3">
      <c r="A448"/>
      <c r="B448"/>
      <c r="C448"/>
      <c r="D448"/>
      <c r="E448"/>
      <c r="F448"/>
    </row>
    <row r="449" spans="1:6" ht="14.4" x14ac:dyDescent="0.3">
      <c r="A449"/>
      <c r="B449"/>
      <c r="C449"/>
      <c r="D449"/>
      <c r="E449"/>
      <c r="F449"/>
    </row>
    <row r="450" spans="1:6" ht="14.4" x14ac:dyDescent="0.3">
      <c r="A450"/>
      <c r="B450"/>
      <c r="C450"/>
      <c r="D450"/>
      <c r="E450"/>
      <c r="F450"/>
    </row>
    <row r="451" spans="1:6" ht="14.4" x14ac:dyDescent="0.3">
      <c r="A451"/>
      <c r="B451"/>
      <c r="C451"/>
      <c r="D451"/>
      <c r="E451"/>
      <c r="F451"/>
    </row>
    <row r="452" spans="1:6" ht="14.4" x14ac:dyDescent="0.3">
      <c r="A452"/>
      <c r="B452"/>
      <c r="C452"/>
      <c r="D452"/>
      <c r="E452"/>
      <c r="F452"/>
    </row>
    <row r="453" spans="1:6" ht="14.4" x14ac:dyDescent="0.3">
      <c r="A453"/>
      <c r="B453"/>
      <c r="C453"/>
      <c r="D453"/>
      <c r="E453"/>
      <c r="F453"/>
    </row>
    <row r="454" spans="1:6" ht="14.4" x14ac:dyDescent="0.3">
      <c r="A454"/>
      <c r="B454"/>
      <c r="C454"/>
      <c r="D454"/>
      <c r="E454"/>
      <c r="F454"/>
    </row>
    <row r="455" spans="1:6" ht="14.4" x14ac:dyDescent="0.3">
      <c r="A455"/>
      <c r="B455"/>
      <c r="C455"/>
      <c r="D455"/>
      <c r="E455"/>
      <c r="F455"/>
    </row>
    <row r="456" spans="1:6" ht="14.4" x14ac:dyDescent="0.3">
      <c r="A456"/>
      <c r="B456"/>
      <c r="C456"/>
      <c r="D456"/>
      <c r="E456"/>
      <c r="F456"/>
    </row>
    <row r="457" spans="1:6" ht="14.4" x14ac:dyDescent="0.3">
      <c r="A457"/>
      <c r="B457"/>
      <c r="C457"/>
      <c r="D457"/>
      <c r="E457"/>
      <c r="F457"/>
    </row>
    <row r="458" spans="1:6" ht="14.4" x14ac:dyDescent="0.3">
      <c r="A458"/>
      <c r="B458"/>
      <c r="C458"/>
      <c r="D458"/>
      <c r="E458"/>
      <c r="F458"/>
    </row>
    <row r="459" spans="1:6" ht="14.4" x14ac:dyDescent="0.3">
      <c r="A459"/>
      <c r="B459"/>
      <c r="C459"/>
      <c r="D459"/>
      <c r="E459"/>
      <c r="F459"/>
    </row>
    <row r="460" spans="1:6" ht="14.4" x14ac:dyDescent="0.3">
      <c r="A460"/>
      <c r="B460"/>
      <c r="C460"/>
      <c r="D460"/>
      <c r="E460"/>
      <c r="F460"/>
    </row>
    <row r="461" spans="1:6" ht="14.4" x14ac:dyDescent="0.3">
      <c r="A461"/>
      <c r="B461"/>
      <c r="C461"/>
      <c r="D461"/>
      <c r="E461"/>
      <c r="F461"/>
    </row>
    <row r="462" spans="1:6" ht="14.4" x14ac:dyDescent="0.3">
      <c r="A462"/>
      <c r="B462"/>
      <c r="C462"/>
      <c r="D462"/>
      <c r="E462"/>
      <c r="F462"/>
    </row>
    <row r="463" spans="1:6" ht="14.4" x14ac:dyDescent="0.3">
      <c r="A463"/>
      <c r="B463"/>
      <c r="C463"/>
      <c r="D463"/>
      <c r="E463"/>
      <c r="F463"/>
    </row>
    <row r="464" spans="1:6" ht="14.4" x14ac:dyDescent="0.3">
      <c r="A464"/>
      <c r="B464"/>
      <c r="C464"/>
      <c r="D464"/>
      <c r="E464"/>
      <c r="F464"/>
    </row>
    <row r="465" spans="1:6" ht="14.4" x14ac:dyDescent="0.3">
      <c r="A465"/>
      <c r="B465"/>
      <c r="C465"/>
      <c r="D465"/>
      <c r="E465"/>
      <c r="F465"/>
    </row>
    <row r="466" spans="1:6" ht="14.4" x14ac:dyDescent="0.3">
      <c r="A466"/>
      <c r="B466"/>
      <c r="C466"/>
      <c r="D466"/>
      <c r="E466"/>
      <c r="F466"/>
    </row>
    <row r="467" spans="1:6" ht="14.4" x14ac:dyDescent="0.3">
      <c r="A467"/>
      <c r="B467"/>
      <c r="C467"/>
      <c r="D467"/>
      <c r="E467"/>
      <c r="F467"/>
    </row>
    <row r="468" spans="1:6" ht="14.4" x14ac:dyDescent="0.3">
      <c r="A468"/>
      <c r="B468"/>
      <c r="C468"/>
      <c r="D468"/>
      <c r="E468"/>
      <c r="F468"/>
    </row>
    <row r="469" spans="1:6" ht="14.4" x14ac:dyDescent="0.3">
      <c r="A469"/>
      <c r="B469"/>
      <c r="C469"/>
      <c r="D469"/>
      <c r="E469"/>
      <c r="F469"/>
    </row>
    <row r="470" spans="1:6" ht="14.4" x14ac:dyDescent="0.3">
      <c r="A470"/>
      <c r="B470"/>
      <c r="C470"/>
      <c r="D470"/>
      <c r="E470"/>
      <c r="F470"/>
    </row>
    <row r="471" spans="1:6" ht="14.4" x14ac:dyDescent="0.3">
      <c r="A471"/>
      <c r="B471"/>
      <c r="C471"/>
      <c r="D471"/>
      <c r="E471"/>
      <c r="F471"/>
    </row>
    <row r="472" spans="1:6" ht="14.4" x14ac:dyDescent="0.3">
      <c r="A472"/>
      <c r="B472"/>
      <c r="C472"/>
      <c r="D472"/>
      <c r="E472"/>
      <c r="F472"/>
    </row>
    <row r="473" spans="1:6" ht="14.4" x14ac:dyDescent="0.3">
      <c r="A473"/>
      <c r="B473"/>
      <c r="C473"/>
      <c r="D473"/>
      <c r="E473"/>
      <c r="F473"/>
    </row>
    <row r="474" spans="1:6" ht="14.4" x14ac:dyDescent="0.3">
      <c r="A474"/>
      <c r="B474"/>
      <c r="C474"/>
      <c r="D474"/>
      <c r="E474"/>
      <c r="F474"/>
    </row>
    <row r="475" spans="1:6" ht="14.4" x14ac:dyDescent="0.3">
      <c r="A475"/>
      <c r="B475"/>
      <c r="C475"/>
      <c r="D475"/>
      <c r="E475"/>
      <c r="F475"/>
    </row>
    <row r="476" spans="1:6" ht="14.4" x14ac:dyDescent="0.3">
      <c r="A476"/>
      <c r="B476"/>
      <c r="C476"/>
      <c r="D476"/>
      <c r="E476"/>
      <c r="F476"/>
    </row>
    <row r="477" spans="1:6" ht="14.4" x14ac:dyDescent="0.3">
      <c r="A477"/>
      <c r="B477"/>
      <c r="C477"/>
      <c r="D477"/>
      <c r="E477"/>
      <c r="F477"/>
    </row>
    <row r="478" spans="1:6" ht="14.4" x14ac:dyDescent="0.3">
      <c r="A478"/>
      <c r="B478"/>
      <c r="C478"/>
      <c r="D478"/>
      <c r="E478"/>
      <c r="F478"/>
    </row>
    <row r="479" spans="1:6" ht="14.4" x14ac:dyDescent="0.3">
      <c r="A479"/>
      <c r="B479"/>
      <c r="C479"/>
      <c r="D479"/>
      <c r="E479"/>
      <c r="F479"/>
    </row>
    <row r="480" spans="1:6" ht="14.4" x14ac:dyDescent="0.3">
      <c r="A480"/>
      <c r="B480"/>
      <c r="C480"/>
      <c r="D480"/>
      <c r="E480"/>
      <c r="F480"/>
    </row>
    <row r="481" spans="1:6" ht="14.4" x14ac:dyDescent="0.3">
      <c r="A481"/>
      <c r="B481"/>
      <c r="C481"/>
      <c r="D481"/>
      <c r="E481"/>
      <c r="F481"/>
    </row>
    <row r="482" spans="1:6" ht="14.4" x14ac:dyDescent="0.3">
      <c r="A482"/>
      <c r="B482"/>
      <c r="C482"/>
      <c r="D482"/>
      <c r="E482"/>
      <c r="F482"/>
    </row>
    <row r="483" spans="1:6" ht="14.4" x14ac:dyDescent="0.3">
      <c r="A483"/>
      <c r="B483"/>
      <c r="C483"/>
      <c r="D483"/>
      <c r="E483"/>
      <c r="F483"/>
    </row>
    <row r="484" spans="1:6" ht="14.4" x14ac:dyDescent="0.3">
      <c r="A484"/>
      <c r="B484"/>
      <c r="C484"/>
      <c r="D484"/>
      <c r="E484"/>
      <c r="F484"/>
    </row>
    <row r="485" spans="1:6" ht="14.4" x14ac:dyDescent="0.3">
      <c r="A485"/>
      <c r="B485"/>
      <c r="C485"/>
      <c r="D485"/>
      <c r="E485"/>
      <c r="F485"/>
    </row>
    <row r="486" spans="1:6" ht="14.4" x14ac:dyDescent="0.3">
      <c r="A486"/>
      <c r="B486"/>
      <c r="C486"/>
      <c r="D486"/>
      <c r="E486"/>
      <c r="F486"/>
    </row>
    <row r="487" spans="1:6" ht="14.4" x14ac:dyDescent="0.3">
      <c r="A487"/>
      <c r="B487"/>
      <c r="C487"/>
      <c r="D487"/>
      <c r="E487"/>
      <c r="F487"/>
    </row>
    <row r="488" spans="1:6" ht="14.4" x14ac:dyDescent="0.3">
      <c r="A488"/>
      <c r="B488"/>
      <c r="C488"/>
      <c r="D488"/>
      <c r="E488"/>
      <c r="F488"/>
    </row>
    <row r="489" spans="1:6" ht="14.4" x14ac:dyDescent="0.3">
      <c r="A489"/>
      <c r="B489"/>
      <c r="C489"/>
      <c r="D489"/>
      <c r="E489"/>
      <c r="F489"/>
    </row>
    <row r="490" spans="1:6" ht="14.4" x14ac:dyDescent="0.3">
      <c r="A490"/>
      <c r="B490"/>
      <c r="C490"/>
      <c r="D490"/>
      <c r="E490"/>
      <c r="F490"/>
    </row>
    <row r="491" spans="1:6" ht="14.4" x14ac:dyDescent="0.3">
      <c r="A491"/>
      <c r="B491"/>
      <c r="C491"/>
      <c r="D491"/>
      <c r="E491"/>
      <c r="F491"/>
    </row>
    <row r="492" spans="1:6" ht="14.4" x14ac:dyDescent="0.3">
      <c r="A492"/>
      <c r="B492"/>
      <c r="C492"/>
      <c r="D492"/>
      <c r="E492"/>
      <c r="F492"/>
    </row>
    <row r="493" spans="1:6" ht="14.4" x14ac:dyDescent="0.3">
      <c r="A493"/>
      <c r="B493"/>
      <c r="C493"/>
      <c r="D493"/>
      <c r="E493"/>
      <c r="F493"/>
    </row>
    <row r="494" spans="1:6" ht="14.4" x14ac:dyDescent="0.3">
      <c r="A494"/>
      <c r="B494"/>
      <c r="C494"/>
      <c r="D494"/>
      <c r="E494"/>
      <c r="F494"/>
    </row>
    <row r="495" spans="1:6" ht="14.4" x14ac:dyDescent="0.3">
      <c r="A495"/>
      <c r="B495"/>
      <c r="C495"/>
      <c r="D495"/>
      <c r="E495"/>
      <c r="F495"/>
    </row>
    <row r="496" spans="1:6" ht="14.4" x14ac:dyDescent="0.3">
      <c r="A496"/>
      <c r="B496"/>
      <c r="C496"/>
      <c r="D496"/>
      <c r="E496"/>
      <c r="F496"/>
    </row>
    <row r="497" spans="1:6" ht="14.4" x14ac:dyDescent="0.3">
      <c r="A497"/>
      <c r="B497"/>
      <c r="C497"/>
      <c r="D497"/>
      <c r="E497"/>
      <c r="F497"/>
    </row>
    <row r="498" spans="1:6" ht="14.4" x14ac:dyDescent="0.3">
      <c r="A498"/>
      <c r="B498"/>
      <c r="C498"/>
      <c r="D498"/>
      <c r="E498"/>
      <c r="F498"/>
    </row>
    <row r="499" spans="1:6" ht="14.4" x14ac:dyDescent="0.3">
      <c r="A499"/>
      <c r="B499"/>
      <c r="C499"/>
      <c r="D499"/>
      <c r="E499"/>
      <c r="F499"/>
    </row>
    <row r="500" spans="1:6" ht="14.4" x14ac:dyDescent="0.3">
      <c r="A500"/>
      <c r="B500"/>
      <c r="C500"/>
      <c r="D500"/>
      <c r="E500"/>
      <c r="F500"/>
    </row>
    <row r="501" spans="1:6" ht="14.4" x14ac:dyDescent="0.3">
      <c r="A501"/>
      <c r="B501"/>
      <c r="C501"/>
      <c r="D501"/>
      <c r="E501"/>
      <c r="F501"/>
    </row>
    <row r="502" spans="1:6" ht="14.4" x14ac:dyDescent="0.3">
      <c r="A502"/>
      <c r="B502"/>
      <c r="C502"/>
      <c r="D502"/>
      <c r="E502"/>
      <c r="F502"/>
    </row>
    <row r="503" spans="1:6" ht="14.4" x14ac:dyDescent="0.3">
      <c r="A503"/>
      <c r="B503"/>
      <c r="C503"/>
      <c r="D503"/>
      <c r="E503"/>
      <c r="F503"/>
    </row>
    <row r="504" spans="1:6" ht="14.4" x14ac:dyDescent="0.3">
      <c r="A504"/>
      <c r="B504"/>
      <c r="C504"/>
      <c r="D504"/>
      <c r="E504"/>
      <c r="F504"/>
    </row>
    <row r="505" spans="1:6" ht="14.4" x14ac:dyDescent="0.3">
      <c r="A505"/>
      <c r="B505"/>
      <c r="C505"/>
      <c r="D505"/>
      <c r="E505"/>
      <c r="F505"/>
    </row>
    <row r="506" spans="1:6" ht="14.4" x14ac:dyDescent="0.3">
      <c r="A506"/>
      <c r="B506"/>
      <c r="C506"/>
      <c r="D506"/>
      <c r="E506"/>
      <c r="F506"/>
    </row>
    <row r="507" spans="1:6" ht="14.4" x14ac:dyDescent="0.3">
      <c r="A507"/>
      <c r="B507"/>
      <c r="C507"/>
      <c r="D507"/>
      <c r="E507"/>
      <c r="F507"/>
    </row>
    <row r="508" spans="1:6" ht="14.4" x14ac:dyDescent="0.3">
      <c r="A508"/>
      <c r="B508"/>
      <c r="C508"/>
      <c r="D508"/>
      <c r="E508"/>
      <c r="F508"/>
    </row>
    <row r="509" spans="1:6" ht="14.4" x14ac:dyDescent="0.3">
      <c r="A509"/>
      <c r="B509"/>
      <c r="C509"/>
      <c r="D509"/>
      <c r="E509"/>
      <c r="F509"/>
    </row>
    <row r="510" spans="1:6" ht="14.4" x14ac:dyDescent="0.3">
      <c r="A510"/>
      <c r="B510"/>
      <c r="C510"/>
      <c r="D510"/>
      <c r="E510"/>
      <c r="F510"/>
    </row>
    <row r="511" spans="1:6" ht="14.4" x14ac:dyDescent="0.3">
      <c r="A511"/>
      <c r="B511"/>
      <c r="C511"/>
      <c r="D511"/>
      <c r="E511"/>
      <c r="F511"/>
    </row>
    <row r="512" spans="1:6" ht="14.4" x14ac:dyDescent="0.3">
      <c r="A512"/>
      <c r="B512"/>
      <c r="C512"/>
      <c r="D512"/>
      <c r="E512"/>
      <c r="F512"/>
    </row>
    <row r="513" spans="1:6" ht="14.4" x14ac:dyDescent="0.3">
      <c r="A513"/>
      <c r="B513"/>
      <c r="C513"/>
      <c r="D513"/>
      <c r="E513"/>
      <c r="F513"/>
    </row>
    <row r="514" spans="1:6" ht="14.4" x14ac:dyDescent="0.3">
      <c r="A514"/>
      <c r="B514"/>
      <c r="C514"/>
      <c r="D514"/>
      <c r="E514"/>
      <c r="F514"/>
    </row>
    <row r="515" spans="1:6" ht="14.4" x14ac:dyDescent="0.3">
      <c r="A515"/>
      <c r="B515"/>
      <c r="C515"/>
      <c r="D515"/>
      <c r="E515"/>
      <c r="F515"/>
    </row>
    <row r="516" spans="1:6" ht="14.4" x14ac:dyDescent="0.3">
      <c r="A516"/>
      <c r="B516"/>
      <c r="C516"/>
      <c r="D516"/>
      <c r="E516"/>
      <c r="F516"/>
    </row>
    <row r="517" spans="1:6" ht="14.4" x14ac:dyDescent="0.3">
      <c r="A517"/>
      <c r="B517"/>
      <c r="C517"/>
      <c r="D517"/>
      <c r="E517"/>
      <c r="F517"/>
    </row>
    <row r="518" spans="1:6" ht="14.4" x14ac:dyDescent="0.3">
      <c r="A518"/>
      <c r="B518"/>
      <c r="C518"/>
      <c r="D518"/>
      <c r="E518"/>
      <c r="F518"/>
    </row>
    <row r="519" spans="1:6" ht="14.4" x14ac:dyDescent="0.3">
      <c r="A519"/>
      <c r="B519"/>
      <c r="C519"/>
      <c r="D519"/>
      <c r="E519"/>
      <c r="F519"/>
    </row>
    <row r="520" spans="1:6" ht="14.4" x14ac:dyDescent="0.3">
      <c r="A520"/>
      <c r="B520"/>
      <c r="C520"/>
      <c r="D520"/>
      <c r="E520"/>
      <c r="F520"/>
    </row>
    <row r="521" spans="1:6" ht="14.4" x14ac:dyDescent="0.3">
      <c r="A521"/>
      <c r="B521"/>
      <c r="C521"/>
      <c r="D521"/>
      <c r="E521"/>
      <c r="F521"/>
    </row>
    <row r="522" spans="1:6" ht="14.4" x14ac:dyDescent="0.3">
      <c r="A522"/>
      <c r="B522"/>
      <c r="C522"/>
      <c r="D522"/>
      <c r="E522"/>
      <c r="F522"/>
    </row>
    <row r="523" spans="1:6" ht="14.4" x14ac:dyDescent="0.3">
      <c r="A523"/>
      <c r="B523"/>
      <c r="C523"/>
      <c r="D523"/>
      <c r="E523"/>
      <c r="F523"/>
    </row>
    <row r="524" spans="1:6" ht="14.4" x14ac:dyDescent="0.3">
      <c r="A524"/>
      <c r="B524"/>
      <c r="C524"/>
      <c r="D524"/>
      <c r="E524"/>
      <c r="F524"/>
    </row>
    <row r="525" spans="1:6" ht="14.4" x14ac:dyDescent="0.3">
      <c r="A525"/>
      <c r="B525"/>
      <c r="C525"/>
      <c r="D525"/>
      <c r="E525"/>
      <c r="F525"/>
    </row>
    <row r="526" spans="1:6" ht="14.4" x14ac:dyDescent="0.3">
      <c r="A526"/>
      <c r="B526"/>
      <c r="C526"/>
      <c r="D526"/>
      <c r="E526"/>
      <c r="F526"/>
    </row>
    <row r="527" spans="1:6" ht="14.4" x14ac:dyDescent="0.3">
      <c r="A527"/>
      <c r="B527"/>
      <c r="C527"/>
      <c r="D527"/>
      <c r="E527"/>
      <c r="F527"/>
    </row>
    <row r="528" spans="1:6" ht="14.4" x14ac:dyDescent="0.3">
      <c r="A528"/>
      <c r="B528"/>
      <c r="C528"/>
      <c r="D528"/>
      <c r="E528"/>
      <c r="F528"/>
    </row>
    <row r="529" spans="1:6" ht="14.4" x14ac:dyDescent="0.3">
      <c r="A529"/>
      <c r="B529"/>
      <c r="C529"/>
      <c r="D529"/>
      <c r="E529"/>
      <c r="F529"/>
    </row>
    <row r="530" spans="1:6" ht="14.4" x14ac:dyDescent="0.3">
      <c r="A530"/>
      <c r="B530"/>
      <c r="C530"/>
      <c r="D530"/>
      <c r="E530"/>
      <c r="F530"/>
    </row>
    <row r="531" spans="1:6" ht="14.4" x14ac:dyDescent="0.3">
      <c r="A531"/>
      <c r="B531"/>
      <c r="C531"/>
      <c r="D531"/>
      <c r="E531"/>
      <c r="F531"/>
    </row>
    <row r="532" spans="1:6" ht="14.4" x14ac:dyDescent="0.3">
      <c r="A532"/>
      <c r="B532"/>
      <c r="C532"/>
      <c r="D532"/>
      <c r="E532"/>
      <c r="F532"/>
    </row>
    <row r="533" spans="1:6" ht="14.4" x14ac:dyDescent="0.3">
      <c r="A533"/>
      <c r="B533"/>
      <c r="C533"/>
      <c r="D533"/>
      <c r="E533"/>
      <c r="F533"/>
    </row>
    <row r="534" spans="1:6" ht="14.4" x14ac:dyDescent="0.3">
      <c r="A534"/>
      <c r="B534"/>
      <c r="C534"/>
      <c r="D534"/>
      <c r="E534"/>
      <c r="F534"/>
    </row>
    <row r="535" spans="1:6" ht="14.4" x14ac:dyDescent="0.3">
      <c r="A535"/>
      <c r="B535"/>
      <c r="C535"/>
      <c r="D535"/>
      <c r="E535"/>
      <c r="F535"/>
    </row>
    <row r="536" spans="1:6" ht="14.4" x14ac:dyDescent="0.3">
      <c r="A536"/>
      <c r="B536"/>
      <c r="C536"/>
      <c r="D536"/>
      <c r="E536"/>
      <c r="F536"/>
    </row>
    <row r="537" spans="1:6" ht="14.4" x14ac:dyDescent="0.3">
      <c r="A537"/>
      <c r="B537"/>
      <c r="C537"/>
      <c r="D537"/>
      <c r="E537"/>
      <c r="F537"/>
    </row>
    <row r="538" spans="1:6" ht="14.4" x14ac:dyDescent="0.3">
      <c r="A538"/>
      <c r="B538"/>
      <c r="C538"/>
      <c r="D538"/>
      <c r="E538"/>
      <c r="F538"/>
    </row>
    <row r="539" spans="1:6" ht="14.4" x14ac:dyDescent="0.3">
      <c r="A539"/>
      <c r="B539"/>
      <c r="C539"/>
      <c r="D539"/>
      <c r="E539"/>
      <c r="F539"/>
    </row>
    <row r="540" spans="1:6" ht="14.4" x14ac:dyDescent="0.3">
      <c r="A540"/>
      <c r="B540"/>
      <c r="C540"/>
      <c r="D540"/>
      <c r="E540"/>
      <c r="F540"/>
    </row>
    <row r="541" spans="1:6" ht="14.4" x14ac:dyDescent="0.3">
      <c r="A541"/>
      <c r="B541"/>
      <c r="C541"/>
      <c r="D541"/>
      <c r="E541"/>
      <c r="F541"/>
    </row>
    <row r="542" spans="1:6" ht="14.4" x14ac:dyDescent="0.3">
      <c r="A542"/>
      <c r="B542"/>
      <c r="C542"/>
      <c r="D542"/>
      <c r="E542"/>
      <c r="F542"/>
    </row>
    <row r="543" spans="1:6" ht="14.4" x14ac:dyDescent="0.3">
      <c r="A543"/>
      <c r="B543"/>
      <c r="C543"/>
      <c r="D543"/>
      <c r="E543"/>
      <c r="F543"/>
    </row>
    <row r="544" spans="1:6" ht="14.4" x14ac:dyDescent="0.3">
      <c r="A544"/>
      <c r="B544"/>
      <c r="C544"/>
      <c r="D544"/>
      <c r="E544"/>
      <c r="F544"/>
    </row>
    <row r="545" spans="1:6" ht="14.4" x14ac:dyDescent="0.3">
      <c r="A545"/>
      <c r="B545"/>
      <c r="C545"/>
      <c r="D545"/>
      <c r="E545"/>
      <c r="F545"/>
    </row>
    <row r="546" spans="1:6" ht="14.4" x14ac:dyDescent="0.3">
      <c r="A546"/>
      <c r="B546"/>
      <c r="C546"/>
      <c r="D546"/>
      <c r="E546"/>
      <c r="F546"/>
    </row>
    <row r="547" spans="1:6" ht="14.4" x14ac:dyDescent="0.3">
      <c r="A547"/>
      <c r="B547"/>
      <c r="C547"/>
      <c r="D547"/>
      <c r="E547"/>
      <c r="F547"/>
    </row>
    <row r="548" spans="1:6" ht="14.4" x14ac:dyDescent="0.3">
      <c r="A548"/>
      <c r="B548"/>
      <c r="C548"/>
      <c r="D548"/>
      <c r="E548"/>
      <c r="F548"/>
    </row>
    <row r="549" spans="1:6" ht="14.4" x14ac:dyDescent="0.3">
      <c r="A549"/>
      <c r="B549"/>
      <c r="C549"/>
      <c r="D549"/>
      <c r="E549"/>
      <c r="F549"/>
    </row>
    <row r="550" spans="1:6" ht="14.4" x14ac:dyDescent="0.3">
      <c r="A550"/>
      <c r="B550"/>
      <c r="C550"/>
      <c r="D550"/>
      <c r="E550"/>
      <c r="F550"/>
    </row>
    <row r="551" spans="1:6" ht="14.4" x14ac:dyDescent="0.3">
      <c r="A551"/>
      <c r="B551"/>
      <c r="C551"/>
      <c r="D551"/>
      <c r="E551"/>
      <c r="F551"/>
    </row>
    <row r="552" spans="1:6" ht="14.4" x14ac:dyDescent="0.3">
      <c r="A552"/>
      <c r="B552"/>
      <c r="C552"/>
      <c r="D552"/>
      <c r="E552"/>
      <c r="F552"/>
    </row>
    <row r="553" spans="1:6" ht="14.4" x14ac:dyDescent="0.3">
      <c r="A553"/>
      <c r="B553"/>
      <c r="C553"/>
      <c r="D553"/>
      <c r="E553"/>
      <c r="F553"/>
    </row>
    <row r="554" spans="1:6" ht="14.4" x14ac:dyDescent="0.3">
      <c r="A554"/>
      <c r="B554"/>
      <c r="C554"/>
      <c r="D554"/>
      <c r="E554"/>
      <c r="F554"/>
    </row>
    <row r="555" spans="1:6" ht="14.4" x14ac:dyDescent="0.3">
      <c r="A555"/>
      <c r="B555"/>
      <c r="C555"/>
      <c r="D555"/>
      <c r="E555"/>
      <c r="F555"/>
    </row>
    <row r="556" spans="1:6" ht="14.4" x14ac:dyDescent="0.3">
      <c r="A556"/>
      <c r="B556"/>
      <c r="C556"/>
      <c r="D556"/>
      <c r="E556"/>
      <c r="F556"/>
    </row>
    <row r="557" spans="1:6" ht="14.4" x14ac:dyDescent="0.3">
      <c r="A557"/>
      <c r="B557"/>
      <c r="C557"/>
      <c r="D557"/>
      <c r="E557"/>
      <c r="F557"/>
    </row>
    <row r="558" spans="1:6" ht="14.4" x14ac:dyDescent="0.3">
      <c r="A558"/>
      <c r="B558"/>
      <c r="C558"/>
      <c r="D558"/>
      <c r="E558"/>
      <c r="F558"/>
    </row>
    <row r="559" spans="1:6" ht="14.4" x14ac:dyDescent="0.3">
      <c r="A559"/>
      <c r="B559"/>
      <c r="C559"/>
      <c r="D559"/>
      <c r="E559"/>
      <c r="F559"/>
    </row>
    <row r="560" spans="1:6" ht="14.4" x14ac:dyDescent="0.3">
      <c r="A560"/>
      <c r="B560"/>
      <c r="C560"/>
      <c r="D560"/>
      <c r="E560"/>
      <c r="F560"/>
    </row>
    <row r="561" spans="1:6" ht="14.4" x14ac:dyDescent="0.3">
      <c r="A561"/>
      <c r="B561"/>
      <c r="C561"/>
      <c r="D561"/>
      <c r="E561"/>
      <c r="F561"/>
    </row>
    <row r="562" spans="1:6" ht="14.4" x14ac:dyDescent="0.3">
      <c r="A562"/>
      <c r="B562"/>
      <c r="C562"/>
      <c r="D562"/>
      <c r="E562"/>
      <c r="F562"/>
    </row>
    <row r="563" spans="1:6" ht="14.4" x14ac:dyDescent="0.3">
      <c r="A563"/>
      <c r="B563"/>
      <c r="C563"/>
      <c r="D563"/>
      <c r="E563"/>
      <c r="F563"/>
    </row>
    <row r="564" spans="1:6" ht="14.4" x14ac:dyDescent="0.3">
      <c r="A564"/>
      <c r="B564"/>
      <c r="C564"/>
      <c r="D564"/>
      <c r="E564"/>
      <c r="F564"/>
    </row>
    <row r="565" spans="1:6" ht="14.4" x14ac:dyDescent="0.3">
      <c r="A565"/>
      <c r="B565"/>
      <c r="C565"/>
      <c r="D565"/>
      <c r="E565"/>
      <c r="F565"/>
    </row>
    <row r="566" spans="1:6" ht="14.4" x14ac:dyDescent="0.3">
      <c r="A566"/>
      <c r="B566"/>
      <c r="C566"/>
      <c r="D566"/>
      <c r="E566"/>
      <c r="F566"/>
    </row>
    <row r="567" spans="1:6" ht="14.4" x14ac:dyDescent="0.3">
      <c r="A567"/>
      <c r="B567"/>
      <c r="C567"/>
      <c r="D567"/>
      <c r="E567"/>
      <c r="F567"/>
    </row>
    <row r="568" spans="1:6" ht="14.4" x14ac:dyDescent="0.3">
      <c r="A568"/>
      <c r="B568"/>
      <c r="C568"/>
      <c r="D568"/>
      <c r="E568"/>
      <c r="F568"/>
    </row>
    <row r="569" spans="1:6" ht="14.4" x14ac:dyDescent="0.3">
      <c r="A569"/>
      <c r="B569"/>
      <c r="C569"/>
      <c r="D569"/>
      <c r="E569"/>
      <c r="F569"/>
    </row>
    <row r="570" spans="1:6" ht="14.4" x14ac:dyDescent="0.3">
      <c r="A570"/>
      <c r="B570"/>
      <c r="C570"/>
      <c r="D570"/>
      <c r="E570"/>
      <c r="F570"/>
    </row>
    <row r="571" spans="1:6" ht="14.4" x14ac:dyDescent="0.3">
      <c r="A571"/>
      <c r="B571"/>
      <c r="C571"/>
      <c r="D571"/>
      <c r="E571"/>
      <c r="F571"/>
    </row>
    <row r="572" spans="1:6" ht="14.4" x14ac:dyDescent="0.3">
      <c r="A572"/>
      <c r="B572"/>
      <c r="C572"/>
      <c r="D572"/>
      <c r="E572"/>
      <c r="F572"/>
    </row>
    <row r="573" spans="1:6" ht="14.4" x14ac:dyDescent="0.3">
      <c r="A573"/>
      <c r="B573"/>
      <c r="C573"/>
      <c r="D573"/>
      <c r="E573"/>
      <c r="F573"/>
    </row>
    <row r="574" spans="1:6" ht="14.4" x14ac:dyDescent="0.3">
      <c r="A574"/>
      <c r="B574"/>
      <c r="C574"/>
      <c r="D574"/>
      <c r="E574"/>
      <c r="F574"/>
    </row>
    <row r="575" spans="1:6" ht="14.4" x14ac:dyDescent="0.3">
      <c r="A575"/>
      <c r="B575"/>
      <c r="C575"/>
      <c r="D575"/>
      <c r="E575"/>
      <c r="F575"/>
    </row>
    <row r="576" spans="1:6" ht="14.4" x14ac:dyDescent="0.3">
      <c r="A576"/>
      <c r="B576"/>
      <c r="C576"/>
      <c r="D576"/>
      <c r="E576"/>
      <c r="F576"/>
    </row>
    <row r="577" spans="1:6" ht="14.4" x14ac:dyDescent="0.3">
      <c r="A577"/>
      <c r="B577"/>
      <c r="C577"/>
      <c r="D577"/>
      <c r="E577"/>
      <c r="F577"/>
    </row>
    <row r="578" spans="1:6" ht="14.4" x14ac:dyDescent="0.3">
      <c r="A578"/>
      <c r="B578"/>
      <c r="C578"/>
      <c r="D578"/>
      <c r="E578"/>
      <c r="F578"/>
    </row>
    <row r="579" spans="1:6" ht="14.4" x14ac:dyDescent="0.3">
      <c r="A579"/>
      <c r="B579"/>
      <c r="C579"/>
      <c r="D579"/>
      <c r="E579"/>
      <c r="F579"/>
    </row>
    <row r="580" spans="1:6" ht="14.4" x14ac:dyDescent="0.3">
      <c r="A580"/>
      <c r="B580"/>
      <c r="C580"/>
      <c r="D580"/>
      <c r="E580"/>
      <c r="F580"/>
    </row>
    <row r="581" spans="1:6" ht="14.4" x14ac:dyDescent="0.3">
      <c r="A581"/>
      <c r="B581"/>
      <c r="C581"/>
      <c r="D581"/>
      <c r="E581"/>
      <c r="F581"/>
    </row>
    <row r="582" spans="1:6" ht="14.4" x14ac:dyDescent="0.3">
      <c r="A582"/>
      <c r="B582"/>
      <c r="C582"/>
      <c r="D582"/>
      <c r="E582"/>
      <c r="F582"/>
    </row>
    <row r="583" spans="1:6" ht="14.4" x14ac:dyDescent="0.3">
      <c r="A583"/>
      <c r="B583"/>
      <c r="C583"/>
      <c r="D583"/>
      <c r="E583"/>
      <c r="F583"/>
    </row>
    <row r="584" spans="1:6" ht="14.4" x14ac:dyDescent="0.3">
      <c r="A584"/>
      <c r="B584"/>
      <c r="C584"/>
      <c r="D584"/>
      <c r="E584"/>
      <c r="F584"/>
    </row>
    <row r="585" spans="1:6" ht="14.4" x14ac:dyDescent="0.3">
      <c r="A585"/>
      <c r="B585"/>
      <c r="C585"/>
      <c r="D585"/>
      <c r="E585"/>
      <c r="F585"/>
    </row>
    <row r="586" spans="1:6" ht="14.4" x14ac:dyDescent="0.3">
      <c r="A586"/>
      <c r="B586"/>
      <c r="C586"/>
      <c r="D586"/>
      <c r="E586"/>
      <c r="F586"/>
    </row>
    <row r="587" spans="1:6" ht="14.4" x14ac:dyDescent="0.3">
      <c r="A587"/>
      <c r="B587"/>
      <c r="C587"/>
      <c r="D587"/>
      <c r="E587"/>
      <c r="F587"/>
    </row>
    <row r="588" spans="1:6" ht="14.4" x14ac:dyDescent="0.3">
      <c r="A588"/>
      <c r="B588"/>
      <c r="C588"/>
      <c r="D588"/>
      <c r="E588"/>
      <c r="F588"/>
    </row>
    <row r="589" spans="1:6" ht="14.4" x14ac:dyDescent="0.3">
      <c r="A589"/>
      <c r="B589"/>
      <c r="C589"/>
      <c r="D589"/>
      <c r="E589"/>
      <c r="F589"/>
    </row>
    <row r="590" spans="1:6" ht="14.4" x14ac:dyDescent="0.3">
      <c r="A590"/>
      <c r="B590"/>
      <c r="C590"/>
      <c r="D590"/>
      <c r="E590"/>
      <c r="F590"/>
    </row>
    <row r="591" spans="1:6" ht="14.4" x14ac:dyDescent="0.3">
      <c r="A591"/>
      <c r="B591"/>
      <c r="C591"/>
      <c r="D591"/>
      <c r="E591"/>
      <c r="F591"/>
    </row>
    <row r="592" spans="1:6" ht="14.4" x14ac:dyDescent="0.3">
      <c r="A592"/>
      <c r="B592"/>
      <c r="C592"/>
      <c r="D592"/>
      <c r="E592"/>
      <c r="F592"/>
    </row>
    <row r="593" spans="1:6" ht="14.4" x14ac:dyDescent="0.3">
      <c r="A593"/>
      <c r="B593"/>
      <c r="C593"/>
      <c r="D593"/>
      <c r="E593"/>
      <c r="F593"/>
    </row>
    <row r="594" spans="1:6" ht="14.4" x14ac:dyDescent="0.3">
      <c r="A594"/>
      <c r="B594"/>
      <c r="C594"/>
      <c r="D594"/>
      <c r="E594"/>
      <c r="F594"/>
    </row>
    <row r="595" spans="1:6" ht="14.4" x14ac:dyDescent="0.3">
      <c r="A595"/>
      <c r="B595"/>
      <c r="C595"/>
      <c r="D595"/>
      <c r="E595"/>
      <c r="F595"/>
    </row>
    <row r="596" spans="1:6" ht="14.4" x14ac:dyDescent="0.3">
      <c r="A596"/>
      <c r="B596"/>
      <c r="C596"/>
      <c r="D596"/>
      <c r="E596"/>
      <c r="F596"/>
    </row>
    <row r="597" spans="1:6" ht="14.4" x14ac:dyDescent="0.3">
      <c r="A597"/>
      <c r="B597"/>
      <c r="C597"/>
      <c r="D597"/>
      <c r="E597"/>
      <c r="F597"/>
    </row>
    <row r="598" spans="1:6" ht="14.4" x14ac:dyDescent="0.3">
      <c r="A598"/>
      <c r="B598"/>
      <c r="C598"/>
      <c r="D598"/>
      <c r="E598"/>
      <c r="F598"/>
    </row>
    <row r="599" spans="1:6" ht="14.4" x14ac:dyDescent="0.3">
      <c r="A599"/>
      <c r="B599"/>
      <c r="C599"/>
      <c r="D599"/>
      <c r="E599"/>
      <c r="F599"/>
    </row>
    <row r="600" spans="1:6" ht="14.4" x14ac:dyDescent="0.3">
      <c r="A600"/>
      <c r="B600"/>
      <c r="C600"/>
      <c r="D600"/>
      <c r="E600"/>
      <c r="F600"/>
    </row>
    <row r="601" spans="1:6" ht="14.4" x14ac:dyDescent="0.3">
      <c r="A601"/>
      <c r="B601"/>
      <c r="C601"/>
      <c r="D601"/>
      <c r="E601"/>
      <c r="F601"/>
    </row>
    <row r="602" spans="1:6" ht="14.4" x14ac:dyDescent="0.3">
      <c r="A602"/>
      <c r="B602"/>
      <c r="C602"/>
      <c r="D602"/>
      <c r="E602"/>
      <c r="F602"/>
    </row>
    <row r="603" spans="1:6" ht="14.4" x14ac:dyDescent="0.3">
      <c r="A603"/>
      <c r="B603"/>
      <c r="C603"/>
      <c r="D603"/>
      <c r="E603"/>
      <c r="F603"/>
    </row>
    <row r="604" spans="1:6" ht="14.4" x14ac:dyDescent="0.3">
      <c r="A604"/>
      <c r="B604"/>
      <c r="C604"/>
      <c r="D604"/>
      <c r="E604"/>
      <c r="F604"/>
    </row>
    <row r="605" spans="1:6" ht="14.4" x14ac:dyDescent="0.3">
      <c r="A605"/>
      <c r="B605"/>
      <c r="C605"/>
      <c r="D605"/>
      <c r="E605"/>
      <c r="F605"/>
    </row>
    <row r="606" spans="1:6" ht="14.4" x14ac:dyDescent="0.3">
      <c r="A606"/>
      <c r="B606"/>
      <c r="C606"/>
      <c r="D606"/>
      <c r="E606"/>
      <c r="F606"/>
    </row>
    <row r="607" spans="1:6" ht="14.4" x14ac:dyDescent="0.3">
      <c r="A607"/>
      <c r="B607"/>
      <c r="C607"/>
      <c r="D607"/>
      <c r="E607"/>
      <c r="F607"/>
    </row>
    <row r="608" spans="1:6" ht="14.4" x14ac:dyDescent="0.3">
      <c r="A608"/>
      <c r="B608"/>
      <c r="C608"/>
      <c r="D608"/>
      <c r="E608"/>
      <c r="F608"/>
    </row>
    <row r="609" spans="1:6" ht="14.4" x14ac:dyDescent="0.3">
      <c r="A609"/>
      <c r="B609"/>
      <c r="C609"/>
      <c r="D609"/>
      <c r="E609"/>
      <c r="F609"/>
    </row>
    <row r="610" spans="1:6" ht="14.4" x14ac:dyDescent="0.3">
      <c r="A610"/>
      <c r="B610"/>
      <c r="C610"/>
      <c r="D610"/>
      <c r="E610"/>
      <c r="F610"/>
    </row>
    <row r="611" spans="1:6" ht="14.4" x14ac:dyDescent="0.3">
      <c r="A611"/>
      <c r="B611"/>
      <c r="C611"/>
      <c r="D611"/>
      <c r="E611"/>
      <c r="F611"/>
    </row>
    <row r="612" spans="1:6" ht="14.4" x14ac:dyDescent="0.3">
      <c r="A612"/>
      <c r="B612"/>
      <c r="C612"/>
      <c r="D612"/>
      <c r="E612"/>
      <c r="F612"/>
    </row>
    <row r="613" spans="1:6" ht="14.4" x14ac:dyDescent="0.3">
      <c r="A613"/>
      <c r="B613"/>
      <c r="C613"/>
      <c r="D613"/>
      <c r="E613"/>
      <c r="F613"/>
    </row>
    <row r="614" spans="1:6" ht="14.4" x14ac:dyDescent="0.3">
      <c r="A614"/>
      <c r="B614"/>
      <c r="C614"/>
      <c r="D614"/>
      <c r="E614"/>
      <c r="F614"/>
    </row>
    <row r="615" spans="1:6" ht="14.4" x14ac:dyDescent="0.3">
      <c r="A615"/>
      <c r="B615"/>
      <c r="C615"/>
      <c r="D615"/>
      <c r="E615"/>
      <c r="F615"/>
    </row>
    <row r="616" spans="1:6" ht="14.4" x14ac:dyDescent="0.3">
      <c r="A616"/>
      <c r="B616"/>
      <c r="C616"/>
      <c r="D616"/>
      <c r="E616"/>
      <c r="F616"/>
    </row>
    <row r="617" spans="1:6" ht="14.4" x14ac:dyDescent="0.3">
      <c r="A617"/>
      <c r="B617"/>
      <c r="C617"/>
      <c r="D617"/>
      <c r="E617"/>
      <c r="F617"/>
    </row>
    <row r="618" spans="1:6" ht="14.4" x14ac:dyDescent="0.3">
      <c r="A618"/>
      <c r="B618"/>
      <c r="C618"/>
      <c r="D618"/>
      <c r="E618"/>
      <c r="F618"/>
    </row>
    <row r="619" spans="1:6" ht="14.4" x14ac:dyDescent="0.3">
      <c r="A619"/>
      <c r="B619"/>
      <c r="C619"/>
      <c r="D619"/>
      <c r="E619"/>
      <c r="F619"/>
    </row>
    <row r="620" spans="1:6" ht="14.4" x14ac:dyDescent="0.3">
      <c r="A620"/>
      <c r="B620"/>
      <c r="C620"/>
      <c r="D620"/>
      <c r="E620"/>
      <c r="F620"/>
    </row>
    <row r="621" spans="1:6" ht="14.4" x14ac:dyDescent="0.3">
      <c r="A621"/>
      <c r="B621"/>
      <c r="C621"/>
      <c r="D621"/>
      <c r="E621"/>
      <c r="F621"/>
    </row>
    <row r="622" spans="1:6" ht="14.4" x14ac:dyDescent="0.3">
      <c r="A622"/>
      <c r="B622"/>
      <c r="C622"/>
      <c r="D622"/>
      <c r="E622"/>
      <c r="F622"/>
    </row>
    <row r="623" spans="1:6" ht="14.4" x14ac:dyDescent="0.3">
      <c r="A623"/>
      <c r="B623"/>
      <c r="C623"/>
      <c r="D623"/>
      <c r="E623"/>
      <c r="F623"/>
    </row>
    <row r="624" spans="1:6" ht="14.4" x14ac:dyDescent="0.3">
      <c r="A624"/>
      <c r="B624"/>
      <c r="C624"/>
      <c r="D624"/>
      <c r="E624"/>
      <c r="F624"/>
    </row>
    <row r="625" spans="1:6" ht="14.4" x14ac:dyDescent="0.3">
      <c r="A625"/>
      <c r="B625"/>
      <c r="C625"/>
      <c r="D625"/>
      <c r="E625"/>
      <c r="F625"/>
    </row>
    <row r="626" spans="1:6" ht="14.4" x14ac:dyDescent="0.3">
      <c r="A626"/>
      <c r="B626"/>
      <c r="C626"/>
      <c r="D626"/>
      <c r="E626"/>
      <c r="F626"/>
    </row>
    <row r="627" spans="1:6" ht="14.4" x14ac:dyDescent="0.3">
      <c r="A627"/>
      <c r="B627"/>
      <c r="C627"/>
      <c r="D627"/>
      <c r="E627"/>
      <c r="F627"/>
    </row>
    <row r="628" spans="1:6" ht="14.4" x14ac:dyDescent="0.3">
      <c r="A628"/>
      <c r="B628"/>
      <c r="C628"/>
      <c r="D628"/>
      <c r="E628"/>
      <c r="F628"/>
    </row>
    <row r="629" spans="1:6" ht="14.4" x14ac:dyDescent="0.3">
      <c r="A629"/>
      <c r="B629"/>
      <c r="C629"/>
      <c r="D629"/>
      <c r="E629"/>
      <c r="F629"/>
    </row>
    <row r="630" spans="1:6" ht="14.4" x14ac:dyDescent="0.3">
      <c r="A630"/>
      <c r="B630"/>
      <c r="C630"/>
      <c r="D630"/>
      <c r="E630"/>
      <c r="F630"/>
    </row>
    <row r="631" spans="1:6" ht="14.4" x14ac:dyDescent="0.3">
      <c r="A631"/>
      <c r="B631"/>
      <c r="C631"/>
      <c r="D631"/>
      <c r="E631"/>
      <c r="F631"/>
    </row>
    <row r="632" spans="1:6" ht="14.4" x14ac:dyDescent="0.3">
      <c r="A632"/>
      <c r="B632"/>
      <c r="C632"/>
      <c r="D632"/>
      <c r="E632"/>
      <c r="F632"/>
    </row>
    <row r="633" spans="1:6" ht="14.4" x14ac:dyDescent="0.3">
      <c r="A633"/>
      <c r="B633"/>
      <c r="C633"/>
      <c r="D633"/>
      <c r="E633"/>
      <c r="F633"/>
    </row>
    <row r="634" spans="1:6" ht="14.4" x14ac:dyDescent="0.3">
      <c r="A634"/>
      <c r="B634"/>
      <c r="C634"/>
      <c r="D634"/>
      <c r="E634"/>
      <c r="F634"/>
    </row>
    <row r="635" spans="1:6" ht="14.4" x14ac:dyDescent="0.3">
      <c r="A635"/>
      <c r="B635"/>
      <c r="C635"/>
      <c r="D635"/>
      <c r="E635"/>
      <c r="F635"/>
    </row>
    <row r="636" spans="1:6" ht="14.4" x14ac:dyDescent="0.3">
      <c r="A636"/>
      <c r="B636"/>
      <c r="C636"/>
      <c r="D636"/>
      <c r="E636"/>
      <c r="F636"/>
    </row>
    <row r="637" spans="1:6" ht="14.4" x14ac:dyDescent="0.3">
      <c r="A637"/>
      <c r="B637"/>
      <c r="C637"/>
      <c r="D637"/>
      <c r="E637"/>
      <c r="F637"/>
    </row>
    <row r="638" spans="1:6" ht="14.4" x14ac:dyDescent="0.3">
      <c r="A638"/>
      <c r="B638"/>
      <c r="C638"/>
      <c r="D638"/>
      <c r="E638"/>
      <c r="F638"/>
    </row>
    <row r="639" spans="1:6" ht="14.4" x14ac:dyDescent="0.3">
      <c r="A639"/>
      <c r="B639"/>
      <c r="C639"/>
      <c r="D639"/>
      <c r="E639"/>
      <c r="F639"/>
    </row>
    <row r="640" spans="1:6" ht="14.4" x14ac:dyDescent="0.3">
      <c r="A640"/>
      <c r="B640"/>
      <c r="C640"/>
      <c r="D640"/>
      <c r="E640"/>
      <c r="F640"/>
    </row>
    <row r="641" spans="1:6" ht="14.4" x14ac:dyDescent="0.3">
      <c r="A641"/>
      <c r="B641"/>
      <c r="C641"/>
      <c r="D641"/>
      <c r="E641"/>
      <c r="F641"/>
    </row>
    <row r="642" spans="1:6" ht="14.4" x14ac:dyDescent="0.3">
      <c r="A642"/>
      <c r="B642"/>
      <c r="C642"/>
      <c r="D642"/>
      <c r="E642"/>
      <c r="F642"/>
    </row>
    <row r="643" spans="1:6" ht="14.4" x14ac:dyDescent="0.3">
      <c r="A643"/>
      <c r="B643"/>
      <c r="C643"/>
      <c r="D643"/>
      <c r="E643"/>
      <c r="F643"/>
    </row>
    <row r="644" spans="1:6" ht="14.4" x14ac:dyDescent="0.3">
      <c r="A644"/>
      <c r="B644"/>
      <c r="C644"/>
      <c r="D644"/>
      <c r="E644"/>
      <c r="F644"/>
    </row>
    <row r="645" spans="1:6" ht="14.4" x14ac:dyDescent="0.3">
      <c r="A645"/>
      <c r="B645"/>
      <c r="C645"/>
      <c r="D645"/>
      <c r="E645"/>
      <c r="F645"/>
    </row>
    <row r="646" spans="1:6" ht="14.4" x14ac:dyDescent="0.3">
      <c r="A646"/>
      <c r="B646"/>
      <c r="C646"/>
      <c r="D646"/>
      <c r="E646"/>
      <c r="F646"/>
    </row>
    <row r="647" spans="1:6" ht="14.4" x14ac:dyDescent="0.3">
      <c r="A647"/>
      <c r="B647"/>
      <c r="C647"/>
      <c r="D647"/>
      <c r="E647"/>
      <c r="F647"/>
    </row>
    <row r="648" spans="1:6" ht="14.4" x14ac:dyDescent="0.3">
      <c r="A648"/>
      <c r="B648"/>
      <c r="C648"/>
      <c r="D648"/>
      <c r="E648"/>
      <c r="F648"/>
    </row>
    <row r="649" spans="1:6" ht="14.4" x14ac:dyDescent="0.3">
      <c r="A649"/>
      <c r="B649"/>
      <c r="C649"/>
      <c r="D649"/>
      <c r="E649"/>
      <c r="F649"/>
    </row>
    <row r="650" spans="1:6" ht="14.4" x14ac:dyDescent="0.3">
      <c r="A650"/>
      <c r="B650"/>
      <c r="C650"/>
      <c r="D650"/>
      <c r="E650"/>
      <c r="F650"/>
    </row>
    <row r="651" spans="1:6" ht="14.4" x14ac:dyDescent="0.3">
      <c r="A651"/>
      <c r="B651"/>
      <c r="C651"/>
      <c r="D651"/>
      <c r="E651"/>
      <c r="F651"/>
    </row>
    <row r="652" spans="1:6" ht="14.4" x14ac:dyDescent="0.3">
      <c r="A652"/>
      <c r="B652"/>
      <c r="C652"/>
      <c r="D652"/>
      <c r="E652"/>
      <c r="F652"/>
    </row>
    <row r="653" spans="1:6" ht="14.4" x14ac:dyDescent="0.3">
      <c r="A653"/>
      <c r="B653"/>
      <c r="C653"/>
      <c r="D653"/>
      <c r="E653"/>
      <c r="F653"/>
    </row>
    <row r="654" spans="1:6" ht="14.4" x14ac:dyDescent="0.3">
      <c r="A654"/>
      <c r="B654"/>
      <c r="C654"/>
      <c r="D654"/>
      <c r="E654"/>
      <c r="F654"/>
    </row>
    <row r="655" spans="1:6" ht="14.4" x14ac:dyDescent="0.3">
      <c r="A655"/>
      <c r="B655"/>
      <c r="C655"/>
      <c r="D655"/>
      <c r="E655"/>
      <c r="F655"/>
    </row>
    <row r="656" spans="1:6" ht="14.4" x14ac:dyDescent="0.3">
      <c r="A656"/>
      <c r="B656"/>
      <c r="C656"/>
      <c r="D656"/>
      <c r="E656"/>
      <c r="F656"/>
    </row>
    <row r="657" spans="1:6" ht="14.4" x14ac:dyDescent="0.3">
      <c r="A657"/>
      <c r="B657"/>
      <c r="C657"/>
      <c r="D657"/>
      <c r="E657"/>
      <c r="F657"/>
    </row>
    <row r="658" spans="1:6" ht="14.4" x14ac:dyDescent="0.3">
      <c r="A658"/>
      <c r="B658"/>
      <c r="C658"/>
      <c r="D658"/>
      <c r="E658"/>
      <c r="F658"/>
    </row>
    <row r="659" spans="1:6" ht="14.4" x14ac:dyDescent="0.3">
      <c r="A659"/>
      <c r="B659"/>
      <c r="C659"/>
      <c r="D659"/>
      <c r="E659"/>
      <c r="F659"/>
    </row>
    <row r="660" spans="1:6" ht="14.4" x14ac:dyDescent="0.3">
      <c r="A660"/>
      <c r="B660"/>
      <c r="C660"/>
      <c r="D660"/>
      <c r="E660"/>
      <c r="F660"/>
    </row>
    <row r="661" spans="1:6" ht="14.4" x14ac:dyDescent="0.3">
      <c r="A661"/>
      <c r="B661"/>
      <c r="C661"/>
      <c r="D661"/>
      <c r="E661"/>
      <c r="F661"/>
    </row>
    <row r="662" spans="1:6" ht="14.4" x14ac:dyDescent="0.3">
      <c r="A662"/>
      <c r="B662"/>
      <c r="C662"/>
      <c r="D662"/>
      <c r="E662"/>
      <c r="F662"/>
    </row>
    <row r="663" spans="1:6" ht="14.4" x14ac:dyDescent="0.3">
      <c r="A663"/>
      <c r="B663"/>
      <c r="C663"/>
      <c r="D663"/>
      <c r="E663"/>
      <c r="F663"/>
    </row>
    <row r="664" spans="1:6" ht="14.4" x14ac:dyDescent="0.3">
      <c r="A664"/>
      <c r="B664"/>
      <c r="C664"/>
      <c r="D664"/>
      <c r="E664"/>
      <c r="F664"/>
    </row>
    <row r="665" spans="1:6" ht="14.4" x14ac:dyDescent="0.3">
      <c r="A665"/>
      <c r="B665"/>
      <c r="C665"/>
      <c r="D665"/>
      <c r="E665"/>
      <c r="F665"/>
    </row>
    <row r="666" spans="1:6" ht="14.4" x14ac:dyDescent="0.3">
      <c r="A666"/>
      <c r="B666"/>
      <c r="C666"/>
      <c r="D666"/>
      <c r="E666"/>
      <c r="F666"/>
    </row>
    <row r="667" spans="1:6" ht="14.4" x14ac:dyDescent="0.3">
      <c r="A667"/>
      <c r="B667"/>
      <c r="C667"/>
      <c r="D667"/>
      <c r="E667"/>
      <c r="F667"/>
    </row>
    <row r="668" spans="1:6" ht="14.4" x14ac:dyDescent="0.3">
      <c r="A668"/>
      <c r="B668"/>
      <c r="C668"/>
      <c r="D668"/>
      <c r="E668"/>
      <c r="F668"/>
    </row>
    <row r="669" spans="1:6" ht="14.4" x14ac:dyDescent="0.3">
      <c r="A669"/>
      <c r="B669"/>
      <c r="C669"/>
      <c r="D669"/>
      <c r="E669"/>
      <c r="F669"/>
    </row>
    <row r="670" spans="1:6" ht="14.4" x14ac:dyDescent="0.3">
      <c r="A670"/>
      <c r="B670"/>
      <c r="C670"/>
      <c r="D670"/>
      <c r="E670"/>
      <c r="F670"/>
    </row>
    <row r="671" spans="1:6" ht="14.4" x14ac:dyDescent="0.3">
      <c r="A671"/>
      <c r="B671"/>
      <c r="C671"/>
      <c r="D671"/>
      <c r="E671"/>
      <c r="F671"/>
    </row>
    <row r="672" spans="1:6" ht="14.4" x14ac:dyDescent="0.3">
      <c r="A672"/>
      <c r="B672"/>
      <c r="C672"/>
      <c r="D672"/>
      <c r="E672"/>
      <c r="F672"/>
    </row>
    <row r="673" spans="1:6" ht="14.4" x14ac:dyDescent="0.3">
      <c r="A673"/>
      <c r="B673"/>
      <c r="C673"/>
      <c r="D673"/>
      <c r="E673"/>
      <c r="F673"/>
    </row>
    <row r="674" spans="1:6" ht="14.4" x14ac:dyDescent="0.3">
      <c r="A674"/>
      <c r="B674"/>
      <c r="C674"/>
      <c r="D674"/>
      <c r="E674"/>
      <c r="F674"/>
    </row>
    <row r="675" spans="1:6" ht="14.4" x14ac:dyDescent="0.3">
      <c r="A675"/>
      <c r="B675"/>
      <c r="C675"/>
      <c r="D675"/>
      <c r="E675"/>
      <c r="F675"/>
    </row>
    <row r="676" spans="1:6" ht="14.4" x14ac:dyDescent="0.3">
      <c r="A676"/>
      <c r="B676"/>
      <c r="C676"/>
      <c r="D676"/>
      <c r="E676"/>
      <c r="F676"/>
    </row>
    <row r="677" spans="1:6" ht="14.4" x14ac:dyDescent="0.3">
      <c r="A677"/>
      <c r="B677"/>
      <c r="C677"/>
      <c r="D677"/>
      <c r="E677"/>
      <c r="F677"/>
    </row>
    <row r="678" spans="1:6" ht="14.4" x14ac:dyDescent="0.3">
      <c r="A678"/>
      <c r="B678"/>
      <c r="C678"/>
      <c r="D678"/>
      <c r="E678"/>
      <c r="F678"/>
    </row>
    <row r="679" spans="1:6" ht="14.4" x14ac:dyDescent="0.3">
      <c r="A679"/>
      <c r="B679"/>
      <c r="C679"/>
      <c r="D679"/>
      <c r="E679"/>
      <c r="F679"/>
    </row>
    <row r="680" spans="1:6" ht="14.4" x14ac:dyDescent="0.3">
      <c r="A680"/>
      <c r="B680"/>
      <c r="C680"/>
      <c r="D680"/>
      <c r="E680"/>
      <c r="F680"/>
    </row>
    <row r="681" spans="1:6" ht="14.4" x14ac:dyDescent="0.3">
      <c r="A681"/>
      <c r="B681"/>
      <c r="C681"/>
      <c r="D681"/>
      <c r="E681"/>
      <c r="F681"/>
    </row>
    <row r="682" spans="1:6" ht="14.4" x14ac:dyDescent="0.3">
      <c r="A682"/>
      <c r="B682"/>
      <c r="C682"/>
      <c r="D682"/>
      <c r="E682"/>
      <c r="F682"/>
    </row>
    <row r="683" spans="1:6" ht="14.4" x14ac:dyDescent="0.3">
      <c r="A683"/>
      <c r="B683"/>
      <c r="C683"/>
      <c r="D683"/>
      <c r="E683"/>
      <c r="F683"/>
    </row>
    <row r="684" spans="1:6" ht="14.4" x14ac:dyDescent="0.3">
      <c r="A684"/>
      <c r="B684"/>
      <c r="C684"/>
      <c r="D684"/>
      <c r="E684"/>
      <c r="F684"/>
    </row>
    <row r="685" spans="1:6" ht="14.4" x14ac:dyDescent="0.3">
      <c r="A685"/>
      <c r="B685"/>
      <c r="C685"/>
      <c r="D685"/>
      <c r="E685"/>
      <c r="F685"/>
    </row>
    <row r="686" spans="1:6" ht="14.4" x14ac:dyDescent="0.3">
      <c r="A686"/>
      <c r="B686"/>
      <c r="C686"/>
      <c r="D686"/>
      <c r="E686"/>
      <c r="F686"/>
    </row>
    <row r="687" spans="1:6" ht="14.4" x14ac:dyDescent="0.3">
      <c r="A687"/>
      <c r="B687"/>
      <c r="C687"/>
      <c r="D687"/>
      <c r="E687"/>
      <c r="F687"/>
    </row>
    <row r="688" spans="1:6" ht="14.4" x14ac:dyDescent="0.3">
      <c r="A688"/>
      <c r="B688"/>
      <c r="C688"/>
      <c r="D688"/>
      <c r="E688"/>
      <c r="F688"/>
    </row>
    <row r="689" spans="1:6" ht="14.4" x14ac:dyDescent="0.3">
      <c r="A689"/>
      <c r="B689"/>
      <c r="C689"/>
      <c r="D689"/>
      <c r="E689"/>
      <c r="F689"/>
    </row>
    <row r="690" spans="1:6" ht="14.4" x14ac:dyDescent="0.3">
      <c r="A690"/>
      <c r="B690"/>
      <c r="C690"/>
      <c r="D690"/>
      <c r="E690"/>
      <c r="F690"/>
    </row>
    <row r="691" spans="1:6" ht="14.4" x14ac:dyDescent="0.3">
      <c r="A691"/>
      <c r="B691"/>
      <c r="C691"/>
      <c r="D691"/>
      <c r="E691"/>
      <c r="F691"/>
    </row>
    <row r="692" spans="1:6" ht="14.4" x14ac:dyDescent="0.3">
      <c r="A692"/>
      <c r="B692"/>
      <c r="C692"/>
      <c r="D692"/>
      <c r="E692"/>
      <c r="F692"/>
    </row>
    <row r="693" spans="1:6" ht="14.4" x14ac:dyDescent="0.3">
      <c r="A693"/>
      <c r="B693"/>
      <c r="C693"/>
      <c r="D693"/>
      <c r="E693"/>
      <c r="F693"/>
    </row>
    <row r="694" spans="1:6" ht="14.4" x14ac:dyDescent="0.3">
      <c r="A694"/>
      <c r="B694"/>
      <c r="C694"/>
      <c r="D694"/>
      <c r="E694"/>
      <c r="F694"/>
    </row>
    <row r="695" spans="1:6" ht="14.4" x14ac:dyDescent="0.3">
      <c r="A695"/>
      <c r="B695"/>
      <c r="C695"/>
      <c r="D695"/>
      <c r="E695"/>
      <c r="F695"/>
    </row>
    <row r="696" spans="1:6" ht="14.4" x14ac:dyDescent="0.3">
      <c r="A696"/>
      <c r="B696"/>
      <c r="C696"/>
      <c r="D696"/>
      <c r="E696"/>
      <c r="F696"/>
    </row>
    <row r="697" spans="1:6" ht="14.4" x14ac:dyDescent="0.3">
      <c r="A697"/>
      <c r="B697"/>
      <c r="C697"/>
      <c r="D697"/>
      <c r="E697"/>
      <c r="F697"/>
    </row>
    <row r="698" spans="1:6" ht="14.4" x14ac:dyDescent="0.3">
      <c r="A698"/>
      <c r="B698"/>
      <c r="C698"/>
      <c r="D698"/>
      <c r="E698"/>
      <c r="F698"/>
    </row>
    <row r="699" spans="1:6" ht="14.4" x14ac:dyDescent="0.3">
      <c r="A699"/>
      <c r="B699"/>
      <c r="C699"/>
      <c r="D699"/>
      <c r="E699"/>
      <c r="F699"/>
    </row>
    <row r="700" spans="1:6" ht="14.4" x14ac:dyDescent="0.3">
      <c r="A700"/>
      <c r="B700"/>
      <c r="C700"/>
      <c r="D700"/>
      <c r="E700"/>
      <c r="F700"/>
    </row>
    <row r="701" spans="1:6" ht="14.4" x14ac:dyDescent="0.3">
      <c r="A701"/>
      <c r="B701"/>
      <c r="C701"/>
      <c r="D701"/>
      <c r="E701"/>
      <c r="F701"/>
    </row>
    <row r="702" spans="1:6" ht="14.4" x14ac:dyDescent="0.3">
      <c r="A702"/>
      <c r="B702"/>
      <c r="C702"/>
      <c r="D702"/>
      <c r="E702"/>
      <c r="F702"/>
    </row>
    <row r="703" spans="1:6" ht="14.4" x14ac:dyDescent="0.3">
      <c r="A703"/>
      <c r="B703"/>
      <c r="C703"/>
      <c r="D703"/>
      <c r="E703"/>
      <c r="F703"/>
    </row>
    <row r="704" spans="1:6" ht="14.4" x14ac:dyDescent="0.3">
      <c r="A704"/>
      <c r="B704"/>
      <c r="C704"/>
      <c r="D704"/>
      <c r="E704"/>
      <c r="F704"/>
    </row>
    <row r="705" spans="1:6" ht="14.4" x14ac:dyDescent="0.3">
      <c r="A705"/>
      <c r="B705"/>
      <c r="C705"/>
      <c r="D705"/>
      <c r="E705"/>
      <c r="F705"/>
    </row>
    <row r="706" spans="1:6" ht="14.4" x14ac:dyDescent="0.3">
      <c r="A706"/>
      <c r="B706"/>
      <c r="C706"/>
      <c r="D706"/>
      <c r="E706"/>
      <c r="F706"/>
    </row>
    <row r="707" spans="1:6" ht="14.4" x14ac:dyDescent="0.3">
      <c r="A707"/>
      <c r="B707"/>
      <c r="C707"/>
      <c r="D707"/>
      <c r="E707"/>
      <c r="F707"/>
    </row>
    <row r="708" spans="1:6" ht="14.4" x14ac:dyDescent="0.3">
      <c r="A708"/>
      <c r="B708"/>
      <c r="C708"/>
      <c r="D708"/>
      <c r="E708"/>
      <c r="F708"/>
    </row>
    <row r="709" spans="1:6" ht="14.4" x14ac:dyDescent="0.3">
      <c r="A709"/>
      <c r="B709"/>
      <c r="C709"/>
      <c r="D709"/>
      <c r="E709"/>
      <c r="F709"/>
    </row>
    <row r="710" spans="1:6" ht="14.4" x14ac:dyDescent="0.3">
      <c r="A710"/>
      <c r="B710"/>
      <c r="C710"/>
      <c r="D710"/>
      <c r="E710"/>
      <c r="F710"/>
    </row>
    <row r="711" spans="1:6" ht="14.4" x14ac:dyDescent="0.3">
      <c r="A711"/>
      <c r="B711"/>
      <c r="C711"/>
      <c r="D711"/>
      <c r="E711"/>
      <c r="F711"/>
    </row>
    <row r="712" spans="1:6" ht="14.4" x14ac:dyDescent="0.3">
      <c r="A712"/>
      <c r="B712"/>
      <c r="C712"/>
      <c r="D712"/>
      <c r="E712"/>
      <c r="F712"/>
    </row>
    <row r="713" spans="1:6" ht="14.4" x14ac:dyDescent="0.3">
      <c r="A713"/>
      <c r="B713"/>
      <c r="C713"/>
      <c r="D713"/>
      <c r="E713"/>
      <c r="F713"/>
    </row>
    <row r="714" spans="1:6" ht="14.4" x14ac:dyDescent="0.3">
      <c r="A714"/>
      <c r="B714"/>
      <c r="C714"/>
      <c r="D714"/>
      <c r="E714"/>
      <c r="F714"/>
    </row>
    <row r="715" spans="1:6" ht="14.4" x14ac:dyDescent="0.3">
      <c r="A715"/>
      <c r="B715"/>
      <c r="C715"/>
      <c r="D715"/>
      <c r="E715"/>
      <c r="F715"/>
    </row>
    <row r="716" spans="1:6" ht="14.4" x14ac:dyDescent="0.3">
      <c r="A716"/>
      <c r="B716"/>
      <c r="C716"/>
      <c r="D716"/>
      <c r="E716"/>
      <c r="F716"/>
    </row>
    <row r="717" spans="1:6" ht="14.4" x14ac:dyDescent="0.3">
      <c r="A717"/>
      <c r="B717"/>
      <c r="C717"/>
      <c r="D717"/>
      <c r="E717"/>
      <c r="F717"/>
    </row>
    <row r="718" spans="1:6" ht="14.4" x14ac:dyDescent="0.3">
      <c r="A718"/>
      <c r="B718"/>
      <c r="C718"/>
      <c r="D718"/>
      <c r="E718"/>
      <c r="F718"/>
    </row>
    <row r="719" spans="1:6" ht="14.4" x14ac:dyDescent="0.3">
      <c r="A719"/>
      <c r="B719"/>
      <c r="C719"/>
      <c r="D719"/>
      <c r="E719"/>
      <c r="F719"/>
    </row>
    <row r="720" spans="1:6" ht="14.4" x14ac:dyDescent="0.3">
      <c r="A720"/>
      <c r="B720"/>
      <c r="C720"/>
      <c r="D720"/>
      <c r="E720"/>
      <c r="F720"/>
    </row>
    <row r="721" spans="1:6" ht="14.4" x14ac:dyDescent="0.3">
      <c r="A721"/>
      <c r="B721"/>
      <c r="C721"/>
      <c r="D721"/>
      <c r="E721"/>
      <c r="F721"/>
    </row>
    <row r="722" spans="1:6" ht="14.4" x14ac:dyDescent="0.3">
      <c r="A722"/>
      <c r="B722"/>
      <c r="C722"/>
      <c r="D722"/>
      <c r="E722"/>
      <c r="F722"/>
    </row>
    <row r="723" spans="1:6" ht="14.4" x14ac:dyDescent="0.3">
      <c r="A723"/>
      <c r="B723"/>
      <c r="C723"/>
      <c r="D723"/>
      <c r="E723"/>
      <c r="F723"/>
    </row>
    <row r="724" spans="1:6" ht="14.4" x14ac:dyDescent="0.3">
      <c r="A724"/>
      <c r="B724"/>
      <c r="C724"/>
      <c r="D724"/>
      <c r="E724"/>
      <c r="F724"/>
    </row>
    <row r="725" spans="1:6" ht="14.4" x14ac:dyDescent="0.3">
      <c r="A725"/>
      <c r="B725"/>
      <c r="C725"/>
      <c r="D725"/>
      <c r="E725"/>
      <c r="F725"/>
    </row>
    <row r="726" spans="1:6" ht="14.4" x14ac:dyDescent="0.3">
      <c r="A726"/>
      <c r="B726"/>
      <c r="C726"/>
      <c r="D726"/>
      <c r="E726"/>
      <c r="F726"/>
    </row>
    <row r="727" spans="1:6" ht="14.4" x14ac:dyDescent="0.3">
      <c r="A727"/>
      <c r="B727"/>
      <c r="C727"/>
      <c r="D727"/>
      <c r="E727"/>
      <c r="F727"/>
    </row>
    <row r="728" spans="1:6" ht="14.4" x14ac:dyDescent="0.3">
      <c r="A728"/>
      <c r="B728"/>
      <c r="C728"/>
      <c r="D728"/>
      <c r="E728"/>
      <c r="F728"/>
    </row>
    <row r="729" spans="1:6" ht="14.4" x14ac:dyDescent="0.3">
      <c r="A729"/>
      <c r="B729"/>
      <c r="C729"/>
      <c r="D729"/>
      <c r="E729"/>
      <c r="F729"/>
    </row>
    <row r="730" spans="1:6" ht="14.4" x14ac:dyDescent="0.3">
      <c r="A730"/>
      <c r="B730"/>
      <c r="C730"/>
      <c r="D730"/>
      <c r="E730"/>
      <c r="F730"/>
    </row>
    <row r="731" spans="1:6" ht="14.4" x14ac:dyDescent="0.3">
      <c r="A731"/>
      <c r="B731"/>
      <c r="C731"/>
      <c r="D731"/>
      <c r="E731"/>
      <c r="F731"/>
    </row>
    <row r="732" spans="1:6" ht="14.4" x14ac:dyDescent="0.3">
      <c r="A732"/>
      <c r="B732"/>
      <c r="C732"/>
      <c r="D732"/>
      <c r="E732"/>
      <c r="F732"/>
    </row>
    <row r="733" spans="1:6" ht="14.4" x14ac:dyDescent="0.3">
      <c r="A733"/>
      <c r="B733"/>
      <c r="C733"/>
      <c r="D733"/>
      <c r="E733"/>
      <c r="F733"/>
    </row>
    <row r="734" spans="1:6" ht="14.4" x14ac:dyDescent="0.3">
      <c r="A734"/>
      <c r="B734"/>
      <c r="C734"/>
      <c r="D734"/>
      <c r="E734"/>
      <c r="F734"/>
    </row>
    <row r="735" spans="1:6" ht="14.4" x14ac:dyDescent="0.3">
      <c r="A735"/>
      <c r="B735"/>
      <c r="C735"/>
      <c r="D735"/>
      <c r="E735"/>
      <c r="F735"/>
    </row>
    <row r="736" spans="1:6" ht="14.4" x14ac:dyDescent="0.3">
      <c r="A736"/>
      <c r="B736"/>
      <c r="C736"/>
      <c r="D736"/>
      <c r="E736"/>
      <c r="F736"/>
    </row>
    <row r="737" spans="1:6" ht="14.4" x14ac:dyDescent="0.3">
      <c r="A737"/>
      <c r="B737"/>
      <c r="C737"/>
      <c r="D737"/>
      <c r="E737"/>
      <c r="F737"/>
    </row>
    <row r="738" spans="1:6" ht="14.4" x14ac:dyDescent="0.3">
      <c r="A738"/>
      <c r="B738"/>
      <c r="C738"/>
      <c r="D738"/>
      <c r="E738"/>
      <c r="F738"/>
    </row>
    <row r="739" spans="1:6" ht="14.4" x14ac:dyDescent="0.3">
      <c r="A739"/>
      <c r="B739"/>
      <c r="C739"/>
      <c r="D739"/>
      <c r="E739"/>
      <c r="F739"/>
    </row>
    <row r="740" spans="1:6" ht="14.4" x14ac:dyDescent="0.3">
      <c r="A740"/>
      <c r="B740"/>
      <c r="C740"/>
      <c r="D740"/>
      <c r="E740"/>
      <c r="F740"/>
    </row>
    <row r="741" spans="1:6" ht="14.4" x14ac:dyDescent="0.3">
      <c r="A741"/>
      <c r="B741"/>
      <c r="C741"/>
      <c r="D741"/>
      <c r="E741"/>
      <c r="F741"/>
    </row>
    <row r="742" spans="1:6" ht="14.4" x14ac:dyDescent="0.3">
      <c r="A742"/>
      <c r="B742"/>
      <c r="C742"/>
      <c r="D742"/>
      <c r="E742"/>
      <c r="F742"/>
    </row>
    <row r="743" spans="1:6" ht="14.4" x14ac:dyDescent="0.3">
      <c r="A743"/>
      <c r="B743"/>
      <c r="C743"/>
      <c r="D743"/>
      <c r="E743"/>
      <c r="F743"/>
    </row>
    <row r="744" spans="1:6" ht="14.4" x14ac:dyDescent="0.3">
      <c r="A744"/>
      <c r="B744"/>
      <c r="C744"/>
      <c r="D744"/>
      <c r="E744"/>
      <c r="F744"/>
    </row>
    <row r="745" spans="1:6" ht="14.4" x14ac:dyDescent="0.3">
      <c r="A745"/>
      <c r="B745"/>
      <c r="C745"/>
      <c r="D745"/>
      <c r="E745"/>
      <c r="F745"/>
    </row>
    <row r="746" spans="1:6" ht="14.4" x14ac:dyDescent="0.3">
      <c r="A746"/>
      <c r="B746"/>
      <c r="C746"/>
      <c r="D746"/>
      <c r="E746"/>
      <c r="F746"/>
    </row>
    <row r="747" spans="1:6" ht="14.4" x14ac:dyDescent="0.3">
      <c r="A747"/>
      <c r="B747"/>
      <c r="C747"/>
      <c r="D747"/>
      <c r="E747"/>
      <c r="F747"/>
    </row>
    <row r="748" spans="1:6" ht="14.4" x14ac:dyDescent="0.3">
      <c r="A748"/>
      <c r="B748"/>
      <c r="C748"/>
      <c r="D748"/>
      <c r="E748"/>
      <c r="F748"/>
    </row>
    <row r="749" spans="1:6" ht="14.4" x14ac:dyDescent="0.3">
      <c r="A749"/>
      <c r="B749"/>
      <c r="C749"/>
      <c r="D749"/>
      <c r="E749"/>
      <c r="F749"/>
    </row>
    <row r="750" spans="1:6" ht="14.4" x14ac:dyDescent="0.3">
      <c r="A750"/>
      <c r="B750"/>
      <c r="C750"/>
      <c r="D750"/>
      <c r="E750"/>
      <c r="F750"/>
    </row>
    <row r="751" spans="1:6" ht="14.4" x14ac:dyDescent="0.3">
      <c r="A751"/>
      <c r="B751"/>
      <c r="C751"/>
      <c r="D751"/>
      <c r="E751"/>
      <c r="F751"/>
    </row>
    <row r="752" spans="1:6" ht="14.4" x14ac:dyDescent="0.3">
      <c r="A752"/>
      <c r="B752"/>
      <c r="C752"/>
      <c r="D752"/>
      <c r="E752"/>
      <c r="F752"/>
    </row>
    <row r="753" spans="1:6" ht="14.4" x14ac:dyDescent="0.3">
      <c r="A753"/>
      <c r="B753"/>
      <c r="C753"/>
      <c r="D753"/>
      <c r="E753"/>
      <c r="F753"/>
    </row>
    <row r="754" spans="1:6" ht="14.4" x14ac:dyDescent="0.3">
      <c r="A754"/>
      <c r="B754"/>
      <c r="C754"/>
      <c r="D754"/>
      <c r="E754"/>
      <c r="F754"/>
    </row>
    <row r="755" spans="1:6" ht="14.4" x14ac:dyDescent="0.3">
      <c r="A755"/>
      <c r="B755"/>
      <c r="C755"/>
      <c r="D755"/>
      <c r="E755"/>
      <c r="F755"/>
    </row>
    <row r="756" spans="1:6" ht="14.4" x14ac:dyDescent="0.3">
      <c r="A756"/>
      <c r="B756"/>
      <c r="C756"/>
      <c r="D756"/>
      <c r="E756"/>
      <c r="F756"/>
    </row>
    <row r="757" spans="1:6" ht="14.4" x14ac:dyDescent="0.3">
      <c r="A757"/>
      <c r="B757"/>
      <c r="C757"/>
      <c r="D757"/>
      <c r="E757"/>
      <c r="F757"/>
    </row>
    <row r="758" spans="1:6" ht="14.4" x14ac:dyDescent="0.3">
      <c r="A758"/>
      <c r="B758"/>
      <c r="C758"/>
      <c r="D758"/>
      <c r="E758"/>
      <c r="F758"/>
    </row>
    <row r="759" spans="1:6" ht="14.4" x14ac:dyDescent="0.3">
      <c r="A759"/>
      <c r="B759"/>
      <c r="C759"/>
      <c r="D759"/>
      <c r="E759"/>
      <c r="F759"/>
    </row>
    <row r="760" spans="1:6" ht="14.4" x14ac:dyDescent="0.3">
      <c r="A760"/>
      <c r="B760"/>
      <c r="C760"/>
      <c r="D760"/>
      <c r="E760"/>
      <c r="F760"/>
    </row>
    <row r="761" spans="1:6" ht="14.4" x14ac:dyDescent="0.3">
      <c r="A761"/>
      <c r="B761"/>
      <c r="C761"/>
      <c r="D761"/>
      <c r="E761"/>
      <c r="F761"/>
    </row>
    <row r="762" spans="1:6" ht="14.4" x14ac:dyDescent="0.3">
      <c r="A762"/>
      <c r="B762"/>
      <c r="C762"/>
      <c r="D762"/>
      <c r="E762"/>
      <c r="F762"/>
    </row>
    <row r="763" spans="1:6" ht="14.4" x14ac:dyDescent="0.3">
      <c r="A763"/>
      <c r="B763"/>
      <c r="C763"/>
      <c r="D763"/>
      <c r="E763"/>
      <c r="F763"/>
    </row>
    <row r="764" spans="1:6" ht="14.4" x14ac:dyDescent="0.3">
      <c r="A764"/>
      <c r="B764"/>
      <c r="C764"/>
      <c r="D764"/>
      <c r="E764"/>
      <c r="F764"/>
    </row>
    <row r="765" spans="1:6" ht="14.4" x14ac:dyDescent="0.3">
      <c r="A765"/>
      <c r="B765"/>
      <c r="C765"/>
      <c r="D765"/>
      <c r="E765"/>
      <c r="F765"/>
    </row>
    <row r="766" spans="1:6" ht="14.4" x14ac:dyDescent="0.3">
      <c r="A766"/>
      <c r="B766"/>
      <c r="C766"/>
      <c r="D766"/>
      <c r="E766"/>
      <c r="F766"/>
    </row>
    <row r="767" spans="1:6" ht="14.4" x14ac:dyDescent="0.3">
      <c r="A767"/>
      <c r="B767"/>
      <c r="C767"/>
      <c r="D767"/>
      <c r="E767"/>
      <c r="F767"/>
    </row>
    <row r="768" spans="1:6" ht="14.4" x14ac:dyDescent="0.3">
      <c r="A768"/>
      <c r="B768"/>
      <c r="C768"/>
      <c r="D768"/>
      <c r="E768"/>
      <c r="F768"/>
    </row>
    <row r="769" spans="1:6" ht="14.4" x14ac:dyDescent="0.3">
      <c r="A769"/>
      <c r="B769"/>
      <c r="C769"/>
      <c r="D769"/>
      <c r="E769"/>
      <c r="F769"/>
    </row>
    <row r="770" spans="1:6" ht="14.4" x14ac:dyDescent="0.3">
      <c r="A770"/>
      <c r="B770"/>
      <c r="C770"/>
      <c r="D770"/>
      <c r="E770"/>
      <c r="F770"/>
    </row>
    <row r="771" spans="1:6" ht="14.4" x14ac:dyDescent="0.3">
      <c r="A771"/>
      <c r="B771"/>
      <c r="C771"/>
      <c r="D771"/>
      <c r="E771"/>
      <c r="F771"/>
    </row>
    <row r="772" spans="1:6" ht="14.4" x14ac:dyDescent="0.3">
      <c r="A772"/>
      <c r="B772"/>
      <c r="C772"/>
      <c r="D772"/>
      <c r="E772"/>
      <c r="F772"/>
    </row>
    <row r="773" spans="1:6" ht="14.4" x14ac:dyDescent="0.3">
      <c r="A773"/>
      <c r="B773"/>
      <c r="C773"/>
      <c r="D773"/>
      <c r="E773"/>
      <c r="F773"/>
    </row>
    <row r="774" spans="1:6" ht="14.4" x14ac:dyDescent="0.3">
      <c r="A774"/>
      <c r="B774"/>
      <c r="C774"/>
      <c r="D774"/>
      <c r="E774"/>
      <c r="F774"/>
    </row>
    <row r="775" spans="1:6" ht="14.4" x14ac:dyDescent="0.3">
      <c r="A775"/>
      <c r="B775"/>
      <c r="C775"/>
      <c r="D775"/>
      <c r="E775"/>
      <c r="F775"/>
    </row>
    <row r="776" spans="1:6" ht="14.4" x14ac:dyDescent="0.3">
      <c r="A776"/>
      <c r="B776"/>
      <c r="C776"/>
      <c r="D776"/>
      <c r="E776"/>
      <c r="F776"/>
    </row>
    <row r="777" spans="1:6" ht="14.4" x14ac:dyDescent="0.3">
      <c r="A777"/>
      <c r="B777"/>
      <c r="C777"/>
      <c r="D777"/>
      <c r="E777"/>
      <c r="F777"/>
    </row>
    <row r="778" spans="1:6" ht="14.4" x14ac:dyDescent="0.3">
      <c r="A778"/>
      <c r="B778"/>
      <c r="C778"/>
      <c r="D778"/>
      <c r="E778"/>
      <c r="F778"/>
    </row>
    <row r="779" spans="1:6" ht="14.4" x14ac:dyDescent="0.3">
      <c r="A779"/>
      <c r="B779"/>
      <c r="C779"/>
      <c r="D779"/>
      <c r="E779"/>
      <c r="F779"/>
    </row>
    <row r="780" spans="1:6" ht="14.4" x14ac:dyDescent="0.3">
      <c r="A780"/>
      <c r="B780"/>
      <c r="C780"/>
      <c r="D780"/>
      <c r="E780"/>
      <c r="F780"/>
    </row>
    <row r="781" spans="1:6" ht="14.4" x14ac:dyDescent="0.3">
      <c r="A781"/>
      <c r="B781"/>
      <c r="C781"/>
      <c r="D781"/>
      <c r="E781"/>
      <c r="F781"/>
    </row>
    <row r="782" spans="1:6" ht="14.4" x14ac:dyDescent="0.3">
      <c r="A782"/>
      <c r="B782"/>
      <c r="C782"/>
      <c r="D782"/>
      <c r="E782"/>
      <c r="F782"/>
    </row>
    <row r="783" spans="1:6" ht="14.4" x14ac:dyDescent="0.3">
      <c r="A783"/>
      <c r="B783"/>
      <c r="C783"/>
      <c r="D783"/>
      <c r="E783"/>
      <c r="F783"/>
    </row>
    <row r="784" spans="1:6" ht="14.4" x14ac:dyDescent="0.3">
      <c r="A784"/>
      <c r="B784"/>
      <c r="C784"/>
      <c r="D784"/>
      <c r="E784"/>
      <c r="F784"/>
    </row>
    <row r="785" spans="1:6" ht="14.4" x14ac:dyDescent="0.3">
      <c r="A785"/>
      <c r="B785"/>
      <c r="C785"/>
      <c r="D785"/>
      <c r="E785"/>
      <c r="F785"/>
    </row>
    <row r="786" spans="1:6" ht="14.4" x14ac:dyDescent="0.3">
      <c r="A786"/>
      <c r="B786"/>
      <c r="C786"/>
      <c r="D786"/>
      <c r="E786"/>
      <c r="F786"/>
    </row>
    <row r="787" spans="1:6" ht="14.4" x14ac:dyDescent="0.3">
      <c r="A787"/>
      <c r="B787"/>
      <c r="C787"/>
      <c r="D787"/>
      <c r="E787"/>
      <c r="F787"/>
    </row>
    <row r="788" spans="1:6" ht="14.4" x14ac:dyDescent="0.3">
      <c r="A788"/>
      <c r="B788"/>
      <c r="C788"/>
      <c r="D788"/>
      <c r="E788"/>
      <c r="F788"/>
    </row>
    <row r="789" spans="1:6" ht="14.4" x14ac:dyDescent="0.3">
      <c r="A789"/>
      <c r="B789"/>
      <c r="C789"/>
      <c r="D789"/>
      <c r="E789"/>
      <c r="F789"/>
    </row>
    <row r="790" spans="1:6" ht="14.4" x14ac:dyDescent="0.3">
      <c r="A790"/>
      <c r="B790"/>
      <c r="C790"/>
      <c r="D790"/>
      <c r="E790"/>
      <c r="F790"/>
    </row>
    <row r="791" spans="1:6" ht="14.4" x14ac:dyDescent="0.3">
      <c r="A791"/>
      <c r="B791"/>
      <c r="C791"/>
      <c r="D791"/>
      <c r="E791"/>
      <c r="F791"/>
    </row>
    <row r="792" spans="1:6" ht="14.4" x14ac:dyDescent="0.3">
      <c r="A792"/>
      <c r="B792"/>
      <c r="C792"/>
      <c r="D792"/>
      <c r="E792"/>
      <c r="F792"/>
    </row>
    <row r="793" spans="1:6" ht="14.4" x14ac:dyDescent="0.3">
      <c r="A793"/>
      <c r="B793"/>
      <c r="C793"/>
      <c r="D793"/>
      <c r="E793"/>
      <c r="F793"/>
    </row>
    <row r="794" spans="1:6" ht="14.4" x14ac:dyDescent="0.3">
      <c r="A794"/>
      <c r="B794"/>
      <c r="C794"/>
      <c r="D794"/>
      <c r="E794"/>
      <c r="F794"/>
    </row>
    <row r="795" spans="1:6" ht="14.4" x14ac:dyDescent="0.3">
      <c r="A795"/>
      <c r="B795"/>
      <c r="C795"/>
      <c r="D795"/>
      <c r="E795"/>
      <c r="F795"/>
    </row>
    <row r="796" spans="1:6" ht="14.4" x14ac:dyDescent="0.3">
      <c r="A796"/>
      <c r="B796"/>
      <c r="C796"/>
      <c r="D796"/>
      <c r="E796"/>
      <c r="F796"/>
    </row>
    <row r="797" spans="1:6" ht="14.4" x14ac:dyDescent="0.3">
      <c r="A797"/>
      <c r="B797"/>
      <c r="C797"/>
      <c r="D797"/>
      <c r="E797"/>
      <c r="F797"/>
    </row>
    <row r="798" spans="1:6" ht="14.4" x14ac:dyDescent="0.3">
      <c r="A798"/>
      <c r="B798"/>
      <c r="C798"/>
      <c r="D798"/>
      <c r="E798"/>
      <c r="F798"/>
    </row>
    <row r="799" spans="1:6" ht="14.4" x14ac:dyDescent="0.3">
      <c r="A799"/>
      <c r="B799"/>
      <c r="C799"/>
      <c r="D799"/>
      <c r="E799"/>
      <c r="F799"/>
    </row>
    <row r="800" spans="1:6" ht="14.4" x14ac:dyDescent="0.3">
      <c r="A800"/>
      <c r="B800"/>
      <c r="C800"/>
      <c r="D800"/>
      <c r="E800"/>
      <c r="F800"/>
    </row>
    <row r="801" spans="1:6" ht="14.4" x14ac:dyDescent="0.3">
      <c r="A801"/>
      <c r="B801"/>
      <c r="C801"/>
      <c r="D801"/>
      <c r="E801"/>
      <c r="F801"/>
    </row>
    <row r="802" spans="1:6" ht="14.4" x14ac:dyDescent="0.3">
      <c r="A802"/>
      <c r="B802"/>
      <c r="C802"/>
      <c r="D802"/>
      <c r="E802"/>
      <c r="F802"/>
    </row>
    <row r="803" spans="1:6" ht="14.4" x14ac:dyDescent="0.3">
      <c r="A803"/>
      <c r="B803"/>
      <c r="C803"/>
      <c r="D803"/>
      <c r="E803"/>
      <c r="F803"/>
    </row>
    <row r="804" spans="1:6" ht="14.4" x14ac:dyDescent="0.3">
      <c r="A804"/>
      <c r="B804"/>
      <c r="C804"/>
      <c r="D804"/>
      <c r="E804"/>
      <c r="F804"/>
    </row>
    <row r="805" spans="1:6" ht="14.4" x14ac:dyDescent="0.3">
      <c r="A805"/>
      <c r="B805"/>
      <c r="C805"/>
      <c r="D805"/>
      <c r="E805"/>
      <c r="F805"/>
    </row>
    <row r="806" spans="1:6" ht="14.4" x14ac:dyDescent="0.3">
      <c r="A806"/>
      <c r="B806"/>
      <c r="C806"/>
      <c r="D806"/>
      <c r="E806"/>
      <c r="F806"/>
    </row>
    <row r="807" spans="1:6" ht="14.4" x14ac:dyDescent="0.3">
      <c r="A807"/>
      <c r="B807"/>
      <c r="C807"/>
      <c r="D807"/>
      <c r="E807"/>
      <c r="F807"/>
    </row>
    <row r="808" spans="1:6" ht="14.4" x14ac:dyDescent="0.3">
      <c r="A808"/>
      <c r="B808"/>
      <c r="C808"/>
      <c r="D808"/>
      <c r="E808"/>
      <c r="F808"/>
    </row>
    <row r="809" spans="1:6" ht="14.4" x14ac:dyDescent="0.3">
      <c r="A809"/>
      <c r="B809"/>
      <c r="C809"/>
      <c r="D809"/>
      <c r="E809"/>
      <c r="F809"/>
    </row>
    <row r="810" spans="1:6" ht="14.4" x14ac:dyDescent="0.3">
      <c r="A810"/>
      <c r="B810"/>
      <c r="C810"/>
      <c r="D810"/>
      <c r="E810"/>
      <c r="F810"/>
    </row>
    <row r="811" spans="1:6" ht="14.4" x14ac:dyDescent="0.3">
      <c r="A811"/>
      <c r="B811"/>
      <c r="C811"/>
      <c r="D811"/>
      <c r="E811"/>
      <c r="F811"/>
    </row>
    <row r="812" spans="1:6" ht="14.4" x14ac:dyDescent="0.3">
      <c r="A812"/>
      <c r="B812"/>
      <c r="C812"/>
      <c r="D812"/>
      <c r="E812"/>
      <c r="F812"/>
    </row>
    <row r="813" spans="1:6" ht="14.4" x14ac:dyDescent="0.3">
      <c r="A813"/>
      <c r="B813"/>
      <c r="C813"/>
      <c r="D813"/>
      <c r="E813"/>
      <c r="F813"/>
    </row>
    <row r="814" spans="1:6" ht="14.4" x14ac:dyDescent="0.3">
      <c r="A814"/>
      <c r="B814"/>
      <c r="C814"/>
      <c r="D814"/>
      <c r="E814"/>
      <c r="F814"/>
    </row>
    <row r="815" spans="1:6" ht="14.4" x14ac:dyDescent="0.3">
      <c r="A815"/>
      <c r="B815"/>
      <c r="C815"/>
      <c r="D815"/>
      <c r="E815"/>
      <c r="F815"/>
    </row>
    <row r="816" spans="1:6" ht="14.4" x14ac:dyDescent="0.3">
      <c r="A816"/>
      <c r="B816"/>
      <c r="C816"/>
      <c r="D816"/>
      <c r="E816"/>
      <c r="F816"/>
    </row>
    <row r="817" spans="1:6" ht="14.4" x14ac:dyDescent="0.3">
      <c r="A817"/>
      <c r="B817"/>
      <c r="C817"/>
      <c r="D817"/>
      <c r="E817"/>
      <c r="F817"/>
    </row>
    <row r="818" spans="1:6" ht="14.4" x14ac:dyDescent="0.3">
      <c r="A818"/>
      <c r="B818"/>
      <c r="C818"/>
      <c r="D818"/>
      <c r="E818"/>
      <c r="F818"/>
    </row>
    <row r="819" spans="1:6" ht="14.4" x14ac:dyDescent="0.3">
      <c r="A819"/>
      <c r="B819"/>
      <c r="C819"/>
      <c r="D819"/>
      <c r="E819"/>
      <c r="F819"/>
    </row>
    <row r="820" spans="1:6" ht="14.4" x14ac:dyDescent="0.3">
      <c r="A820"/>
      <c r="B820"/>
      <c r="C820"/>
      <c r="D820"/>
      <c r="E820"/>
      <c r="F820"/>
    </row>
    <row r="821" spans="1:6" ht="14.4" x14ac:dyDescent="0.3">
      <c r="A821"/>
      <c r="B821"/>
      <c r="C821"/>
      <c r="D821"/>
      <c r="E821"/>
      <c r="F821"/>
    </row>
    <row r="822" spans="1:6" ht="14.4" x14ac:dyDescent="0.3">
      <c r="A822"/>
      <c r="B822"/>
      <c r="C822"/>
      <c r="D822"/>
      <c r="E822"/>
      <c r="F822"/>
    </row>
    <row r="823" spans="1:6" ht="14.4" x14ac:dyDescent="0.3">
      <c r="A823"/>
      <c r="B823"/>
      <c r="C823"/>
      <c r="D823"/>
      <c r="E823"/>
      <c r="F823"/>
    </row>
    <row r="824" spans="1:6" ht="14.4" x14ac:dyDescent="0.3">
      <c r="A824"/>
      <c r="B824"/>
      <c r="C824"/>
      <c r="D824"/>
      <c r="E824"/>
      <c r="F824"/>
    </row>
    <row r="825" spans="1:6" ht="14.4" x14ac:dyDescent="0.3">
      <c r="A825"/>
      <c r="B825"/>
      <c r="C825"/>
      <c r="D825"/>
      <c r="E825"/>
      <c r="F825"/>
    </row>
    <row r="826" spans="1:6" ht="14.4" x14ac:dyDescent="0.3">
      <c r="A826"/>
      <c r="B826"/>
      <c r="C826"/>
      <c r="D826"/>
      <c r="E826"/>
      <c r="F826"/>
    </row>
    <row r="827" spans="1:6" ht="14.4" x14ac:dyDescent="0.3">
      <c r="A827"/>
      <c r="B827"/>
      <c r="C827"/>
      <c r="D827"/>
      <c r="E827"/>
      <c r="F827"/>
    </row>
    <row r="828" spans="1:6" ht="14.4" x14ac:dyDescent="0.3">
      <c r="A828"/>
      <c r="B828"/>
      <c r="C828"/>
      <c r="D828"/>
      <c r="E828"/>
      <c r="F828"/>
    </row>
    <row r="829" spans="1:6" ht="14.4" x14ac:dyDescent="0.3">
      <c r="A829"/>
      <c r="B829"/>
      <c r="C829"/>
      <c r="D829"/>
      <c r="E829"/>
      <c r="F829"/>
    </row>
    <row r="830" spans="1:6" ht="14.4" x14ac:dyDescent="0.3">
      <c r="A830"/>
      <c r="B830"/>
      <c r="C830"/>
      <c r="D830"/>
      <c r="E830"/>
      <c r="F830"/>
    </row>
    <row r="831" spans="1:6" ht="14.4" x14ac:dyDescent="0.3">
      <c r="A831"/>
      <c r="B831"/>
      <c r="C831"/>
      <c r="D831"/>
      <c r="E831"/>
      <c r="F831"/>
    </row>
    <row r="832" spans="1:6" ht="14.4" x14ac:dyDescent="0.3">
      <c r="A832"/>
      <c r="B832"/>
      <c r="C832"/>
      <c r="D832"/>
      <c r="E832"/>
      <c r="F832"/>
    </row>
    <row r="833" spans="1:6" ht="14.4" x14ac:dyDescent="0.3">
      <c r="A833"/>
      <c r="B833"/>
      <c r="C833"/>
      <c r="D833"/>
      <c r="E833"/>
      <c r="F833"/>
    </row>
    <row r="834" spans="1:6" ht="14.4" x14ac:dyDescent="0.3">
      <c r="A834"/>
      <c r="B834"/>
      <c r="C834"/>
      <c r="D834"/>
      <c r="E834"/>
      <c r="F834"/>
    </row>
    <row r="835" spans="1:6" ht="14.4" x14ac:dyDescent="0.3">
      <c r="A835"/>
      <c r="B835"/>
      <c r="C835"/>
      <c r="D835"/>
      <c r="E835"/>
      <c r="F835"/>
    </row>
    <row r="836" spans="1:6" ht="14.4" x14ac:dyDescent="0.3">
      <c r="A836"/>
      <c r="B836"/>
      <c r="C836"/>
      <c r="D836"/>
      <c r="E836"/>
      <c r="F836"/>
    </row>
    <row r="837" spans="1:6" ht="14.4" x14ac:dyDescent="0.3">
      <c r="A837"/>
      <c r="B837"/>
      <c r="C837"/>
      <c r="D837"/>
      <c r="E837"/>
      <c r="F837"/>
    </row>
    <row r="838" spans="1:6" ht="14.4" x14ac:dyDescent="0.3">
      <c r="A838"/>
      <c r="B838"/>
      <c r="C838"/>
      <c r="D838"/>
      <c r="E838"/>
      <c r="F838"/>
    </row>
    <row r="839" spans="1:6" ht="14.4" x14ac:dyDescent="0.3">
      <c r="A839"/>
      <c r="B839"/>
      <c r="C839"/>
      <c r="D839"/>
      <c r="E839"/>
      <c r="F839"/>
    </row>
    <row r="840" spans="1:6" ht="14.4" x14ac:dyDescent="0.3">
      <c r="A840"/>
      <c r="B840"/>
      <c r="C840"/>
      <c r="D840"/>
      <c r="E840"/>
      <c r="F840"/>
    </row>
    <row r="841" spans="1:6" ht="14.4" x14ac:dyDescent="0.3">
      <c r="A841"/>
      <c r="B841"/>
      <c r="C841"/>
      <c r="D841"/>
      <c r="E841"/>
      <c r="F841"/>
    </row>
    <row r="842" spans="1:6" ht="14.4" x14ac:dyDescent="0.3">
      <c r="A842"/>
      <c r="B842"/>
      <c r="C842"/>
      <c r="D842"/>
      <c r="E842"/>
      <c r="F842"/>
    </row>
    <row r="843" spans="1:6" ht="14.4" x14ac:dyDescent="0.3">
      <c r="A843"/>
      <c r="B843"/>
      <c r="C843"/>
      <c r="D843"/>
      <c r="E843"/>
      <c r="F843"/>
    </row>
    <row r="844" spans="1:6" ht="14.4" x14ac:dyDescent="0.3">
      <c r="A844"/>
      <c r="B844"/>
      <c r="C844"/>
      <c r="D844"/>
      <c r="E844"/>
      <c r="F844"/>
    </row>
    <row r="845" spans="1:6" ht="14.4" x14ac:dyDescent="0.3">
      <c r="A845"/>
      <c r="B845"/>
      <c r="C845"/>
      <c r="D845"/>
      <c r="E845"/>
      <c r="F845"/>
    </row>
    <row r="846" spans="1:6" ht="14.4" x14ac:dyDescent="0.3">
      <c r="A846"/>
      <c r="B846"/>
      <c r="C846"/>
      <c r="D846"/>
      <c r="E846"/>
      <c r="F846"/>
    </row>
    <row r="847" spans="1:6" ht="14.4" x14ac:dyDescent="0.3">
      <c r="A847"/>
      <c r="B847"/>
      <c r="C847"/>
      <c r="D847"/>
      <c r="E847"/>
      <c r="F847"/>
    </row>
    <row r="848" spans="1:6" ht="14.4" x14ac:dyDescent="0.3">
      <c r="A848"/>
      <c r="B848"/>
      <c r="C848"/>
      <c r="D848"/>
      <c r="E848"/>
      <c r="F848"/>
    </row>
    <row r="849" spans="1:6" ht="14.4" x14ac:dyDescent="0.3">
      <c r="A849"/>
      <c r="B849"/>
      <c r="C849"/>
      <c r="D849"/>
      <c r="E849"/>
      <c r="F849"/>
    </row>
    <row r="850" spans="1:6" ht="14.4" x14ac:dyDescent="0.3">
      <c r="A850"/>
      <c r="B850"/>
      <c r="C850"/>
      <c r="D850"/>
      <c r="E850"/>
      <c r="F850"/>
    </row>
    <row r="851" spans="1:6" ht="14.4" x14ac:dyDescent="0.3">
      <c r="A851"/>
      <c r="B851"/>
      <c r="C851"/>
      <c r="D851"/>
      <c r="E851"/>
      <c r="F851"/>
    </row>
    <row r="852" spans="1:6" ht="14.4" x14ac:dyDescent="0.3">
      <c r="A852"/>
      <c r="B852"/>
      <c r="C852"/>
      <c r="D852"/>
      <c r="E852"/>
      <c r="F852"/>
    </row>
    <row r="853" spans="1:6" ht="14.4" x14ac:dyDescent="0.3">
      <c r="A853"/>
      <c r="B853"/>
      <c r="C853"/>
      <c r="D853"/>
      <c r="E853"/>
      <c r="F853"/>
    </row>
    <row r="854" spans="1:6" ht="14.4" x14ac:dyDescent="0.3">
      <c r="A854"/>
      <c r="B854"/>
      <c r="C854"/>
      <c r="D854"/>
      <c r="E854"/>
      <c r="F854"/>
    </row>
    <row r="855" spans="1:6" ht="14.4" x14ac:dyDescent="0.3">
      <c r="A855"/>
      <c r="B855"/>
      <c r="C855"/>
      <c r="D855"/>
      <c r="E855"/>
      <c r="F855"/>
    </row>
    <row r="856" spans="1:6" ht="14.4" x14ac:dyDescent="0.3">
      <c r="A856"/>
      <c r="B856"/>
      <c r="C856"/>
      <c r="D856"/>
      <c r="E856"/>
      <c r="F856"/>
    </row>
    <row r="857" spans="1:6" ht="14.4" x14ac:dyDescent="0.3">
      <c r="A857"/>
      <c r="B857"/>
      <c r="C857"/>
      <c r="D857"/>
      <c r="E857"/>
      <c r="F857"/>
    </row>
    <row r="858" spans="1:6" ht="14.4" x14ac:dyDescent="0.3">
      <c r="A858"/>
      <c r="B858"/>
      <c r="C858"/>
      <c r="D858"/>
      <c r="E858"/>
      <c r="F858"/>
    </row>
    <row r="859" spans="1:6" ht="14.4" x14ac:dyDescent="0.3">
      <c r="A859"/>
      <c r="B859"/>
      <c r="C859"/>
      <c r="D859"/>
      <c r="E859"/>
      <c r="F859"/>
    </row>
    <row r="860" spans="1:6" ht="14.4" x14ac:dyDescent="0.3">
      <c r="A860"/>
      <c r="B860"/>
      <c r="C860"/>
      <c r="D860"/>
      <c r="E860"/>
      <c r="F860"/>
    </row>
    <row r="861" spans="1:6" ht="14.4" x14ac:dyDescent="0.3">
      <c r="A861"/>
      <c r="B861"/>
      <c r="C861"/>
      <c r="D861"/>
      <c r="E861"/>
      <c r="F861"/>
    </row>
    <row r="862" spans="1:6" ht="14.4" x14ac:dyDescent="0.3">
      <c r="A862"/>
      <c r="B862"/>
      <c r="C862"/>
      <c r="D862"/>
      <c r="E862"/>
      <c r="F862"/>
    </row>
    <row r="863" spans="1:6" ht="14.4" x14ac:dyDescent="0.3">
      <c r="A863"/>
      <c r="B863"/>
      <c r="C863"/>
      <c r="D863"/>
      <c r="E863"/>
      <c r="F863"/>
    </row>
    <row r="864" spans="1:6" ht="14.4" x14ac:dyDescent="0.3">
      <c r="A864"/>
      <c r="B864"/>
      <c r="C864"/>
      <c r="D864"/>
      <c r="E864"/>
      <c r="F864"/>
    </row>
    <row r="865" spans="1:6" ht="14.4" x14ac:dyDescent="0.3">
      <c r="A865"/>
      <c r="B865"/>
      <c r="C865"/>
      <c r="D865"/>
      <c r="E865"/>
      <c r="F865"/>
    </row>
    <row r="866" spans="1:6" ht="14.4" x14ac:dyDescent="0.3">
      <c r="A866"/>
      <c r="B866"/>
      <c r="C866"/>
      <c r="D866"/>
      <c r="E866"/>
      <c r="F866"/>
    </row>
    <row r="867" spans="1:6" ht="14.4" x14ac:dyDescent="0.3">
      <c r="A867"/>
      <c r="B867"/>
      <c r="C867"/>
      <c r="D867"/>
      <c r="E867"/>
      <c r="F867"/>
    </row>
    <row r="868" spans="1:6" ht="14.4" x14ac:dyDescent="0.3">
      <c r="A868"/>
      <c r="B868"/>
      <c r="C868"/>
      <c r="D868"/>
      <c r="E868"/>
      <c r="F868"/>
    </row>
    <row r="869" spans="1:6" ht="14.4" x14ac:dyDescent="0.3">
      <c r="A869"/>
      <c r="B869"/>
      <c r="C869"/>
      <c r="D869"/>
      <c r="E869"/>
      <c r="F869"/>
    </row>
    <row r="870" spans="1:6" ht="14.4" x14ac:dyDescent="0.3">
      <c r="A870"/>
      <c r="B870"/>
      <c r="C870"/>
      <c r="D870"/>
      <c r="E870"/>
      <c r="F870"/>
    </row>
    <row r="871" spans="1:6" ht="14.4" x14ac:dyDescent="0.3">
      <c r="A871"/>
      <c r="B871"/>
      <c r="C871"/>
      <c r="D871"/>
      <c r="E871"/>
      <c r="F871"/>
    </row>
    <row r="872" spans="1:6" ht="14.4" x14ac:dyDescent="0.3">
      <c r="A872"/>
      <c r="B872"/>
      <c r="C872"/>
      <c r="D872"/>
      <c r="E872"/>
      <c r="F872"/>
    </row>
    <row r="873" spans="1:6" ht="14.4" x14ac:dyDescent="0.3">
      <c r="A873"/>
      <c r="B873"/>
      <c r="C873"/>
      <c r="D873"/>
      <c r="E873"/>
      <c r="F873"/>
    </row>
    <row r="874" spans="1:6" ht="14.4" x14ac:dyDescent="0.3">
      <c r="A874"/>
      <c r="B874"/>
      <c r="C874"/>
      <c r="D874"/>
      <c r="E874"/>
      <c r="F874"/>
    </row>
    <row r="875" spans="1:6" ht="14.4" x14ac:dyDescent="0.3">
      <c r="A875"/>
      <c r="B875"/>
      <c r="C875"/>
      <c r="D875"/>
      <c r="E875"/>
      <c r="F875"/>
    </row>
    <row r="876" spans="1:6" ht="14.4" x14ac:dyDescent="0.3">
      <c r="A876"/>
      <c r="B876"/>
      <c r="C876"/>
      <c r="D876"/>
      <c r="E876"/>
      <c r="F876"/>
    </row>
    <row r="877" spans="1:6" ht="14.4" x14ac:dyDescent="0.3">
      <c r="A877"/>
      <c r="B877"/>
      <c r="C877"/>
      <c r="D877"/>
      <c r="E877"/>
      <c r="F877"/>
    </row>
    <row r="878" spans="1:6" ht="14.4" x14ac:dyDescent="0.3">
      <c r="A878"/>
      <c r="B878"/>
      <c r="C878"/>
      <c r="D878"/>
      <c r="E878"/>
      <c r="F878"/>
    </row>
    <row r="879" spans="1:6" ht="14.4" x14ac:dyDescent="0.3">
      <c r="A879"/>
      <c r="B879"/>
      <c r="C879"/>
      <c r="D879"/>
      <c r="E879"/>
      <c r="F879"/>
    </row>
    <row r="880" spans="1:6" ht="14.4" x14ac:dyDescent="0.3">
      <c r="A880"/>
      <c r="B880"/>
      <c r="C880"/>
      <c r="D880"/>
      <c r="E880"/>
      <c r="F880"/>
    </row>
    <row r="881" spans="1:6" ht="14.4" x14ac:dyDescent="0.3">
      <c r="A881"/>
      <c r="B881"/>
      <c r="C881"/>
      <c r="D881"/>
      <c r="E881"/>
      <c r="F881"/>
    </row>
    <row r="882" spans="1:6" ht="14.4" x14ac:dyDescent="0.3">
      <c r="A882"/>
      <c r="B882"/>
      <c r="C882"/>
      <c r="D882"/>
      <c r="E882"/>
      <c r="F882"/>
    </row>
    <row r="883" spans="1:6" ht="14.4" x14ac:dyDescent="0.3">
      <c r="A883"/>
      <c r="B883"/>
      <c r="C883"/>
      <c r="D883"/>
      <c r="E883"/>
      <c r="F883"/>
    </row>
    <row r="884" spans="1:6" ht="14.4" x14ac:dyDescent="0.3">
      <c r="A884"/>
      <c r="B884"/>
      <c r="C884"/>
      <c r="D884"/>
      <c r="E884"/>
      <c r="F884"/>
    </row>
    <row r="885" spans="1:6" ht="14.4" x14ac:dyDescent="0.3">
      <c r="A885"/>
      <c r="B885"/>
      <c r="C885"/>
      <c r="D885"/>
      <c r="E885"/>
      <c r="F885"/>
    </row>
    <row r="886" spans="1:6" ht="14.4" x14ac:dyDescent="0.3">
      <c r="A886"/>
      <c r="B886"/>
      <c r="C886"/>
      <c r="D886"/>
      <c r="E886"/>
      <c r="F886"/>
    </row>
    <row r="887" spans="1:6" ht="14.4" x14ac:dyDescent="0.3">
      <c r="A887"/>
      <c r="B887"/>
      <c r="C887"/>
      <c r="D887"/>
      <c r="E887"/>
      <c r="F887"/>
    </row>
    <row r="888" spans="1:6" ht="14.4" x14ac:dyDescent="0.3">
      <c r="A888"/>
      <c r="B888"/>
      <c r="C888"/>
      <c r="D888"/>
      <c r="E888"/>
      <c r="F888"/>
    </row>
    <row r="889" spans="1:6" ht="14.4" x14ac:dyDescent="0.3">
      <c r="A889"/>
      <c r="B889"/>
      <c r="C889"/>
      <c r="D889"/>
      <c r="E889"/>
      <c r="F889"/>
    </row>
    <row r="890" spans="1:6" ht="14.4" x14ac:dyDescent="0.3">
      <c r="A890"/>
      <c r="B890"/>
      <c r="C890"/>
      <c r="D890"/>
      <c r="E890"/>
      <c r="F890"/>
    </row>
    <row r="891" spans="1:6" ht="14.4" x14ac:dyDescent="0.3">
      <c r="A891"/>
      <c r="B891"/>
      <c r="C891"/>
      <c r="D891"/>
      <c r="E891"/>
      <c r="F891"/>
    </row>
    <row r="892" spans="1:6" ht="14.4" x14ac:dyDescent="0.3">
      <c r="A892"/>
      <c r="B892"/>
      <c r="C892"/>
      <c r="D892"/>
      <c r="E892"/>
      <c r="F892"/>
    </row>
    <row r="893" spans="1:6" ht="14.4" x14ac:dyDescent="0.3">
      <c r="A893"/>
      <c r="B893"/>
      <c r="C893"/>
      <c r="D893"/>
      <c r="E893"/>
      <c r="F893"/>
    </row>
    <row r="894" spans="1:6" ht="14.4" x14ac:dyDescent="0.3">
      <c r="A894"/>
      <c r="B894"/>
      <c r="C894"/>
      <c r="D894"/>
      <c r="E894"/>
      <c r="F894"/>
    </row>
    <row r="895" spans="1:6" ht="14.4" x14ac:dyDescent="0.3">
      <c r="A895"/>
      <c r="B895"/>
      <c r="C895"/>
      <c r="D895"/>
      <c r="E895"/>
      <c r="F895"/>
    </row>
    <row r="896" spans="1:6" ht="14.4" x14ac:dyDescent="0.3">
      <c r="A896"/>
      <c r="B896"/>
      <c r="C896"/>
      <c r="D896"/>
      <c r="E896"/>
      <c r="F896"/>
    </row>
    <row r="897" spans="1:6" ht="14.4" x14ac:dyDescent="0.3">
      <c r="A897"/>
      <c r="B897"/>
      <c r="C897"/>
      <c r="D897"/>
      <c r="E897"/>
      <c r="F897"/>
    </row>
    <row r="898" spans="1:6" ht="14.4" x14ac:dyDescent="0.3">
      <c r="A898"/>
      <c r="B898"/>
      <c r="C898"/>
      <c r="D898"/>
      <c r="E898"/>
      <c r="F898"/>
    </row>
    <row r="899" spans="1:6" ht="14.4" x14ac:dyDescent="0.3">
      <c r="A899"/>
      <c r="B899"/>
      <c r="C899"/>
      <c r="D899"/>
      <c r="E899"/>
      <c r="F899"/>
    </row>
    <row r="900" spans="1:6" ht="14.4" x14ac:dyDescent="0.3">
      <c r="A900"/>
      <c r="B900"/>
      <c r="C900"/>
      <c r="D900"/>
      <c r="E900"/>
      <c r="F900"/>
    </row>
    <row r="901" spans="1:6" ht="14.4" x14ac:dyDescent="0.3">
      <c r="A901"/>
      <c r="B901"/>
      <c r="C901"/>
      <c r="D901"/>
      <c r="E901"/>
      <c r="F901"/>
    </row>
    <row r="902" spans="1:6" ht="14.4" x14ac:dyDescent="0.3">
      <c r="A902"/>
      <c r="B902"/>
      <c r="C902"/>
      <c r="D902"/>
      <c r="E902"/>
      <c r="F902"/>
    </row>
    <row r="903" spans="1:6" ht="14.4" x14ac:dyDescent="0.3">
      <c r="A903"/>
      <c r="B903"/>
      <c r="C903"/>
      <c r="D903"/>
      <c r="E903"/>
      <c r="F903"/>
    </row>
    <row r="904" spans="1:6" ht="14.4" x14ac:dyDescent="0.3">
      <c r="A904"/>
      <c r="B904"/>
      <c r="C904"/>
      <c r="D904"/>
      <c r="E904"/>
      <c r="F904"/>
    </row>
    <row r="905" spans="1:6" ht="14.4" x14ac:dyDescent="0.3">
      <c r="A905"/>
      <c r="B905"/>
      <c r="C905"/>
      <c r="D905"/>
      <c r="E905"/>
      <c r="F905"/>
    </row>
    <row r="906" spans="1:6" ht="14.4" x14ac:dyDescent="0.3">
      <c r="A906"/>
      <c r="B906"/>
      <c r="C906"/>
      <c r="D906"/>
      <c r="E906"/>
      <c r="F906"/>
    </row>
    <row r="907" spans="1:6" ht="14.4" x14ac:dyDescent="0.3">
      <c r="A907"/>
      <c r="B907"/>
      <c r="C907"/>
      <c r="D907"/>
      <c r="E907"/>
      <c r="F907"/>
    </row>
    <row r="908" spans="1:6" ht="14.4" x14ac:dyDescent="0.3">
      <c r="A908"/>
      <c r="B908"/>
      <c r="C908"/>
      <c r="D908"/>
      <c r="E908"/>
      <c r="F908"/>
    </row>
    <row r="909" spans="1:6" ht="14.4" x14ac:dyDescent="0.3">
      <c r="A909"/>
      <c r="B909"/>
      <c r="C909"/>
      <c r="D909"/>
      <c r="E909"/>
      <c r="F909"/>
    </row>
    <row r="910" spans="1:6" ht="14.4" x14ac:dyDescent="0.3">
      <c r="A910"/>
      <c r="B910"/>
      <c r="C910"/>
      <c r="D910"/>
      <c r="E910"/>
      <c r="F910"/>
    </row>
    <row r="911" spans="1:6" ht="14.4" x14ac:dyDescent="0.3">
      <c r="A911"/>
      <c r="B911"/>
      <c r="C911"/>
      <c r="D911"/>
      <c r="E911"/>
      <c r="F911"/>
    </row>
    <row r="912" spans="1:6" ht="14.4" x14ac:dyDescent="0.3">
      <c r="A912"/>
      <c r="B912"/>
      <c r="C912"/>
      <c r="D912"/>
      <c r="E912"/>
      <c r="F912"/>
    </row>
    <row r="913" spans="1:6" ht="14.4" x14ac:dyDescent="0.3">
      <c r="A913"/>
      <c r="B913"/>
      <c r="C913"/>
      <c r="D913"/>
      <c r="E913"/>
      <c r="F913"/>
    </row>
    <row r="914" spans="1:6" ht="14.4" x14ac:dyDescent="0.3">
      <c r="A914"/>
      <c r="B914"/>
      <c r="C914"/>
      <c r="D914"/>
      <c r="E914"/>
      <c r="F914"/>
    </row>
    <row r="915" spans="1:6" ht="14.4" x14ac:dyDescent="0.3">
      <c r="A915"/>
      <c r="B915"/>
      <c r="C915"/>
      <c r="D915"/>
      <c r="E915"/>
      <c r="F915"/>
    </row>
    <row r="916" spans="1:6" ht="14.4" x14ac:dyDescent="0.3">
      <c r="A916"/>
      <c r="B916"/>
      <c r="C916"/>
      <c r="D916"/>
      <c r="E916"/>
      <c r="F916"/>
    </row>
    <row r="917" spans="1:6" ht="14.4" x14ac:dyDescent="0.3">
      <c r="A917"/>
      <c r="B917"/>
      <c r="C917"/>
      <c r="D917"/>
      <c r="E917"/>
      <c r="F917"/>
    </row>
    <row r="918" spans="1:6" ht="14.4" x14ac:dyDescent="0.3">
      <c r="A918"/>
      <c r="B918"/>
      <c r="C918"/>
      <c r="D918"/>
      <c r="E918"/>
      <c r="F918"/>
    </row>
    <row r="919" spans="1:6" ht="14.4" x14ac:dyDescent="0.3">
      <c r="A919"/>
      <c r="B919"/>
      <c r="C919"/>
      <c r="D919"/>
      <c r="E919"/>
      <c r="F919"/>
    </row>
    <row r="920" spans="1:6" ht="14.4" x14ac:dyDescent="0.3">
      <c r="A920"/>
      <c r="B920"/>
      <c r="C920"/>
      <c r="D920"/>
      <c r="E920"/>
      <c r="F920"/>
    </row>
    <row r="921" spans="1:6" ht="14.4" x14ac:dyDescent="0.3">
      <c r="A921"/>
      <c r="B921"/>
      <c r="C921"/>
      <c r="D921"/>
      <c r="E921"/>
      <c r="F921"/>
    </row>
    <row r="922" spans="1:6" ht="14.4" x14ac:dyDescent="0.3">
      <c r="A922"/>
      <c r="B922"/>
      <c r="C922"/>
      <c r="D922"/>
      <c r="E922"/>
      <c r="F922"/>
    </row>
    <row r="923" spans="1:6" ht="14.4" x14ac:dyDescent="0.3">
      <c r="A923"/>
      <c r="B923"/>
      <c r="C923"/>
      <c r="D923"/>
      <c r="E923"/>
      <c r="F923"/>
    </row>
    <row r="924" spans="1:6" ht="14.4" x14ac:dyDescent="0.3">
      <c r="A924"/>
      <c r="B924"/>
      <c r="C924"/>
      <c r="D924"/>
      <c r="E924"/>
      <c r="F924"/>
    </row>
    <row r="925" spans="1:6" ht="14.4" x14ac:dyDescent="0.3">
      <c r="A925"/>
      <c r="B925"/>
      <c r="C925"/>
      <c r="D925"/>
      <c r="E925"/>
      <c r="F925"/>
    </row>
    <row r="926" spans="1:6" ht="14.4" x14ac:dyDescent="0.3">
      <c r="A926"/>
      <c r="B926"/>
      <c r="C926"/>
      <c r="D926"/>
      <c r="E926"/>
      <c r="F926"/>
    </row>
    <row r="927" spans="1:6" ht="14.4" x14ac:dyDescent="0.3">
      <c r="A927"/>
      <c r="B927"/>
      <c r="C927"/>
      <c r="D927"/>
      <c r="E927"/>
      <c r="F927"/>
    </row>
    <row r="928" spans="1:6" ht="14.4" x14ac:dyDescent="0.3">
      <c r="A928"/>
      <c r="B928"/>
      <c r="C928"/>
      <c r="D928"/>
      <c r="E928"/>
      <c r="F928"/>
    </row>
    <row r="929" spans="1:6" ht="14.4" x14ac:dyDescent="0.3">
      <c r="A929"/>
      <c r="B929"/>
      <c r="C929"/>
      <c r="D929"/>
      <c r="E929"/>
      <c r="F929"/>
    </row>
    <row r="930" spans="1:6" ht="14.4" x14ac:dyDescent="0.3">
      <c r="A930"/>
      <c r="B930"/>
      <c r="C930"/>
      <c r="D930"/>
      <c r="E930"/>
      <c r="F930"/>
    </row>
    <row r="931" spans="1:6" ht="14.4" x14ac:dyDescent="0.3">
      <c r="A931"/>
      <c r="B931"/>
      <c r="C931"/>
      <c r="D931"/>
      <c r="E931"/>
      <c r="F931"/>
    </row>
    <row r="932" spans="1:6" ht="14.4" x14ac:dyDescent="0.3">
      <c r="A932"/>
      <c r="B932"/>
      <c r="C932"/>
      <c r="D932"/>
      <c r="E932"/>
      <c r="F932"/>
    </row>
    <row r="933" spans="1:6" ht="14.4" x14ac:dyDescent="0.3">
      <c r="A933"/>
      <c r="B933"/>
      <c r="C933"/>
      <c r="D933"/>
      <c r="E933"/>
      <c r="F933"/>
    </row>
    <row r="934" spans="1:6" ht="14.4" x14ac:dyDescent="0.3">
      <c r="A934"/>
      <c r="B934"/>
      <c r="C934"/>
      <c r="D934"/>
      <c r="E934"/>
      <c r="F934"/>
    </row>
    <row r="935" spans="1:6" ht="14.4" x14ac:dyDescent="0.3">
      <c r="A935"/>
      <c r="B935"/>
      <c r="C935"/>
      <c r="D935"/>
      <c r="E935"/>
      <c r="F935"/>
    </row>
    <row r="936" spans="1:6" ht="14.4" x14ac:dyDescent="0.3">
      <c r="A936"/>
      <c r="B936"/>
      <c r="C936"/>
      <c r="D936"/>
      <c r="E936"/>
      <c r="F936"/>
    </row>
    <row r="937" spans="1:6" ht="14.4" x14ac:dyDescent="0.3">
      <c r="A937"/>
      <c r="B937"/>
      <c r="C937"/>
      <c r="D937"/>
      <c r="E937"/>
      <c r="F937"/>
    </row>
    <row r="938" spans="1:6" ht="14.4" x14ac:dyDescent="0.3">
      <c r="A938"/>
      <c r="B938"/>
      <c r="C938"/>
      <c r="D938"/>
      <c r="E938"/>
      <c r="F938"/>
    </row>
    <row r="939" spans="1:6" ht="14.4" x14ac:dyDescent="0.3">
      <c r="A939"/>
      <c r="B939"/>
      <c r="C939"/>
      <c r="D939"/>
      <c r="E939"/>
      <c r="F939"/>
    </row>
    <row r="940" spans="1:6" ht="14.4" x14ac:dyDescent="0.3">
      <c r="A940"/>
      <c r="B940"/>
      <c r="C940"/>
      <c r="D940"/>
      <c r="E940"/>
      <c r="F940"/>
    </row>
    <row r="941" spans="1:6" ht="14.4" x14ac:dyDescent="0.3">
      <c r="A941"/>
      <c r="B941"/>
      <c r="C941"/>
      <c r="D941"/>
      <c r="E941"/>
      <c r="F941"/>
    </row>
    <row r="942" spans="1:6" ht="14.4" x14ac:dyDescent="0.3">
      <c r="A942"/>
      <c r="B942"/>
      <c r="C942"/>
      <c r="D942"/>
      <c r="E942"/>
      <c r="F942"/>
    </row>
    <row r="943" spans="1:6" ht="14.4" x14ac:dyDescent="0.3">
      <c r="A943"/>
      <c r="B943"/>
      <c r="C943"/>
      <c r="D943"/>
      <c r="E943"/>
      <c r="F943"/>
    </row>
    <row r="944" spans="1:6" ht="14.4" x14ac:dyDescent="0.3">
      <c r="A944"/>
      <c r="B944"/>
      <c r="C944"/>
      <c r="D944"/>
      <c r="E944"/>
      <c r="F944"/>
    </row>
    <row r="945" spans="1:6" ht="14.4" x14ac:dyDescent="0.3">
      <c r="A945"/>
      <c r="B945"/>
      <c r="C945"/>
      <c r="D945"/>
      <c r="E945"/>
      <c r="F945"/>
    </row>
    <row r="946" spans="1:6" ht="14.4" x14ac:dyDescent="0.3">
      <c r="A946"/>
      <c r="B946"/>
      <c r="C946"/>
      <c r="D946"/>
      <c r="E946"/>
      <c r="F946"/>
    </row>
    <row r="947" spans="1:6" ht="14.4" x14ac:dyDescent="0.3">
      <c r="A947"/>
      <c r="B947"/>
      <c r="C947"/>
      <c r="D947"/>
      <c r="E947"/>
      <c r="F947"/>
    </row>
    <row r="948" spans="1:6" ht="14.4" x14ac:dyDescent="0.3">
      <c r="A948"/>
      <c r="B948"/>
      <c r="C948"/>
      <c r="D948"/>
      <c r="E948"/>
      <c r="F948"/>
    </row>
    <row r="949" spans="1:6" ht="14.4" x14ac:dyDescent="0.3">
      <c r="A949"/>
      <c r="B949"/>
      <c r="C949"/>
      <c r="D949"/>
      <c r="E949"/>
      <c r="F949"/>
    </row>
    <row r="950" spans="1:6" ht="14.4" x14ac:dyDescent="0.3">
      <c r="A950"/>
      <c r="B950"/>
      <c r="C950"/>
      <c r="D950"/>
      <c r="E950"/>
      <c r="F950"/>
    </row>
    <row r="951" spans="1:6" ht="14.4" x14ac:dyDescent="0.3">
      <c r="A951"/>
      <c r="B951"/>
      <c r="C951"/>
      <c r="D951"/>
      <c r="E951"/>
      <c r="F951"/>
    </row>
    <row r="952" spans="1:6" ht="14.4" x14ac:dyDescent="0.3">
      <c r="A952"/>
      <c r="B952"/>
      <c r="C952"/>
      <c r="D952"/>
      <c r="E952"/>
      <c r="F952"/>
    </row>
    <row r="953" spans="1:6" ht="14.4" x14ac:dyDescent="0.3">
      <c r="A953"/>
      <c r="B953"/>
      <c r="C953"/>
      <c r="D953"/>
      <c r="E953"/>
      <c r="F953"/>
    </row>
    <row r="954" spans="1:6" ht="14.4" x14ac:dyDescent="0.3">
      <c r="A954"/>
      <c r="B954"/>
      <c r="C954"/>
      <c r="D954"/>
      <c r="E954"/>
      <c r="F954"/>
    </row>
    <row r="955" spans="1:6" ht="14.4" x14ac:dyDescent="0.3">
      <c r="A955"/>
      <c r="B955"/>
      <c r="C955"/>
      <c r="D955"/>
      <c r="E955"/>
      <c r="F955"/>
    </row>
    <row r="956" spans="1:6" ht="14.4" x14ac:dyDescent="0.3">
      <c r="A956"/>
      <c r="B956"/>
      <c r="C956"/>
      <c r="D956"/>
      <c r="E956"/>
      <c r="F956"/>
    </row>
    <row r="957" spans="1:6" ht="14.4" x14ac:dyDescent="0.3">
      <c r="A957"/>
      <c r="B957"/>
      <c r="C957"/>
      <c r="D957"/>
      <c r="E957"/>
      <c r="F957"/>
    </row>
    <row r="958" spans="1:6" ht="14.4" x14ac:dyDescent="0.3">
      <c r="A958"/>
      <c r="B958"/>
      <c r="C958"/>
      <c r="D958"/>
      <c r="E958"/>
      <c r="F958"/>
    </row>
    <row r="959" spans="1:6" ht="14.4" x14ac:dyDescent="0.3">
      <c r="A959"/>
      <c r="B959"/>
      <c r="C959"/>
      <c r="D959"/>
      <c r="E959"/>
      <c r="F959"/>
    </row>
    <row r="960" spans="1:6" ht="14.4" x14ac:dyDescent="0.3">
      <c r="A960"/>
      <c r="B960"/>
      <c r="C960"/>
      <c r="D960"/>
      <c r="E960"/>
      <c r="F960"/>
    </row>
    <row r="961" spans="1:6" ht="14.4" x14ac:dyDescent="0.3">
      <c r="A961"/>
      <c r="B961"/>
      <c r="C961"/>
      <c r="D961"/>
      <c r="E961"/>
      <c r="F961"/>
    </row>
    <row r="962" spans="1:6" ht="14.4" x14ac:dyDescent="0.3">
      <c r="A962"/>
      <c r="B962"/>
      <c r="C962"/>
      <c r="D962"/>
      <c r="E962"/>
      <c r="F962"/>
    </row>
    <row r="963" spans="1:6" ht="14.4" x14ac:dyDescent="0.3">
      <c r="A963"/>
      <c r="B963"/>
      <c r="C963"/>
      <c r="D963"/>
      <c r="E963"/>
      <c r="F963"/>
    </row>
    <row r="964" spans="1:6" ht="14.4" x14ac:dyDescent="0.3">
      <c r="A964"/>
      <c r="B964"/>
      <c r="C964"/>
      <c r="D964"/>
      <c r="E964"/>
      <c r="F964"/>
    </row>
    <row r="965" spans="1:6" ht="14.4" x14ac:dyDescent="0.3">
      <c r="A965"/>
      <c r="B965"/>
      <c r="C965"/>
      <c r="D965"/>
      <c r="E965"/>
      <c r="F965"/>
    </row>
    <row r="966" spans="1:6" ht="14.4" x14ac:dyDescent="0.3">
      <c r="A966"/>
      <c r="B966"/>
      <c r="C966"/>
      <c r="D966"/>
      <c r="E966"/>
      <c r="F966"/>
    </row>
    <row r="967" spans="1:6" ht="14.4" x14ac:dyDescent="0.3">
      <c r="A967"/>
      <c r="B967"/>
      <c r="C967"/>
      <c r="D967"/>
      <c r="E967"/>
      <c r="F967"/>
    </row>
    <row r="968" spans="1:6" ht="14.4" x14ac:dyDescent="0.3">
      <c r="A968"/>
      <c r="B968"/>
      <c r="C968"/>
      <c r="D968"/>
      <c r="E968"/>
      <c r="F968"/>
    </row>
    <row r="969" spans="1:6" ht="14.4" x14ac:dyDescent="0.3">
      <c r="A969"/>
      <c r="B969"/>
      <c r="C969"/>
      <c r="D969"/>
      <c r="E969"/>
      <c r="F969"/>
    </row>
    <row r="970" spans="1:6" ht="14.4" x14ac:dyDescent="0.3">
      <c r="A970"/>
      <c r="B970"/>
      <c r="C970"/>
      <c r="D970"/>
      <c r="E970"/>
      <c r="F970"/>
    </row>
    <row r="971" spans="1:6" ht="14.4" x14ac:dyDescent="0.3">
      <c r="A971"/>
      <c r="B971"/>
      <c r="C971"/>
      <c r="D971"/>
      <c r="E971"/>
      <c r="F971"/>
    </row>
    <row r="972" spans="1:6" ht="14.4" x14ac:dyDescent="0.3">
      <c r="A972"/>
      <c r="B972"/>
      <c r="C972"/>
      <c r="D972"/>
      <c r="E972"/>
      <c r="F972"/>
    </row>
    <row r="973" spans="1:6" ht="14.4" x14ac:dyDescent="0.3">
      <c r="A973"/>
      <c r="B973"/>
      <c r="C973"/>
      <c r="D973"/>
      <c r="E973"/>
      <c r="F973"/>
    </row>
    <row r="974" spans="1:6" ht="14.4" x14ac:dyDescent="0.3">
      <c r="A974"/>
      <c r="B974"/>
      <c r="C974"/>
      <c r="D974"/>
      <c r="E974"/>
      <c r="F974"/>
    </row>
    <row r="975" spans="1:6" ht="14.4" x14ac:dyDescent="0.3">
      <c r="A975"/>
      <c r="B975"/>
      <c r="C975"/>
      <c r="D975"/>
      <c r="E975"/>
      <c r="F975"/>
    </row>
    <row r="976" spans="1:6" ht="14.4" x14ac:dyDescent="0.3">
      <c r="A976"/>
      <c r="B976"/>
      <c r="C976"/>
      <c r="D976"/>
      <c r="E976"/>
      <c r="F976"/>
    </row>
    <row r="977" spans="1:6" ht="14.4" x14ac:dyDescent="0.3">
      <c r="A977"/>
      <c r="B977"/>
      <c r="C977"/>
      <c r="D977"/>
      <c r="E977"/>
      <c r="F977"/>
    </row>
    <row r="978" spans="1:6" ht="14.4" x14ac:dyDescent="0.3">
      <c r="A978"/>
      <c r="B978"/>
      <c r="C978"/>
      <c r="D978"/>
      <c r="E978"/>
      <c r="F978"/>
    </row>
    <row r="979" spans="1:6" ht="14.4" x14ac:dyDescent="0.3">
      <c r="A979"/>
      <c r="B979"/>
      <c r="C979"/>
      <c r="D979"/>
      <c r="E979"/>
      <c r="F979"/>
    </row>
    <row r="980" spans="1:6" ht="14.4" x14ac:dyDescent="0.3">
      <c r="A980"/>
      <c r="B980"/>
      <c r="C980"/>
      <c r="D980"/>
      <c r="E980"/>
      <c r="F980"/>
    </row>
    <row r="981" spans="1:6" ht="14.4" x14ac:dyDescent="0.3">
      <c r="A981"/>
      <c r="B981"/>
      <c r="C981"/>
      <c r="D981"/>
      <c r="E981"/>
      <c r="F981"/>
    </row>
    <row r="982" spans="1:6" ht="14.4" x14ac:dyDescent="0.3">
      <c r="A982"/>
      <c r="B982"/>
      <c r="C982"/>
      <c r="D982"/>
      <c r="E982"/>
      <c r="F982"/>
    </row>
    <row r="983" spans="1:6" ht="14.4" x14ac:dyDescent="0.3">
      <c r="A983"/>
      <c r="B983"/>
      <c r="C983"/>
      <c r="D983"/>
      <c r="E983"/>
      <c r="F983"/>
    </row>
    <row r="984" spans="1:6" ht="14.4" x14ac:dyDescent="0.3">
      <c r="A984"/>
      <c r="B984"/>
      <c r="C984"/>
      <c r="D984"/>
      <c r="E984"/>
      <c r="F984"/>
    </row>
    <row r="985" spans="1:6" ht="14.4" x14ac:dyDescent="0.3">
      <c r="A985"/>
      <c r="B985"/>
      <c r="C985"/>
      <c r="D985"/>
      <c r="E985"/>
      <c r="F985"/>
    </row>
    <row r="986" spans="1:6" ht="14.4" x14ac:dyDescent="0.3">
      <c r="A986"/>
      <c r="B986"/>
      <c r="C986"/>
      <c r="D986"/>
      <c r="E986"/>
      <c r="F986"/>
    </row>
    <row r="987" spans="1:6" ht="14.4" x14ac:dyDescent="0.3">
      <c r="A987"/>
      <c r="B987"/>
      <c r="C987"/>
      <c r="D987"/>
      <c r="E987"/>
      <c r="F987"/>
    </row>
    <row r="988" spans="1:6" ht="14.4" x14ac:dyDescent="0.3">
      <c r="A988"/>
      <c r="B988"/>
      <c r="C988"/>
      <c r="D988"/>
      <c r="E988"/>
      <c r="F988"/>
    </row>
    <row r="989" spans="1:6" ht="14.4" x14ac:dyDescent="0.3">
      <c r="A989"/>
      <c r="B989"/>
      <c r="C989"/>
      <c r="D989"/>
      <c r="E989"/>
      <c r="F989"/>
    </row>
    <row r="990" spans="1:6" ht="14.4" x14ac:dyDescent="0.3">
      <c r="A990"/>
      <c r="B990"/>
      <c r="C990"/>
      <c r="D990"/>
      <c r="E990"/>
      <c r="F990"/>
    </row>
    <row r="991" spans="1:6" ht="14.4" x14ac:dyDescent="0.3">
      <c r="A991"/>
      <c r="B991"/>
      <c r="C991"/>
      <c r="D991"/>
      <c r="E991"/>
      <c r="F991"/>
    </row>
    <row r="992" spans="1:6" ht="14.4" x14ac:dyDescent="0.3">
      <c r="A992"/>
      <c r="B992"/>
      <c r="C992"/>
      <c r="D992"/>
      <c r="E992"/>
      <c r="F992"/>
    </row>
    <row r="993" spans="1:6" ht="14.4" x14ac:dyDescent="0.3">
      <c r="A993"/>
      <c r="B993"/>
      <c r="C993"/>
      <c r="D993"/>
      <c r="E993"/>
      <c r="F993"/>
    </row>
    <row r="994" spans="1:6" ht="14.4" x14ac:dyDescent="0.3">
      <c r="A994"/>
      <c r="B994"/>
      <c r="C994"/>
      <c r="D994"/>
      <c r="E994"/>
      <c r="F994"/>
    </row>
    <row r="995" spans="1:6" ht="14.4" x14ac:dyDescent="0.3">
      <c r="A995"/>
      <c r="B995"/>
      <c r="C995"/>
      <c r="D995"/>
      <c r="E995"/>
      <c r="F995"/>
    </row>
    <row r="996" spans="1:6" ht="14.4" x14ac:dyDescent="0.3">
      <c r="A996"/>
      <c r="B996"/>
      <c r="C996"/>
      <c r="D996"/>
      <c r="E996"/>
      <c r="F996"/>
    </row>
    <row r="997" spans="1:6" ht="14.4" x14ac:dyDescent="0.3">
      <c r="A997"/>
      <c r="B997"/>
      <c r="C997"/>
      <c r="D997"/>
      <c r="E997"/>
      <c r="F997"/>
    </row>
    <row r="998" spans="1:6" ht="14.4" x14ac:dyDescent="0.3">
      <c r="A998"/>
      <c r="B998"/>
      <c r="C998"/>
      <c r="D998"/>
      <c r="E998"/>
      <c r="F998"/>
    </row>
    <row r="999" spans="1:6" ht="14.4" x14ac:dyDescent="0.3">
      <c r="A999"/>
      <c r="B999"/>
      <c r="C999"/>
      <c r="D999"/>
      <c r="E999"/>
      <c r="F999"/>
    </row>
    <row r="1000" spans="1:6" ht="14.4" x14ac:dyDescent="0.3">
      <c r="A1000"/>
      <c r="B1000"/>
      <c r="C1000"/>
      <c r="D1000"/>
      <c r="E1000"/>
      <c r="F1000"/>
    </row>
    <row r="1001" spans="1:6" ht="14.4" x14ac:dyDescent="0.3">
      <c r="A1001"/>
      <c r="B1001"/>
      <c r="C1001"/>
      <c r="D1001"/>
      <c r="E1001"/>
      <c r="F1001"/>
    </row>
    <row r="1002" spans="1:6" ht="14.4" x14ac:dyDescent="0.3">
      <c r="A1002"/>
      <c r="B1002"/>
      <c r="C1002"/>
      <c r="D1002"/>
      <c r="E1002"/>
      <c r="F1002"/>
    </row>
    <row r="1003" spans="1:6" ht="14.4" x14ac:dyDescent="0.3">
      <c r="A1003"/>
      <c r="B1003"/>
      <c r="C1003"/>
      <c r="D1003"/>
      <c r="E1003"/>
      <c r="F1003"/>
    </row>
    <row r="1004" spans="1:6" ht="14.4" x14ac:dyDescent="0.3">
      <c r="A1004"/>
      <c r="B1004"/>
      <c r="C1004"/>
      <c r="D1004"/>
      <c r="E1004"/>
      <c r="F1004"/>
    </row>
    <row r="1005" spans="1:6" ht="14.4" x14ac:dyDescent="0.3">
      <c r="A1005"/>
      <c r="B1005"/>
      <c r="C1005"/>
      <c r="D1005"/>
      <c r="E1005"/>
      <c r="F1005"/>
    </row>
    <row r="1006" spans="1:6" ht="14.4" x14ac:dyDescent="0.3">
      <c r="A1006"/>
      <c r="B1006"/>
      <c r="C1006"/>
      <c r="D1006"/>
      <c r="E1006"/>
      <c r="F1006"/>
    </row>
    <row r="1007" spans="1:6" ht="14.4" x14ac:dyDescent="0.3">
      <c r="A1007"/>
      <c r="B1007"/>
      <c r="C1007"/>
      <c r="D1007"/>
      <c r="E1007"/>
      <c r="F1007"/>
    </row>
    <row r="1008" spans="1:6" ht="14.4" x14ac:dyDescent="0.3">
      <c r="A1008"/>
      <c r="B1008"/>
      <c r="C1008"/>
      <c r="D1008"/>
      <c r="E1008"/>
      <c r="F1008"/>
    </row>
    <row r="1009" spans="1:6" ht="14.4" x14ac:dyDescent="0.3">
      <c r="A1009"/>
      <c r="B1009"/>
      <c r="C1009"/>
      <c r="D1009"/>
      <c r="E1009"/>
      <c r="F1009"/>
    </row>
    <row r="1010" spans="1:6" ht="14.4" x14ac:dyDescent="0.3">
      <c r="A1010"/>
      <c r="B1010"/>
      <c r="C1010"/>
      <c r="D1010"/>
      <c r="E1010"/>
      <c r="F1010"/>
    </row>
    <row r="1011" spans="1:6" ht="14.4" x14ac:dyDescent="0.3">
      <c r="A1011"/>
      <c r="B1011"/>
      <c r="C1011"/>
      <c r="D1011"/>
      <c r="E1011"/>
      <c r="F1011"/>
    </row>
    <row r="1012" spans="1:6" ht="14.4" x14ac:dyDescent="0.3">
      <c r="A1012"/>
      <c r="B1012"/>
      <c r="C1012"/>
      <c r="D1012"/>
      <c r="E1012"/>
      <c r="F1012"/>
    </row>
    <row r="1013" spans="1:6" ht="14.4" x14ac:dyDescent="0.3">
      <c r="A1013"/>
      <c r="B1013"/>
      <c r="C1013"/>
      <c r="D1013"/>
      <c r="E1013"/>
      <c r="F1013"/>
    </row>
    <row r="1014" spans="1:6" ht="14.4" x14ac:dyDescent="0.3">
      <c r="A1014"/>
      <c r="B1014"/>
      <c r="C1014"/>
      <c r="D1014"/>
      <c r="E1014"/>
      <c r="F1014"/>
    </row>
    <row r="1015" spans="1:6" ht="14.4" x14ac:dyDescent="0.3">
      <c r="A1015"/>
      <c r="B1015"/>
      <c r="C1015"/>
      <c r="D1015"/>
      <c r="E1015"/>
      <c r="F1015"/>
    </row>
    <row r="1016" spans="1:6" ht="14.4" x14ac:dyDescent="0.3">
      <c r="A1016"/>
      <c r="B1016"/>
      <c r="C1016"/>
      <c r="D1016"/>
      <c r="E1016"/>
      <c r="F1016"/>
    </row>
    <row r="1017" spans="1:6" ht="14.4" x14ac:dyDescent="0.3">
      <c r="A1017"/>
      <c r="B1017"/>
      <c r="C1017"/>
      <c r="D1017"/>
      <c r="E1017"/>
      <c r="F1017"/>
    </row>
    <row r="1018" spans="1:6" ht="14.4" x14ac:dyDescent="0.3">
      <c r="A1018"/>
      <c r="B1018"/>
      <c r="C1018"/>
      <c r="D1018"/>
      <c r="E1018"/>
      <c r="F1018"/>
    </row>
    <row r="1019" spans="1:6" ht="14.4" x14ac:dyDescent="0.3">
      <c r="A1019"/>
      <c r="B1019"/>
      <c r="C1019"/>
      <c r="D1019"/>
      <c r="E1019"/>
      <c r="F1019"/>
    </row>
    <row r="1020" spans="1:6" ht="14.4" x14ac:dyDescent="0.3">
      <c r="A1020"/>
      <c r="B1020"/>
      <c r="C1020"/>
      <c r="D1020"/>
      <c r="E1020"/>
      <c r="F1020"/>
    </row>
    <row r="1021" spans="1:6" ht="14.4" x14ac:dyDescent="0.3">
      <c r="A1021"/>
      <c r="B1021"/>
      <c r="C1021"/>
      <c r="D1021"/>
      <c r="E1021"/>
      <c r="F1021"/>
    </row>
    <row r="1022" spans="1:6" ht="14.4" x14ac:dyDescent="0.3">
      <c r="A1022"/>
      <c r="B1022"/>
      <c r="C1022"/>
      <c r="D1022"/>
      <c r="E1022"/>
      <c r="F1022"/>
    </row>
    <row r="1023" spans="1:6" ht="14.4" x14ac:dyDescent="0.3">
      <c r="A1023"/>
      <c r="B1023"/>
      <c r="C1023"/>
      <c r="D1023"/>
      <c r="E1023"/>
      <c r="F1023"/>
    </row>
    <row r="1024" spans="1:6" ht="14.4" x14ac:dyDescent="0.3">
      <c r="A1024"/>
      <c r="B1024"/>
      <c r="C1024"/>
      <c r="D1024"/>
      <c r="E1024"/>
      <c r="F1024"/>
    </row>
    <row r="1025" spans="1:6" ht="14.4" x14ac:dyDescent="0.3">
      <c r="A1025"/>
      <c r="B1025"/>
      <c r="C1025"/>
      <c r="D1025"/>
      <c r="E1025"/>
      <c r="F1025"/>
    </row>
    <row r="1026" spans="1:6" ht="14.4" x14ac:dyDescent="0.3">
      <c r="A1026"/>
      <c r="B1026"/>
      <c r="C1026"/>
      <c r="D1026"/>
      <c r="E1026"/>
      <c r="F1026"/>
    </row>
    <row r="1027" spans="1:6" ht="14.4" x14ac:dyDescent="0.3">
      <c r="A1027"/>
      <c r="B1027"/>
      <c r="C1027"/>
      <c r="D1027"/>
      <c r="E1027"/>
      <c r="F1027"/>
    </row>
    <row r="1028" spans="1:6" ht="14.4" x14ac:dyDescent="0.3">
      <c r="A1028"/>
      <c r="B1028"/>
      <c r="C1028"/>
      <c r="D1028"/>
      <c r="E1028"/>
      <c r="F1028"/>
    </row>
    <row r="1029" spans="1:6" ht="14.4" x14ac:dyDescent="0.3">
      <c r="A1029"/>
      <c r="B1029"/>
      <c r="C1029"/>
      <c r="D1029"/>
      <c r="E1029"/>
      <c r="F1029"/>
    </row>
    <row r="1030" spans="1:6" ht="14.4" x14ac:dyDescent="0.3">
      <c r="A1030"/>
      <c r="B1030"/>
      <c r="C1030"/>
      <c r="D1030"/>
      <c r="E1030"/>
      <c r="F1030"/>
    </row>
    <row r="1031" spans="1:6" ht="14.4" x14ac:dyDescent="0.3">
      <c r="A1031"/>
      <c r="B1031"/>
      <c r="C1031"/>
      <c r="D1031"/>
      <c r="E1031"/>
      <c r="F1031"/>
    </row>
    <row r="1032" spans="1:6" ht="14.4" x14ac:dyDescent="0.3">
      <c r="A1032"/>
      <c r="B1032"/>
      <c r="C1032"/>
      <c r="D1032"/>
      <c r="E1032"/>
      <c r="F1032"/>
    </row>
    <row r="1033" spans="1:6" ht="14.4" x14ac:dyDescent="0.3">
      <c r="A1033"/>
      <c r="B1033"/>
      <c r="C1033"/>
      <c r="D1033"/>
      <c r="E1033"/>
      <c r="F1033"/>
    </row>
    <row r="1034" spans="1:6" ht="14.4" x14ac:dyDescent="0.3">
      <c r="A1034"/>
      <c r="B1034"/>
      <c r="C1034"/>
      <c r="D1034"/>
      <c r="E1034"/>
      <c r="F1034"/>
    </row>
    <row r="1035" spans="1:6" ht="14.4" x14ac:dyDescent="0.3">
      <c r="A1035"/>
      <c r="B1035"/>
      <c r="C1035"/>
      <c r="D1035"/>
      <c r="E1035"/>
      <c r="F1035"/>
    </row>
    <row r="1036" spans="1:6" ht="14.4" x14ac:dyDescent="0.3">
      <c r="A1036"/>
      <c r="B1036"/>
      <c r="C1036"/>
      <c r="D1036"/>
      <c r="E1036"/>
      <c r="F1036"/>
    </row>
    <row r="1037" spans="1:6" ht="14.4" x14ac:dyDescent="0.3">
      <c r="A1037"/>
      <c r="B1037"/>
      <c r="C1037"/>
      <c r="D1037"/>
      <c r="E1037"/>
      <c r="F1037"/>
    </row>
    <row r="1038" spans="1:6" ht="14.4" x14ac:dyDescent="0.3">
      <c r="A1038"/>
      <c r="B1038"/>
      <c r="C1038"/>
      <c r="D1038"/>
      <c r="E1038"/>
      <c r="F1038"/>
    </row>
    <row r="1039" spans="1:6" ht="14.4" x14ac:dyDescent="0.3">
      <c r="A1039"/>
      <c r="B1039"/>
      <c r="C1039"/>
      <c r="D1039"/>
      <c r="E1039"/>
      <c r="F1039"/>
    </row>
    <row r="1040" spans="1:6" ht="14.4" x14ac:dyDescent="0.3">
      <c r="A1040"/>
      <c r="B1040"/>
      <c r="C1040"/>
      <c r="D1040"/>
      <c r="E1040"/>
      <c r="F1040"/>
    </row>
    <row r="1041" spans="1:6" ht="14.4" x14ac:dyDescent="0.3">
      <c r="A1041"/>
      <c r="B1041"/>
      <c r="C1041"/>
      <c r="D1041"/>
      <c r="E1041"/>
      <c r="F1041"/>
    </row>
    <row r="1042" spans="1:6" ht="14.4" x14ac:dyDescent="0.3">
      <c r="A1042"/>
      <c r="B1042"/>
      <c r="C1042"/>
      <c r="D1042"/>
      <c r="E1042"/>
      <c r="F1042"/>
    </row>
    <row r="1043" spans="1:6" ht="14.4" x14ac:dyDescent="0.3">
      <c r="A1043"/>
      <c r="B1043"/>
      <c r="C1043"/>
      <c r="D1043"/>
      <c r="E1043"/>
      <c r="F1043"/>
    </row>
    <row r="1044" spans="1:6" ht="14.4" x14ac:dyDescent="0.3">
      <c r="A1044"/>
      <c r="B1044"/>
      <c r="C1044"/>
      <c r="D1044"/>
      <c r="E1044"/>
      <c r="F1044"/>
    </row>
    <row r="1045" spans="1:6" ht="14.4" x14ac:dyDescent="0.3">
      <c r="A1045"/>
      <c r="B1045"/>
      <c r="C1045"/>
      <c r="D1045"/>
      <c r="E1045"/>
      <c r="F1045"/>
    </row>
    <row r="1046" spans="1:6" ht="14.4" x14ac:dyDescent="0.3">
      <c r="A1046"/>
      <c r="B1046"/>
      <c r="C1046"/>
      <c r="D1046"/>
      <c r="E1046"/>
      <c r="F1046"/>
    </row>
    <row r="1047" spans="1:6" ht="14.4" x14ac:dyDescent="0.3">
      <c r="A1047"/>
      <c r="B1047"/>
      <c r="C1047"/>
      <c r="D1047"/>
      <c r="E1047"/>
      <c r="F1047"/>
    </row>
    <row r="1048" spans="1:6" ht="14.4" x14ac:dyDescent="0.3">
      <c r="A1048"/>
      <c r="B1048"/>
      <c r="C1048"/>
      <c r="D1048"/>
      <c r="E1048"/>
      <c r="F1048"/>
    </row>
    <row r="1049" spans="1:6" ht="14.4" x14ac:dyDescent="0.3">
      <c r="A1049"/>
      <c r="B1049"/>
      <c r="C1049"/>
      <c r="D1049"/>
      <c r="E1049"/>
      <c r="F1049"/>
    </row>
    <row r="1050" spans="1:6" ht="14.4" x14ac:dyDescent="0.3">
      <c r="A1050"/>
      <c r="B1050"/>
      <c r="C1050"/>
      <c r="D1050"/>
      <c r="E1050"/>
      <c r="F1050"/>
    </row>
    <row r="1051" spans="1:6" ht="14.4" x14ac:dyDescent="0.3">
      <c r="A1051"/>
      <c r="B1051"/>
      <c r="C1051"/>
      <c r="D1051"/>
      <c r="E1051"/>
      <c r="F1051"/>
    </row>
    <row r="1052" spans="1:6" ht="14.4" x14ac:dyDescent="0.3">
      <c r="A1052"/>
      <c r="B1052"/>
      <c r="C1052"/>
      <c r="D1052"/>
      <c r="E1052"/>
      <c r="F1052"/>
    </row>
    <row r="1053" spans="1:6" ht="14.4" x14ac:dyDescent="0.3">
      <c r="A1053"/>
      <c r="B1053"/>
      <c r="C1053"/>
      <c r="D1053"/>
      <c r="E1053"/>
      <c r="F1053"/>
    </row>
    <row r="1054" spans="1:6" ht="14.4" x14ac:dyDescent="0.3">
      <c r="A1054"/>
      <c r="B1054"/>
      <c r="C1054"/>
      <c r="D1054"/>
      <c r="E1054"/>
      <c r="F1054"/>
    </row>
    <row r="1055" spans="1:6" ht="14.4" x14ac:dyDescent="0.3">
      <c r="A1055"/>
      <c r="B1055"/>
      <c r="C1055"/>
      <c r="D1055"/>
      <c r="E1055"/>
      <c r="F1055"/>
    </row>
    <row r="1056" spans="1:6" ht="14.4" x14ac:dyDescent="0.3">
      <c r="A1056"/>
      <c r="B1056"/>
      <c r="C1056"/>
      <c r="D1056"/>
      <c r="E1056"/>
      <c r="F1056"/>
    </row>
    <row r="1057" spans="1:6" ht="14.4" x14ac:dyDescent="0.3">
      <c r="A1057"/>
      <c r="B1057"/>
      <c r="C1057"/>
      <c r="D1057"/>
      <c r="E1057"/>
      <c r="F1057"/>
    </row>
    <row r="1058" spans="1:6" ht="14.4" x14ac:dyDescent="0.3">
      <c r="A1058"/>
      <c r="B1058"/>
      <c r="C1058"/>
      <c r="D1058"/>
      <c r="E1058"/>
      <c r="F1058"/>
    </row>
    <row r="1059" spans="1:6" ht="14.4" x14ac:dyDescent="0.3">
      <c r="A1059"/>
      <c r="B1059"/>
      <c r="C1059"/>
      <c r="D1059"/>
      <c r="E1059"/>
      <c r="F1059"/>
    </row>
    <row r="1060" spans="1:6" ht="14.4" x14ac:dyDescent="0.3">
      <c r="A1060"/>
      <c r="B1060"/>
      <c r="C1060"/>
      <c r="D1060"/>
      <c r="E1060"/>
      <c r="F1060"/>
    </row>
    <row r="1061" spans="1:6" ht="14.4" x14ac:dyDescent="0.3">
      <c r="A1061"/>
      <c r="B1061"/>
      <c r="C1061"/>
      <c r="D1061"/>
      <c r="E1061"/>
      <c r="F1061"/>
    </row>
    <row r="1062" spans="1:6" ht="14.4" x14ac:dyDescent="0.3">
      <c r="A1062"/>
      <c r="B1062"/>
      <c r="C1062"/>
      <c r="D1062"/>
      <c r="E1062"/>
      <c r="F1062"/>
    </row>
    <row r="1063" spans="1:6" ht="14.4" x14ac:dyDescent="0.3">
      <c r="A1063"/>
      <c r="B1063"/>
      <c r="C1063"/>
      <c r="D1063"/>
      <c r="E1063"/>
      <c r="F1063"/>
    </row>
    <row r="1064" spans="1:6" ht="14.4" x14ac:dyDescent="0.3">
      <c r="A1064"/>
      <c r="B1064"/>
      <c r="C1064"/>
      <c r="D1064"/>
      <c r="E1064"/>
      <c r="F1064"/>
    </row>
    <row r="1065" spans="1:6" ht="14.4" x14ac:dyDescent="0.3">
      <c r="A1065"/>
      <c r="B1065"/>
      <c r="C1065"/>
      <c r="D1065"/>
      <c r="E1065"/>
      <c r="F1065"/>
    </row>
    <row r="1066" spans="1:6" ht="14.4" x14ac:dyDescent="0.3">
      <c r="A1066"/>
      <c r="B1066"/>
      <c r="C1066"/>
      <c r="D1066"/>
      <c r="E1066"/>
      <c r="F1066"/>
    </row>
    <row r="1067" spans="1:6" ht="14.4" x14ac:dyDescent="0.3">
      <c r="A1067"/>
      <c r="B1067"/>
      <c r="C1067"/>
      <c r="D1067"/>
      <c r="E1067"/>
      <c r="F1067"/>
    </row>
    <row r="1068" spans="1:6" ht="14.4" x14ac:dyDescent="0.3">
      <c r="A1068"/>
      <c r="B1068"/>
      <c r="C1068"/>
      <c r="D1068"/>
      <c r="E1068"/>
      <c r="F1068"/>
    </row>
    <row r="1069" spans="1:6" ht="14.4" x14ac:dyDescent="0.3">
      <c r="A1069"/>
      <c r="B1069"/>
      <c r="C1069"/>
      <c r="D1069"/>
      <c r="E1069"/>
      <c r="F1069"/>
    </row>
    <row r="1070" spans="1:6" ht="14.4" x14ac:dyDescent="0.3">
      <c r="A1070"/>
      <c r="B1070"/>
      <c r="C1070"/>
      <c r="D1070"/>
      <c r="E1070"/>
      <c r="F1070"/>
    </row>
    <row r="1071" spans="1:6" ht="14.4" x14ac:dyDescent="0.3">
      <c r="A1071"/>
      <c r="B1071"/>
      <c r="C1071"/>
      <c r="D1071"/>
      <c r="E1071"/>
      <c r="F1071"/>
    </row>
    <row r="1072" spans="1:6" ht="14.4" x14ac:dyDescent="0.3">
      <c r="A1072"/>
      <c r="B1072"/>
      <c r="C1072"/>
      <c r="D1072"/>
      <c r="E1072"/>
      <c r="F1072"/>
    </row>
    <row r="1073" spans="1:6" ht="14.4" x14ac:dyDescent="0.3">
      <c r="A1073"/>
      <c r="B1073"/>
      <c r="C1073"/>
      <c r="D1073"/>
      <c r="E1073"/>
      <c r="F1073"/>
    </row>
    <row r="1074" spans="1:6" ht="14.4" x14ac:dyDescent="0.3">
      <c r="A1074"/>
      <c r="B1074"/>
      <c r="C1074"/>
      <c r="D1074"/>
      <c r="E1074"/>
      <c r="F1074"/>
    </row>
    <row r="1075" spans="1:6" ht="14.4" x14ac:dyDescent="0.3">
      <c r="A1075"/>
      <c r="B1075"/>
      <c r="C1075"/>
      <c r="D1075"/>
      <c r="E1075"/>
      <c r="F1075"/>
    </row>
    <row r="1076" spans="1:6" ht="14.4" x14ac:dyDescent="0.3">
      <c r="A1076"/>
      <c r="B1076"/>
      <c r="C1076"/>
      <c r="D1076"/>
      <c r="E1076"/>
      <c r="F1076"/>
    </row>
    <row r="1077" spans="1:6" ht="14.4" x14ac:dyDescent="0.3">
      <c r="A1077"/>
      <c r="B1077"/>
      <c r="C1077"/>
      <c r="D1077"/>
      <c r="E1077"/>
      <c r="F1077"/>
    </row>
    <row r="1078" spans="1:6" ht="14.4" x14ac:dyDescent="0.3">
      <c r="A1078"/>
      <c r="B1078"/>
      <c r="C1078"/>
      <c r="D1078"/>
      <c r="E1078"/>
      <c r="F1078"/>
    </row>
    <row r="1079" spans="1:6" ht="14.4" x14ac:dyDescent="0.3">
      <c r="A1079"/>
      <c r="B1079"/>
      <c r="C1079"/>
      <c r="D1079"/>
      <c r="E1079"/>
      <c r="F1079"/>
    </row>
    <row r="1080" spans="1:6" ht="14.4" x14ac:dyDescent="0.3">
      <c r="A1080"/>
      <c r="B1080"/>
      <c r="C1080"/>
      <c r="D1080"/>
      <c r="E1080"/>
      <c r="F1080"/>
    </row>
    <row r="1081" spans="1:6" ht="14.4" x14ac:dyDescent="0.3">
      <c r="A1081"/>
      <c r="B1081"/>
      <c r="C1081"/>
      <c r="D1081"/>
      <c r="E1081"/>
      <c r="F1081"/>
    </row>
    <row r="1082" spans="1:6" ht="14.4" x14ac:dyDescent="0.3">
      <c r="A1082"/>
      <c r="B1082"/>
      <c r="C1082"/>
      <c r="D1082"/>
      <c r="E1082"/>
      <c r="F1082"/>
    </row>
    <row r="1083" spans="1:6" ht="14.4" x14ac:dyDescent="0.3">
      <c r="A1083"/>
      <c r="B1083"/>
      <c r="C1083"/>
      <c r="D1083"/>
      <c r="E1083"/>
      <c r="F1083"/>
    </row>
    <row r="1084" spans="1:6" ht="14.4" x14ac:dyDescent="0.3">
      <c r="A1084"/>
      <c r="B1084"/>
      <c r="C1084"/>
      <c r="D1084"/>
      <c r="E1084"/>
      <c r="F1084"/>
    </row>
    <row r="1085" spans="1:6" ht="14.4" x14ac:dyDescent="0.3">
      <c r="A1085"/>
      <c r="B1085"/>
      <c r="C1085"/>
      <c r="D1085"/>
      <c r="E1085"/>
      <c r="F1085"/>
    </row>
    <row r="1086" spans="1:6" ht="14.4" x14ac:dyDescent="0.3">
      <c r="A1086"/>
      <c r="B1086"/>
      <c r="C1086"/>
      <c r="D1086"/>
      <c r="E1086"/>
      <c r="F1086"/>
    </row>
    <row r="1087" spans="1:6" ht="14.4" x14ac:dyDescent="0.3">
      <c r="A1087"/>
      <c r="B1087"/>
      <c r="C1087"/>
      <c r="D1087"/>
      <c r="E1087"/>
      <c r="F1087"/>
    </row>
    <row r="1088" spans="1:6" ht="14.4" x14ac:dyDescent="0.3">
      <c r="A1088"/>
      <c r="B1088"/>
      <c r="C1088"/>
      <c r="D1088"/>
      <c r="E1088"/>
      <c r="F1088"/>
    </row>
    <row r="1089" spans="1:6" ht="14.4" x14ac:dyDescent="0.3">
      <c r="A1089"/>
      <c r="B1089"/>
      <c r="C1089"/>
      <c r="D1089"/>
      <c r="E1089"/>
      <c r="F1089"/>
    </row>
    <row r="1090" spans="1:6" ht="14.4" x14ac:dyDescent="0.3">
      <c r="A1090"/>
      <c r="B1090"/>
      <c r="C1090"/>
      <c r="D1090"/>
      <c r="E1090"/>
      <c r="F1090"/>
    </row>
    <row r="1091" spans="1:6" ht="14.4" x14ac:dyDescent="0.3">
      <c r="A1091"/>
      <c r="B1091"/>
      <c r="C1091"/>
      <c r="D1091"/>
      <c r="E1091"/>
      <c r="F1091"/>
    </row>
    <row r="1092" spans="1:6" ht="14.4" x14ac:dyDescent="0.3">
      <c r="A1092"/>
      <c r="B1092"/>
      <c r="C1092"/>
      <c r="D1092"/>
      <c r="E1092"/>
      <c r="F1092"/>
    </row>
    <row r="1093" spans="1:6" ht="14.4" x14ac:dyDescent="0.3">
      <c r="A1093"/>
      <c r="B1093"/>
      <c r="C1093"/>
      <c r="D1093"/>
      <c r="E1093"/>
      <c r="F1093"/>
    </row>
    <row r="1094" spans="1:6" ht="14.4" x14ac:dyDescent="0.3">
      <c r="A1094"/>
      <c r="B1094"/>
      <c r="C1094"/>
      <c r="D1094"/>
      <c r="E1094"/>
      <c r="F1094"/>
    </row>
    <row r="1095" spans="1:6" ht="14.4" x14ac:dyDescent="0.3">
      <c r="A1095"/>
      <c r="B1095"/>
      <c r="C1095"/>
      <c r="D1095"/>
      <c r="E1095"/>
      <c r="F1095"/>
    </row>
    <row r="1096" spans="1:6" ht="14.4" x14ac:dyDescent="0.3">
      <c r="A1096"/>
      <c r="B1096"/>
      <c r="C1096"/>
      <c r="D1096"/>
      <c r="E1096"/>
      <c r="F1096"/>
    </row>
    <row r="1097" spans="1:6" ht="14.4" x14ac:dyDescent="0.3">
      <c r="A1097"/>
      <c r="B1097"/>
      <c r="C1097"/>
      <c r="D1097"/>
      <c r="E1097"/>
      <c r="F1097"/>
    </row>
    <row r="1098" spans="1:6" ht="14.4" x14ac:dyDescent="0.3">
      <c r="A1098"/>
      <c r="B1098"/>
      <c r="C1098"/>
      <c r="D1098"/>
      <c r="E1098"/>
      <c r="F1098"/>
    </row>
    <row r="1099" spans="1:6" ht="14.4" x14ac:dyDescent="0.3">
      <c r="A1099"/>
      <c r="B1099"/>
      <c r="C1099"/>
      <c r="D1099"/>
      <c r="E1099"/>
      <c r="F1099"/>
    </row>
    <row r="1100" spans="1:6" ht="14.4" x14ac:dyDescent="0.3">
      <c r="A1100"/>
      <c r="B1100"/>
      <c r="C1100"/>
      <c r="D1100"/>
      <c r="E1100"/>
      <c r="F1100"/>
    </row>
    <row r="1101" spans="1:6" ht="14.4" x14ac:dyDescent="0.3">
      <c r="A1101"/>
      <c r="B1101"/>
      <c r="C1101"/>
      <c r="D1101"/>
      <c r="E1101"/>
      <c r="F1101"/>
    </row>
    <row r="1102" spans="1:6" ht="14.4" x14ac:dyDescent="0.3">
      <c r="A1102"/>
      <c r="B1102"/>
      <c r="C1102"/>
      <c r="D1102"/>
      <c r="E1102"/>
      <c r="F1102"/>
    </row>
    <row r="1103" spans="1:6" ht="14.4" x14ac:dyDescent="0.3">
      <c r="A1103"/>
      <c r="B1103"/>
      <c r="C1103"/>
      <c r="D1103"/>
      <c r="E1103"/>
      <c r="F1103"/>
    </row>
    <row r="1104" spans="1:6" ht="14.4" x14ac:dyDescent="0.3">
      <c r="A1104"/>
      <c r="B1104"/>
      <c r="C1104"/>
      <c r="D1104"/>
      <c r="E1104"/>
      <c r="F1104"/>
    </row>
    <row r="1105" spans="1:6" ht="14.4" x14ac:dyDescent="0.3">
      <c r="A1105"/>
      <c r="B1105"/>
      <c r="C1105"/>
      <c r="D1105"/>
      <c r="E1105"/>
      <c r="F1105"/>
    </row>
    <row r="1106" spans="1:6" ht="14.4" x14ac:dyDescent="0.3">
      <c r="A1106"/>
      <c r="B1106"/>
      <c r="C1106"/>
      <c r="D1106"/>
      <c r="E1106"/>
      <c r="F1106"/>
    </row>
    <row r="1107" spans="1:6" ht="14.4" x14ac:dyDescent="0.3">
      <c r="A1107"/>
      <c r="B1107"/>
      <c r="C1107"/>
      <c r="D1107"/>
      <c r="E1107"/>
      <c r="F1107"/>
    </row>
    <row r="1108" spans="1:6" ht="14.4" x14ac:dyDescent="0.3">
      <c r="A1108"/>
      <c r="B1108"/>
      <c r="C1108"/>
      <c r="D1108"/>
      <c r="E1108"/>
      <c r="F1108"/>
    </row>
    <row r="1109" spans="1:6" ht="14.4" x14ac:dyDescent="0.3">
      <c r="A1109"/>
      <c r="B1109"/>
      <c r="C1109"/>
      <c r="D1109"/>
      <c r="E1109"/>
      <c r="F1109"/>
    </row>
    <row r="1110" spans="1:6" ht="14.4" x14ac:dyDescent="0.3">
      <c r="A1110"/>
      <c r="B1110"/>
      <c r="C1110"/>
      <c r="D1110"/>
      <c r="E1110"/>
      <c r="F1110"/>
    </row>
    <row r="1111" spans="1:6" ht="14.4" x14ac:dyDescent="0.3">
      <c r="A1111"/>
      <c r="B1111"/>
      <c r="C1111"/>
      <c r="D1111"/>
      <c r="E1111"/>
      <c r="F1111"/>
    </row>
    <row r="1112" spans="1:6" ht="14.4" x14ac:dyDescent="0.3">
      <c r="A1112"/>
      <c r="B1112"/>
      <c r="C1112"/>
      <c r="D1112"/>
      <c r="E1112"/>
      <c r="F1112"/>
    </row>
    <row r="1113" spans="1:6" ht="14.4" x14ac:dyDescent="0.3">
      <c r="A1113"/>
      <c r="B1113"/>
      <c r="C1113"/>
      <c r="D1113"/>
      <c r="E1113"/>
      <c r="F1113"/>
    </row>
    <row r="1114" spans="1:6" ht="14.4" x14ac:dyDescent="0.3">
      <c r="A1114"/>
      <c r="B1114"/>
      <c r="C1114"/>
      <c r="D1114"/>
      <c r="E1114"/>
      <c r="F1114"/>
    </row>
    <row r="1115" spans="1:6" ht="14.4" x14ac:dyDescent="0.3">
      <c r="A1115"/>
      <c r="B1115"/>
      <c r="C1115"/>
      <c r="D1115"/>
      <c r="E1115"/>
      <c r="F1115"/>
    </row>
    <row r="1116" spans="1:6" ht="14.4" x14ac:dyDescent="0.3">
      <c r="A1116"/>
      <c r="B1116"/>
      <c r="C1116"/>
      <c r="D1116"/>
      <c r="E1116"/>
      <c r="F1116"/>
    </row>
    <row r="1117" spans="1:6" ht="14.4" x14ac:dyDescent="0.3">
      <c r="A1117"/>
      <c r="B1117"/>
      <c r="C1117"/>
      <c r="D1117"/>
      <c r="E1117"/>
      <c r="F1117"/>
    </row>
    <row r="1118" spans="1:6" ht="14.4" x14ac:dyDescent="0.3">
      <c r="A1118"/>
      <c r="B1118"/>
      <c r="C1118"/>
      <c r="D1118"/>
      <c r="E1118"/>
      <c r="F1118"/>
    </row>
    <row r="1119" spans="1:6" ht="14.4" x14ac:dyDescent="0.3">
      <c r="A1119"/>
      <c r="B1119"/>
      <c r="C1119"/>
      <c r="D1119"/>
      <c r="E1119"/>
      <c r="F1119"/>
    </row>
    <row r="1120" spans="1:6" ht="14.4" x14ac:dyDescent="0.3">
      <c r="A1120"/>
      <c r="B1120"/>
      <c r="C1120"/>
      <c r="D1120"/>
      <c r="E1120"/>
      <c r="F1120"/>
    </row>
    <row r="1121" spans="1:6" ht="14.4" x14ac:dyDescent="0.3">
      <c r="A1121"/>
      <c r="B1121"/>
      <c r="C1121"/>
      <c r="D1121"/>
      <c r="E1121"/>
      <c r="F1121"/>
    </row>
    <row r="1122" spans="1:6" ht="14.4" x14ac:dyDescent="0.3">
      <c r="A1122"/>
      <c r="B1122"/>
      <c r="C1122"/>
      <c r="D1122"/>
      <c r="E1122"/>
      <c r="F1122"/>
    </row>
    <row r="1123" spans="1:6" ht="14.4" x14ac:dyDescent="0.3">
      <c r="A1123"/>
      <c r="B1123"/>
      <c r="C1123"/>
      <c r="D1123"/>
      <c r="E1123"/>
      <c r="F1123"/>
    </row>
    <row r="1124" spans="1:6" ht="14.4" x14ac:dyDescent="0.3">
      <c r="A1124"/>
      <c r="B1124"/>
      <c r="C1124"/>
      <c r="D1124"/>
      <c r="E1124"/>
      <c r="F1124"/>
    </row>
    <row r="1125" spans="1:6" ht="14.4" x14ac:dyDescent="0.3">
      <c r="A1125"/>
      <c r="B1125"/>
      <c r="C1125"/>
      <c r="D1125"/>
      <c r="E1125"/>
      <c r="F1125"/>
    </row>
    <row r="1126" spans="1:6" ht="14.4" x14ac:dyDescent="0.3">
      <c r="A1126"/>
      <c r="B1126"/>
      <c r="C1126"/>
      <c r="D1126"/>
      <c r="E1126"/>
      <c r="F1126"/>
    </row>
    <row r="1127" spans="1:6" ht="14.4" x14ac:dyDescent="0.3">
      <c r="A1127"/>
      <c r="B1127"/>
      <c r="C1127"/>
      <c r="D1127"/>
      <c r="E1127"/>
      <c r="F1127"/>
    </row>
    <row r="1128" spans="1:6" ht="14.4" x14ac:dyDescent="0.3">
      <c r="A1128"/>
      <c r="B1128"/>
      <c r="C1128"/>
      <c r="D1128"/>
      <c r="E1128"/>
      <c r="F1128"/>
    </row>
    <row r="1129" spans="1:6" ht="14.4" x14ac:dyDescent="0.3">
      <c r="A1129"/>
      <c r="B1129"/>
      <c r="C1129"/>
      <c r="D1129"/>
      <c r="E1129"/>
      <c r="F1129"/>
    </row>
    <row r="1130" spans="1:6" ht="14.4" x14ac:dyDescent="0.3">
      <c r="A1130"/>
      <c r="B1130"/>
      <c r="C1130"/>
      <c r="D1130"/>
      <c r="E1130"/>
      <c r="F1130"/>
    </row>
    <row r="1131" spans="1:6" ht="14.4" x14ac:dyDescent="0.3">
      <c r="A1131"/>
      <c r="B1131"/>
      <c r="C1131"/>
      <c r="D1131"/>
      <c r="E1131"/>
      <c r="F1131"/>
    </row>
    <row r="1132" spans="1:6" ht="14.4" x14ac:dyDescent="0.3">
      <c r="A1132"/>
      <c r="B1132"/>
      <c r="C1132"/>
      <c r="D1132"/>
      <c r="E1132"/>
      <c r="F1132"/>
    </row>
    <row r="1133" spans="1:6" ht="14.4" x14ac:dyDescent="0.3">
      <c r="A1133"/>
      <c r="B1133"/>
      <c r="C1133"/>
      <c r="D1133"/>
      <c r="E1133"/>
      <c r="F1133"/>
    </row>
    <row r="1134" spans="1:6" ht="14.4" x14ac:dyDescent="0.3">
      <c r="A1134"/>
      <c r="B1134"/>
      <c r="C1134"/>
      <c r="D1134"/>
      <c r="E1134"/>
      <c r="F1134"/>
    </row>
    <row r="1135" spans="1:6" ht="14.4" x14ac:dyDescent="0.3">
      <c r="A1135"/>
      <c r="B1135"/>
      <c r="C1135"/>
      <c r="D1135"/>
      <c r="E1135"/>
      <c r="F1135"/>
    </row>
    <row r="1136" spans="1:6" ht="14.4" x14ac:dyDescent="0.3">
      <c r="A1136"/>
      <c r="B1136"/>
      <c r="C1136"/>
      <c r="D1136"/>
      <c r="E1136"/>
      <c r="F1136"/>
    </row>
    <row r="1137" spans="1:6" ht="14.4" x14ac:dyDescent="0.3">
      <c r="A1137"/>
      <c r="B1137"/>
      <c r="C1137"/>
      <c r="D1137"/>
      <c r="E1137"/>
      <c r="F1137"/>
    </row>
    <row r="1138" spans="1:6" ht="14.4" x14ac:dyDescent="0.3">
      <c r="A1138"/>
      <c r="B1138"/>
      <c r="C1138"/>
      <c r="D1138"/>
      <c r="E1138"/>
      <c r="F1138"/>
    </row>
    <row r="1139" spans="1:6" ht="14.4" x14ac:dyDescent="0.3">
      <c r="A1139"/>
      <c r="B1139"/>
      <c r="C1139"/>
      <c r="D1139"/>
      <c r="E1139"/>
      <c r="F1139"/>
    </row>
    <row r="1140" spans="1:6" ht="14.4" x14ac:dyDescent="0.3">
      <c r="A1140"/>
      <c r="B1140"/>
      <c r="C1140"/>
      <c r="D1140"/>
      <c r="E1140"/>
      <c r="F1140"/>
    </row>
    <row r="1141" spans="1:6" ht="14.4" x14ac:dyDescent="0.3">
      <c r="A1141"/>
      <c r="B1141"/>
      <c r="C1141"/>
      <c r="D1141"/>
      <c r="E1141"/>
      <c r="F1141"/>
    </row>
    <row r="1142" spans="1:6" ht="14.4" x14ac:dyDescent="0.3">
      <c r="A1142"/>
      <c r="B1142"/>
      <c r="C1142"/>
      <c r="D1142"/>
      <c r="E1142"/>
      <c r="F1142"/>
    </row>
    <row r="1143" spans="1:6" ht="14.4" x14ac:dyDescent="0.3">
      <c r="A1143"/>
      <c r="B1143"/>
      <c r="C1143"/>
      <c r="D1143"/>
      <c r="E1143"/>
      <c r="F1143"/>
    </row>
    <row r="1144" spans="1:6" ht="14.4" x14ac:dyDescent="0.3">
      <c r="A1144"/>
      <c r="B1144"/>
      <c r="C1144"/>
      <c r="D1144"/>
      <c r="E1144"/>
      <c r="F1144"/>
    </row>
    <row r="1145" spans="1:6" ht="14.4" x14ac:dyDescent="0.3">
      <c r="A1145"/>
      <c r="B1145"/>
      <c r="C1145"/>
      <c r="D1145"/>
      <c r="E1145"/>
      <c r="F1145"/>
    </row>
    <row r="1146" spans="1:6" ht="14.4" x14ac:dyDescent="0.3">
      <c r="A1146"/>
      <c r="B1146"/>
      <c r="C1146"/>
      <c r="D1146"/>
      <c r="E1146"/>
      <c r="F1146"/>
    </row>
    <row r="1147" spans="1:6" ht="14.4" x14ac:dyDescent="0.3">
      <c r="A1147"/>
      <c r="B1147"/>
      <c r="C1147"/>
      <c r="D1147"/>
      <c r="E1147"/>
      <c r="F1147"/>
    </row>
    <row r="1148" spans="1:6" ht="14.4" x14ac:dyDescent="0.3">
      <c r="A1148"/>
      <c r="B1148"/>
      <c r="C1148"/>
      <c r="D1148"/>
      <c r="E1148"/>
      <c r="F1148"/>
    </row>
    <row r="1149" spans="1:6" ht="14.4" x14ac:dyDescent="0.3">
      <c r="A1149"/>
      <c r="B1149"/>
      <c r="C1149"/>
      <c r="D1149"/>
      <c r="E1149"/>
      <c r="F1149"/>
    </row>
    <row r="1150" spans="1:6" ht="14.4" x14ac:dyDescent="0.3">
      <c r="A1150"/>
      <c r="B1150"/>
      <c r="C1150"/>
      <c r="D1150"/>
      <c r="E1150"/>
      <c r="F1150"/>
    </row>
    <row r="1151" spans="1:6" ht="14.4" x14ac:dyDescent="0.3">
      <c r="A1151"/>
      <c r="B1151"/>
      <c r="C1151"/>
      <c r="D1151"/>
      <c r="E1151"/>
      <c r="F1151"/>
    </row>
    <row r="1152" spans="1:6" ht="14.4" x14ac:dyDescent="0.3">
      <c r="A1152"/>
      <c r="B1152"/>
      <c r="C1152"/>
      <c r="D1152"/>
      <c r="E1152"/>
      <c r="F1152"/>
    </row>
    <row r="1153" spans="1:6" ht="14.4" x14ac:dyDescent="0.3">
      <c r="A1153"/>
      <c r="B1153"/>
      <c r="C1153"/>
      <c r="D1153"/>
      <c r="E1153"/>
      <c r="F1153"/>
    </row>
    <row r="1154" spans="1:6" ht="14.4" x14ac:dyDescent="0.3">
      <c r="A1154"/>
      <c r="B1154"/>
      <c r="C1154"/>
      <c r="D1154"/>
      <c r="E1154"/>
      <c r="F1154"/>
    </row>
    <row r="1155" spans="1:6" ht="14.4" x14ac:dyDescent="0.3">
      <c r="A1155"/>
      <c r="B1155"/>
      <c r="C1155"/>
      <c r="D1155"/>
      <c r="E1155"/>
      <c r="F1155"/>
    </row>
    <row r="1156" spans="1:6" ht="14.4" x14ac:dyDescent="0.3">
      <c r="A1156"/>
      <c r="B1156"/>
      <c r="C1156"/>
      <c r="D1156"/>
      <c r="E1156"/>
      <c r="F1156"/>
    </row>
    <row r="1157" spans="1:6" ht="14.4" x14ac:dyDescent="0.3">
      <c r="A1157"/>
      <c r="B1157"/>
      <c r="C1157"/>
      <c r="D1157"/>
      <c r="E1157"/>
      <c r="F1157"/>
    </row>
    <row r="1158" spans="1:6" ht="14.4" x14ac:dyDescent="0.3">
      <c r="A1158"/>
      <c r="B1158"/>
      <c r="C1158"/>
      <c r="D1158"/>
      <c r="E1158"/>
      <c r="F1158"/>
    </row>
    <row r="1159" spans="1:6" ht="14.4" x14ac:dyDescent="0.3">
      <c r="A1159"/>
      <c r="B1159"/>
      <c r="C1159"/>
      <c r="D1159"/>
      <c r="E1159"/>
      <c r="F1159"/>
    </row>
    <row r="1160" spans="1:6" ht="14.4" x14ac:dyDescent="0.3">
      <c r="A1160"/>
      <c r="B1160"/>
      <c r="C1160"/>
      <c r="D1160"/>
      <c r="E1160"/>
      <c r="F1160"/>
    </row>
    <row r="1161" spans="1:6" ht="14.4" x14ac:dyDescent="0.3">
      <c r="A1161"/>
      <c r="B1161"/>
      <c r="C1161"/>
      <c r="D1161"/>
      <c r="E1161"/>
      <c r="F1161"/>
    </row>
    <row r="1162" spans="1:6" ht="14.4" x14ac:dyDescent="0.3">
      <c r="A1162"/>
      <c r="B1162"/>
      <c r="C1162"/>
      <c r="D1162"/>
      <c r="E1162"/>
      <c r="F1162"/>
    </row>
    <row r="1163" spans="1:6" ht="14.4" x14ac:dyDescent="0.3">
      <c r="A1163"/>
      <c r="B1163"/>
      <c r="C1163"/>
      <c r="D1163"/>
      <c r="E1163"/>
      <c r="F1163"/>
    </row>
    <row r="1164" spans="1:6" ht="14.4" x14ac:dyDescent="0.3">
      <c r="A1164"/>
      <c r="B1164"/>
      <c r="C1164"/>
      <c r="D1164"/>
      <c r="E1164"/>
      <c r="F1164"/>
    </row>
    <row r="1165" spans="1:6" ht="14.4" x14ac:dyDescent="0.3">
      <c r="A1165"/>
      <c r="B1165"/>
      <c r="C1165"/>
      <c r="D1165"/>
      <c r="E1165"/>
      <c r="F1165"/>
    </row>
    <row r="1166" spans="1:6" ht="14.4" x14ac:dyDescent="0.3">
      <c r="A1166"/>
      <c r="B1166"/>
      <c r="C1166"/>
      <c r="D1166"/>
      <c r="E1166"/>
      <c r="F1166"/>
    </row>
    <row r="1167" spans="1:6" ht="14.4" x14ac:dyDescent="0.3">
      <c r="A1167"/>
      <c r="B1167"/>
      <c r="C1167"/>
      <c r="D1167"/>
      <c r="E1167"/>
      <c r="F1167"/>
    </row>
    <row r="1168" spans="1:6" ht="14.4" x14ac:dyDescent="0.3">
      <c r="A1168"/>
      <c r="B1168"/>
      <c r="C1168"/>
      <c r="D1168"/>
      <c r="E1168"/>
      <c r="F1168"/>
    </row>
    <row r="1169" spans="1:6" ht="14.4" x14ac:dyDescent="0.3">
      <c r="A1169"/>
      <c r="B1169"/>
      <c r="C1169"/>
      <c r="D1169"/>
      <c r="E1169"/>
      <c r="F1169"/>
    </row>
    <row r="1170" spans="1:6" ht="14.4" x14ac:dyDescent="0.3">
      <c r="A1170"/>
      <c r="B1170"/>
      <c r="C1170"/>
      <c r="D1170"/>
      <c r="E1170"/>
      <c r="F1170"/>
    </row>
    <row r="1171" spans="1:6" ht="14.4" x14ac:dyDescent="0.3">
      <c r="A1171"/>
      <c r="B1171"/>
      <c r="C1171"/>
      <c r="D1171"/>
      <c r="E1171"/>
      <c r="F1171"/>
    </row>
    <row r="1172" spans="1:6" ht="14.4" x14ac:dyDescent="0.3">
      <c r="A1172"/>
      <c r="B1172"/>
      <c r="C1172"/>
      <c r="D1172"/>
      <c r="E1172"/>
      <c r="F1172"/>
    </row>
    <row r="1173" spans="1:6" ht="14.4" x14ac:dyDescent="0.3">
      <c r="A1173"/>
      <c r="B1173"/>
      <c r="C1173"/>
      <c r="D1173"/>
      <c r="E1173"/>
      <c r="F1173"/>
    </row>
    <row r="1174" spans="1:6" ht="14.4" x14ac:dyDescent="0.3">
      <c r="A1174"/>
      <c r="B1174"/>
      <c r="C1174"/>
      <c r="D1174"/>
      <c r="E1174"/>
      <c r="F1174"/>
    </row>
    <row r="1175" spans="1:6" ht="14.4" x14ac:dyDescent="0.3">
      <c r="A1175"/>
      <c r="B1175"/>
      <c r="C1175"/>
      <c r="D1175"/>
      <c r="E1175"/>
      <c r="F1175"/>
    </row>
    <row r="1176" spans="1:6" ht="14.4" x14ac:dyDescent="0.3">
      <c r="A1176"/>
      <c r="B1176"/>
      <c r="C1176"/>
      <c r="D1176"/>
      <c r="E1176"/>
      <c r="F1176"/>
    </row>
    <row r="1177" spans="1:6" ht="14.4" x14ac:dyDescent="0.3">
      <c r="A1177"/>
      <c r="B1177"/>
      <c r="C1177"/>
      <c r="D1177"/>
      <c r="E1177"/>
      <c r="F1177"/>
    </row>
    <row r="1178" spans="1:6" ht="14.4" x14ac:dyDescent="0.3">
      <c r="A1178"/>
      <c r="B1178"/>
      <c r="C1178"/>
      <c r="D1178"/>
      <c r="E1178"/>
      <c r="F1178"/>
    </row>
    <row r="1179" spans="1:6" ht="14.4" x14ac:dyDescent="0.3">
      <c r="A1179"/>
      <c r="B1179"/>
      <c r="C1179"/>
      <c r="D1179"/>
      <c r="E1179"/>
      <c r="F1179"/>
    </row>
    <row r="1180" spans="1:6" ht="14.4" x14ac:dyDescent="0.3">
      <c r="A1180"/>
      <c r="B1180"/>
      <c r="C1180"/>
      <c r="D1180"/>
      <c r="E1180"/>
      <c r="F1180"/>
    </row>
    <row r="1181" spans="1:6" ht="14.4" x14ac:dyDescent="0.3">
      <c r="A1181"/>
      <c r="B1181"/>
      <c r="C1181"/>
      <c r="D1181"/>
      <c r="E1181"/>
      <c r="F1181"/>
    </row>
    <row r="1182" spans="1:6" ht="14.4" x14ac:dyDescent="0.3">
      <c r="A1182"/>
      <c r="B1182"/>
      <c r="C1182"/>
      <c r="D1182"/>
      <c r="E1182"/>
      <c r="F1182"/>
    </row>
    <row r="1183" spans="1:6" ht="14.4" x14ac:dyDescent="0.3">
      <c r="A1183"/>
      <c r="B1183"/>
      <c r="C1183"/>
      <c r="D1183"/>
      <c r="E1183"/>
      <c r="F1183"/>
    </row>
    <row r="1184" spans="1:6" ht="14.4" x14ac:dyDescent="0.3">
      <c r="A1184"/>
      <c r="B1184"/>
      <c r="C1184"/>
      <c r="D1184"/>
      <c r="E1184"/>
      <c r="F1184"/>
    </row>
    <row r="1185" spans="1:6" ht="14.4" x14ac:dyDescent="0.3">
      <c r="A1185"/>
      <c r="B1185"/>
      <c r="C1185"/>
      <c r="D1185"/>
      <c r="E1185"/>
      <c r="F1185"/>
    </row>
    <row r="1186" spans="1:6" ht="14.4" x14ac:dyDescent="0.3">
      <c r="A1186"/>
      <c r="B1186"/>
      <c r="C1186"/>
      <c r="D1186"/>
      <c r="E1186"/>
      <c r="F1186"/>
    </row>
    <row r="1187" spans="1:6" ht="14.4" x14ac:dyDescent="0.3">
      <c r="A1187"/>
      <c r="B1187"/>
      <c r="C1187"/>
      <c r="D1187"/>
      <c r="E1187"/>
      <c r="F1187"/>
    </row>
    <row r="1188" spans="1:6" ht="14.4" x14ac:dyDescent="0.3">
      <c r="A1188"/>
      <c r="B1188"/>
      <c r="C1188"/>
      <c r="D1188"/>
      <c r="E1188"/>
      <c r="F1188"/>
    </row>
    <row r="1189" spans="1:6" ht="14.4" x14ac:dyDescent="0.3">
      <c r="A1189"/>
      <c r="B1189"/>
      <c r="C1189"/>
      <c r="D1189"/>
      <c r="E1189"/>
      <c r="F1189"/>
    </row>
    <row r="1190" spans="1:6" ht="14.4" x14ac:dyDescent="0.3">
      <c r="A1190"/>
      <c r="B1190"/>
      <c r="C1190"/>
      <c r="D1190"/>
      <c r="E1190"/>
      <c r="F1190"/>
    </row>
    <row r="1191" spans="1:6" ht="14.4" x14ac:dyDescent="0.3">
      <c r="A1191"/>
      <c r="B1191"/>
      <c r="C1191"/>
      <c r="D1191"/>
      <c r="E1191"/>
      <c r="F1191"/>
    </row>
    <row r="1192" spans="1:6" ht="14.4" x14ac:dyDescent="0.3">
      <c r="A1192"/>
      <c r="B1192"/>
      <c r="C1192"/>
      <c r="D1192"/>
      <c r="E1192"/>
      <c r="F1192"/>
    </row>
    <row r="1193" spans="1:6" ht="14.4" x14ac:dyDescent="0.3">
      <c r="A1193"/>
      <c r="B1193"/>
      <c r="C1193"/>
      <c r="D1193"/>
      <c r="E1193"/>
      <c r="F1193"/>
    </row>
    <row r="1194" spans="1:6" ht="14.4" x14ac:dyDescent="0.3">
      <c r="A1194"/>
      <c r="B1194"/>
      <c r="C1194"/>
      <c r="D1194"/>
      <c r="E1194"/>
      <c r="F1194"/>
    </row>
    <row r="1195" spans="1:6" ht="14.4" x14ac:dyDescent="0.3">
      <c r="A1195"/>
      <c r="B1195"/>
      <c r="C1195"/>
      <c r="D1195"/>
      <c r="E1195"/>
      <c r="F1195"/>
    </row>
    <row r="1196" spans="1:6" ht="14.4" x14ac:dyDescent="0.3">
      <c r="A1196"/>
      <c r="B1196"/>
      <c r="C1196"/>
      <c r="D1196"/>
      <c r="E1196"/>
      <c r="F1196"/>
    </row>
    <row r="1197" spans="1:6" ht="14.4" x14ac:dyDescent="0.3">
      <c r="A1197"/>
      <c r="B1197"/>
      <c r="C1197"/>
      <c r="D1197"/>
      <c r="E1197"/>
      <c r="F1197"/>
    </row>
    <row r="1198" spans="1:6" ht="14.4" x14ac:dyDescent="0.3">
      <c r="A1198"/>
      <c r="B1198"/>
      <c r="C1198"/>
      <c r="D1198"/>
      <c r="E1198"/>
      <c r="F1198"/>
    </row>
    <row r="1199" spans="1:6" ht="14.4" x14ac:dyDescent="0.3">
      <c r="A1199"/>
      <c r="B1199"/>
      <c r="C1199"/>
      <c r="D1199"/>
      <c r="E1199"/>
      <c r="F1199"/>
    </row>
    <row r="1200" spans="1:6" ht="14.4" x14ac:dyDescent="0.3">
      <c r="A1200"/>
      <c r="B1200"/>
      <c r="C1200"/>
      <c r="D1200"/>
      <c r="E1200"/>
      <c r="F1200"/>
    </row>
    <row r="1201" spans="1:6" ht="14.4" x14ac:dyDescent="0.3">
      <c r="A1201"/>
      <c r="B1201"/>
      <c r="C1201"/>
      <c r="D1201"/>
      <c r="E1201"/>
      <c r="F1201"/>
    </row>
    <row r="1202" spans="1:6" ht="14.4" x14ac:dyDescent="0.3">
      <c r="A1202"/>
      <c r="B1202"/>
      <c r="C1202"/>
      <c r="D1202"/>
      <c r="E1202"/>
      <c r="F1202"/>
    </row>
    <row r="1203" spans="1:6" ht="14.4" x14ac:dyDescent="0.3">
      <c r="A1203"/>
      <c r="B1203"/>
      <c r="C1203"/>
      <c r="D1203"/>
      <c r="E1203"/>
      <c r="F1203"/>
    </row>
    <row r="1204" spans="1:6" ht="14.4" x14ac:dyDescent="0.3">
      <c r="A1204"/>
      <c r="B1204"/>
      <c r="C1204"/>
      <c r="D1204"/>
      <c r="E1204"/>
      <c r="F1204"/>
    </row>
    <row r="1205" spans="1:6" ht="14.4" x14ac:dyDescent="0.3">
      <c r="A1205"/>
      <c r="B1205"/>
      <c r="C1205"/>
      <c r="D1205"/>
      <c r="E1205"/>
      <c r="F1205"/>
    </row>
    <row r="1206" spans="1:6" ht="14.4" x14ac:dyDescent="0.3">
      <c r="A1206"/>
      <c r="B1206"/>
      <c r="C1206"/>
      <c r="D1206"/>
      <c r="E1206"/>
      <c r="F1206"/>
    </row>
    <row r="1207" spans="1:6" ht="14.4" x14ac:dyDescent="0.3">
      <c r="A1207"/>
      <c r="B1207"/>
      <c r="C1207"/>
      <c r="D1207"/>
      <c r="E1207"/>
      <c r="F1207"/>
    </row>
    <row r="1208" spans="1:6" ht="14.4" x14ac:dyDescent="0.3">
      <c r="A1208"/>
      <c r="B1208"/>
      <c r="C1208"/>
      <c r="D1208"/>
      <c r="E1208"/>
      <c r="F1208"/>
    </row>
    <row r="1209" spans="1:6" ht="14.4" x14ac:dyDescent="0.3">
      <c r="A1209"/>
      <c r="B1209"/>
      <c r="C1209"/>
      <c r="D1209"/>
      <c r="E1209"/>
      <c r="F1209"/>
    </row>
    <row r="1210" spans="1:6" ht="14.4" x14ac:dyDescent="0.3">
      <c r="A1210"/>
      <c r="B1210"/>
      <c r="C1210"/>
      <c r="D1210"/>
      <c r="E1210"/>
      <c r="F1210"/>
    </row>
    <row r="1211" spans="1:6" ht="14.4" x14ac:dyDescent="0.3">
      <c r="A1211"/>
      <c r="B1211"/>
      <c r="C1211"/>
      <c r="D1211"/>
      <c r="E1211"/>
      <c r="F1211"/>
    </row>
    <row r="1212" spans="1:6" ht="14.4" x14ac:dyDescent="0.3">
      <c r="A1212"/>
      <c r="B1212"/>
      <c r="C1212"/>
      <c r="D1212"/>
      <c r="E1212"/>
      <c r="F1212"/>
    </row>
    <row r="1213" spans="1:6" ht="14.4" x14ac:dyDescent="0.3">
      <c r="A1213"/>
      <c r="B1213"/>
      <c r="C1213"/>
      <c r="D1213"/>
      <c r="E1213"/>
      <c r="F1213"/>
    </row>
    <row r="1214" spans="1:6" ht="14.4" x14ac:dyDescent="0.3">
      <c r="A1214"/>
      <c r="B1214"/>
      <c r="C1214"/>
      <c r="D1214"/>
      <c r="E1214"/>
      <c r="F1214"/>
    </row>
    <row r="1215" spans="1:6" ht="14.4" x14ac:dyDescent="0.3">
      <c r="A1215"/>
      <c r="B1215"/>
      <c r="C1215"/>
      <c r="D1215"/>
      <c r="E1215"/>
      <c r="F1215"/>
    </row>
    <row r="1216" spans="1:6" ht="14.4" x14ac:dyDescent="0.3">
      <c r="A1216"/>
      <c r="B1216"/>
      <c r="C1216"/>
      <c r="D1216"/>
      <c r="E1216"/>
      <c r="F1216"/>
    </row>
    <row r="1217" spans="1:6" ht="14.4" x14ac:dyDescent="0.3">
      <c r="A1217"/>
      <c r="B1217"/>
      <c r="C1217"/>
      <c r="D1217"/>
      <c r="E1217"/>
      <c r="F1217"/>
    </row>
    <row r="1218" spans="1:6" ht="14.4" x14ac:dyDescent="0.3">
      <c r="A1218"/>
      <c r="B1218"/>
      <c r="C1218"/>
      <c r="D1218"/>
      <c r="E1218"/>
      <c r="F1218"/>
    </row>
    <row r="1219" spans="1:6" ht="14.4" x14ac:dyDescent="0.3">
      <c r="A1219"/>
      <c r="B1219"/>
      <c r="C1219"/>
      <c r="D1219"/>
      <c r="E1219"/>
      <c r="F1219"/>
    </row>
    <row r="1220" spans="1:6" ht="14.4" x14ac:dyDescent="0.3">
      <c r="A1220"/>
      <c r="B1220"/>
      <c r="C1220"/>
      <c r="D1220"/>
      <c r="E1220"/>
      <c r="F1220"/>
    </row>
    <row r="1221" spans="1:6" ht="14.4" x14ac:dyDescent="0.3">
      <c r="A1221"/>
      <c r="B1221"/>
      <c r="C1221"/>
      <c r="D1221"/>
      <c r="E1221"/>
      <c r="F1221"/>
    </row>
    <row r="1222" spans="1:6" ht="14.4" x14ac:dyDescent="0.3">
      <c r="A1222"/>
      <c r="B1222"/>
      <c r="C1222"/>
      <c r="D1222"/>
      <c r="E1222"/>
      <c r="F1222"/>
    </row>
    <row r="1223" spans="1:6" ht="14.4" x14ac:dyDescent="0.3">
      <c r="A1223"/>
      <c r="B1223"/>
      <c r="C1223"/>
      <c r="D1223"/>
      <c r="E1223"/>
      <c r="F1223"/>
    </row>
    <row r="1224" spans="1:6" ht="14.4" x14ac:dyDescent="0.3">
      <c r="A1224"/>
      <c r="B1224"/>
      <c r="C1224"/>
      <c r="D1224"/>
      <c r="E1224"/>
      <c r="F1224"/>
    </row>
    <row r="1225" spans="1:6" ht="14.4" x14ac:dyDescent="0.3">
      <c r="A1225"/>
      <c r="B1225"/>
      <c r="C1225"/>
      <c r="D1225"/>
      <c r="E1225"/>
      <c r="F1225"/>
    </row>
    <row r="1226" spans="1:6" ht="14.4" x14ac:dyDescent="0.3">
      <c r="A1226"/>
      <c r="B1226"/>
      <c r="C1226"/>
      <c r="D1226"/>
      <c r="E1226"/>
      <c r="F1226"/>
    </row>
    <row r="1227" spans="1:6" ht="14.4" x14ac:dyDescent="0.3">
      <c r="A1227"/>
      <c r="B1227"/>
      <c r="C1227"/>
      <c r="D1227"/>
      <c r="E1227"/>
      <c r="F1227"/>
    </row>
    <row r="1228" spans="1:6" ht="14.4" x14ac:dyDescent="0.3">
      <c r="A1228"/>
      <c r="B1228"/>
      <c r="C1228"/>
      <c r="D1228"/>
      <c r="E1228"/>
      <c r="F1228"/>
    </row>
    <row r="1229" spans="1:6" ht="14.4" x14ac:dyDescent="0.3">
      <c r="A1229"/>
      <c r="B1229"/>
      <c r="C1229"/>
      <c r="D1229"/>
      <c r="E1229"/>
      <c r="F1229"/>
    </row>
    <row r="1230" spans="1:6" ht="14.4" x14ac:dyDescent="0.3">
      <c r="A1230"/>
      <c r="B1230"/>
      <c r="C1230"/>
      <c r="D1230"/>
      <c r="E1230"/>
      <c r="F1230"/>
    </row>
    <row r="1231" spans="1:6" ht="14.4" x14ac:dyDescent="0.3">
      <c r="A1231"/>
      <c r="B1231"/>
      <c r="C1231"/>
      <c r="D1231"/>
      <c r="E1231"/>
      <c r="F1231"/>
    </row>
    <row r="1232" spans="1:6" ht="14.4" x14ac:dyDescent="0.3">
      <c r="A1232"/>
      <c r="B1232"/>
      <c r="C1232"/>
      <c r="D1232"/>
      <c r="E1232"/>
      <c r="F1232"/>
    </row>
    <row r="1233" spans="1:6" ht="14.4" x14ac:dyDescent="0.3">
      <c r="A1233"/>
      <c r="B1233"/>
      <c r="C1233"/>
      <c r="D1233"/>
      <c r="E1233"/>
      <c r="F1233"/>
    </row>
    <row r="1234" spans="1:6" ht="14.4" x14ac:dyDescent="0.3">
      <c r="A1234"/>
      <c r="B1234"/>
      <c r="C1234"/>
      <c r="D1234"/>
      <c r="E1234"/>
      <c r="F1234"/>
    </row>
    <row r="1235" spans="1:6" ht="14.4" x14ac:dyDescent="0.3">
      <c r="A1235"/>
      <c r="B1235"/>
      <c r="C1235"/>
      <c r="D1235"/>
      <c r="E1235"/>
      <c r="F1235"/>
    </row>
    <row r="1236" spans="1:6" ht="14.4" x14ac:dyDescent="0.3">
      <c r="A1236"/>
      <c r="B1236"/>
      <c r="C1236"/>
      <c r="D1236"/>
      <c r="E1236"/>
      <c r="F1236"/>
    </row>
    <row r="1237" spans="1:6" ht="14.4" x14ac:dyDescent="0.3">
      <c r="A1237"/>
      <c r="B1237"/>
      <c r="C1237"/>
      <c r="D1237"/>
      <c r="E1237"/>
      <c r="F1237"/>
    </row>
    <row r="1238" spans="1:6" ht="14.4" x14ac:dyDescent="0.3">
      <c r="A1238"/>
      <c r="B1238"/>
      <c r="C1238"/>
      <c r="D1238"/>
      <c r="E1238"/>
      <c r="F1238"/>
    </row>
    <row r="1239" spans="1:6" ht="14.4" x14ac:dyDescent="0.3">
      <c r="A1239"/>
      <c r="B1239"/>
      <c r="C1239"/>
      <c r="D1239"/>
      <c r="E1239"/>
      <c r="F1239"/>
    </row>
    <row r="1240" spans="1:6" ht="14.4" x14ac:dyDescent="0.3">
      <c r="A1240"/>
      <c r="B1240"/>
      <c r="C1240"/>
      <c r="D1240"/>
      <c r="E1240"/>
      <c r="F1240"/>
    </row>
    <row r="1241" spans="1:6" ht="14.4" x14ac:dyDescent="0.3">
      <c r="A1241"/>
      <c r="B1241"/>
      <c r="C1241"/>
      <c r="D1241"/>
      <c r="E1241"/>
      <c r="F1241"/>
    </row>
    <row r="1242" spans="1:6" ht="14.4" x14ac:dyDescent="0.3">
      <c r="A1242"/>
      <c r="B1242"/>
      <c r="C1242"/>
      <c r="D1242"/>
      <c r="E1242"/>
      <c r="F1242"/>
    </row>
    <row r="1243" spans="1:6" ht="14.4" x14ac:dyDescent="0.3">
      <c r="A1243"/>
      <c r="B1243"/>
      <c r="C1243"/>
      <c r="D1243"/>
      <c r="E1243"/>
      <c r="F1243"/>
    </row>
    <row r="1244" spans="1:6" ht="14.4" x14ac:dyDescent="0.3">
      <c r="A1244"/>
      <c r="B1244"/>
      <c r="C1244"/>
      <c r="D1244"/>
      <c r="E1244"/>
      <c r="F1244"/>
    </row>
    <row r="1245" spans="1:6" ht="14.4" x14ac:dyDescent="0.3">
      <c r="A1245"/>
      <c r="B1245"/>
      <c r="C1245"/>
      <c r="D1245"/>
      <c r="E1245"/>
      <c r="F1245"/>
    </row>
    <row r="1246" spans="1:6" ht="14.4" x14ac:dyDescent="0.3">
      <c r="A1246"/>
      <c r="B1246"/>
      <c r="C1246"/>
      <c r="D1246"/>
      <c r="E1246"/>
      <c r="F1246"/>
    </row>
    <row r="1247" spans="1:6" ht="14.4" x14ac:dyDescent="0.3">
      <c r="A1247"/>
      <c r="B1247"/>
      <c r="C1247"/>
      <c r="D1247"/>
      <c r="E1247"/>
      <c r="F1247"/>
    </row>
    <row r="1248" spans="1:6" ht="14.4" x14ac:dyDescent="0.3">
      <c r="A1248"/>
      <c r="B1248"/>
      <c r="C1248"/>
      <c r="D1248"/>
      <c r="E1248"/>
      <c r="F1248"/>
    </row>
    <row r="1249" spans="1:6" ht="14.4" x14ac:dyDescent="0.3">
      <c r="A1249"/>
      <c r="B1249"/>
      <c r="C1249"/>
      <c r="D1249"/>
      <c r="E1249"/>
      <c r="F1249"/>
    </row>
    <row r="1250" spans="1:6" ht="14.4" x14ac:dyDescent="0.3">
      <c r="A1250"/>
      <c r="B1250"/>
      <c r="C1250"/>
      <c r="D1250"/>
      <c r="E1250"/>
      <c r="F1250"/>
    </row>
    <row r="1251" spans="1:6" ht="14.4" x14ac:dyDescent="0.3">
      <c r="A1251"/>
      <c r="B1251"/>
      <c r="C1251"/>
      <c r="D1251"/>
      <c r="E1251"/>
      <c r="F1251"/>
    </row>
    <row r="1252" spans="1:6" ht="14.4" x14ac:dyDescent="0.3">
      <c r="A1252"/>
      <c r="B1252"/>
      <c r="C1252"/>
      <c r="D1252"/>
      <c r="E1252"/>
      <c r="F1252"/>
    </row>
    <row r="1253" spans="1:6" ht="14.4" x14ac:dyDescent="0.3">
      <c r="A1253"/>
      <c r="B1253"/>
      <c r="C1253"/>
      <c r="D1253"/>
      <c r="E1253"/>
      <c r="F1253"/>
    </row>
    <row r="1254" spans="1:6" ht="14.4" x14ac:dyDescent="0.3">
      <c r="A1254"/>
      <c r="B1254"/>
      <c r="C1254"/>
      <c r="D1254"/>
      <c r="E1254"/>
      <c r="F1254"/>
    </row>
    <row r="1255" spans="1:6" ht="14.4" x14ac:dyDescent="0.3">
      <c r="A1255"/>
      <c r="B1255"/>
      <c r="C1255"/>
      <c r="D1255"/>
      <c r="E1255"/>
      <c r="F1255"/>
    </row>
    <row r="1256" spans="1:6" ht="14.4" x14ac:dyDescent="0.3">
      <c r="A1256"/>
      <c r="B1256"/>
      <c r="C1256"/>
      <c r="D1256"/>
      <c r="E1256"/>
      <c r="F1256"/>
    </row>
    <row r="1257" spans="1:6" ht="14.4" x14ac:dyDescent="0.3">
      <c r="A1257"/>
      <c r="B1257"/>
      <c r="C1257"/>
      <c r="D1257"/>
      <c r="E1257"/>
      <c r="F1257"/>
    </row>
    <row r="1258" spans="1:6" ht="14.4" x14ac:dyDescent="0.3">
      <c r="A1258"/>
      <c r="B1258"/>
      <c r="C1258"/>
      <c r="D1258"/>
      <c r="E1258"/>
      <c r="F1258"/>
    </row>
    <row r="1259" spans="1:6" ht="14.4" x14ac:dyDescent="0.3">
      <c r="A1259"/>
      <c r="B1259"/>
      <c r="C1259"/>
      <c r="D1259"/>
      <c r="E1259"/>
      <c r="F1259"/>
    </row>
    <row r="1260" spans="1:6" ht="14.4" x14ac:dyDescent="0.3">
      <c r="A1260"/>
      <c r="B1260"/>
      <c r="C1260"/>
      <c r="D1260"/>
      <c r="E1260"/>
      <c r="F1260"/>
    </row>
    <row r="1261" spans="1:6" ht="14.4" x14ac:dyDescent="0.3">
      <c r="A1261"/>
      <c r="B1261"/>
      <c r="C1261"/>
      <c r="D1261"/>
      <c r="E1261"/>
      <c r="F1261"/>
    </row>
    <row r="1262" spans="1:6" ht="14.4" x14ac:dyDescent="0.3">
      <c r="A1262"/>
      <c r="B1262"/>
      <c r="C1262"/>
      <c r="D1262"/>
      <c r="E1262"/>
      <c r="F1262"/>
    </row>
    <row r="1263" spans="1:6" ht="14.4" x14ac:dyDescent="0.3">
      <c r="A1263"/>
      <c r="B1263"/>
      <c r="C1263"/>
      <c r="D1263"/>
      <c r="E1263"/>
      <c r="F1263"/>
    </row>
    <row r="1264" spans="1:6" ht="14.4" x14ac:dyDescent="0.3">
      <c r="A1264"/>
      <c r="B1264"/>
      <c r="C1264"/>
      <c r="D1264"/>
      <c r="E1264"/>
      <c r="F1264"/>
    </row>
    <row r="1265" spans="1:6" ht="14.4" x14ac:dyDescent="0.3">
      <c r="A1265"/>
      <c r="B1265"/>
      <c r="C1265"/>
      <c r="D1265"/>
      <c r="E1265"/>
      <c r="F1265"/>
    </row>
    <row r="1266" spans="1:6" ht="14.4" x14ac:dyDescent="0.3">
      <c r="A1266"/>
      <c r="B1266"/>
      <c r="C1266"/>
      <c r="D1266"/>
      <c r="E1266"/>
      <c r="F1266"/>
    </row>
    <row r="1267" spans="1:6" ht="14.4" x14ac:dyDescent="0.3">
      <c r="A1267"/>
      <c r="B1267"/>
      <c r="C1267"/>
      <c r="D1267"/>
      <c r="E1267"/>
      <c r="F1267"/>
    </row>
    <row r="1268" spans="1:6" ht="14.4" x14ac:dyDescent="0.3">
      <c r="A1268"/>
      <c r="B1268"/>
      <c r="C1268"/>
      <c r="D1268"/>
      <c r="E1268"/>
      <c r="F1268"/>
    </row>
    <row r="1269" spans="1:6" ht="14.4" x14ac:dyDescent="0.3">
      <c r="A1269"/>
      <c r="B1269"/>
      <c r="C1269"/>
      <c r="D1269"/>
      <c r="E1269"/>
      <c r="F1269"/>
    </row>
    <row r="1270" spans="1:6" ht="14.4" x14ac:dyDescent="0.3">
      <c r="A1270"/>
      <c r="B1270"/>
      <c r="C1270"/>
      <c r="D1270"/>
      <c r="E1270"/>
      <c r="F1270"/>
    </row>
    <row r="1271" spans="1:6" ht="14.4" x14ac:dyDescent="0.3">
      <c r="A1271"/>
      <c r="B1271"/>
      <c r="C1271"/>
      <c r="D1271"/>
      <c r="E1271"/>
      <c r="F1271"/>
    </row>
    <row r="1272" spans="1:6" ht="14.4" x14ac:dyDescent="0.3">
      <c r="A1272"/>
      <c r="B1272"/>
      <c r="C1272"/>
      <c r="D1272"/>
      <c r="E1272"/>
      <c r="F1272"/>
    </row>
    <row r="1273" spans="1:6" ht="14.4" x14ac:dyDescent="0.3">
      <c r="A1273"/>
      <c r="B1273"/>
      <c r="C1273"/>
      <c r="D1273"/>
      <c r="E1273"/>
      <c r="F1273"/>
    </row>
    <row r="1274" spans="1:6" ht="14.4" x14ac:dyDescent="0.3">
      <c r="A1274"/>
      <c r="B1274"/>
      <c r="C1274"/>
      <c r="D1274"/>
      <c r="E1274"/>
      <c r="F1274"/>
    </row>
    <row r="1275" spans="1:6" ht="14.4" x14ac:dyDescent="0.3">
      <c r="A1275"/>
      <c r="B1275"/>
      <c r="C1275"/>
      <c r="D1275"/>
      <c r="E1275"/>
      <c r="F1275"/>
    </row>
    <row r="1276" spans="1:6" ht="14.4" x14ac:dyDescent="0.3">
      <c r="A1276"/>
      <c r="B1276"/>
      <c r="C1276"/>
      <c r="D1276"/>
      <c r="E1276"/>
      <c r="F1276"/>
    </row>
    <row r="1277" spans="1:6" ht="14.4" x14ac:dyDescent="0.3">
      <c r="A1277"/>
      <c r="B1277"/>
      <c r="C1277"/>
      <c r="D1277"/>
      <c r="E1277"/>
      <c r="F1277"/>
    </row>
    <row r="1278" spans="1:6" ht="14.4" x14ac:dyDescent="0.3">
      <c r="A1278"/>
      <c r="B1278"/>
      <c r="C1278"/>
      <c r="D1278"/>
      <c r="E1278"/>
      <c r="F1278"/>
    </row>
    <row r="1279" spans="1:6" ht="14.4" x14ac:dyDescent="0.3">
      <c r="A1279"/>
      <c r="B1279"/>
      <c r="C1279"/>
      <c r="D1279"/>
      <c r="E1279"/>
      <c r="F1279"/>
    </row>
    <row r="1280" spans="1:6" ht="14.4" x14ac:dyDescent="0.3">
      <c r="A1280"/>
      <c r="B1280"/>
      <c r="C1280"/>
      <c r="D1280"/>
      <c r="E1280"/>
      <c r="F1280"/>
    </row>
    <row r="1281" spans="1:6" ht="14.4" x14ac:dyDescent="0.3">
      <c r="A1281"/>
      <c r="B1281"/>
      <c r="C1281"/>
      <c r="D1281"/>
      <c r="E1281"/>
      <c r="F1281"/>
    </row>
    <row r="1282" spans="1:6" ht="14.4" x14ac:dyDescent="0.3">
      <c r="A1282"/>
      <c r="B1282"/>
      <c r="C1282"/>
      <c r="D1282"/>
      <c r="E1282"/>
      <c r="F1282"/>
    </row>
    <row r="1283" spans="1:6" ht="14.4" x14ac:dyDescent="0.3">
      <c r="A1283"/>
      <c r="B1283"/>
      <c r="C1283"/>
      <c r="D1283"/>
      <c r="E1283"/>
      <c r="F1283"/>
    </row>
    <row r="1284" spans="1:6" ht="14.4" x14ac:dyDescent="0.3">
      <c r="A1284"/>
      <c r="B1284"/>
      <c r="C1284"/>
      <c r="D1284"/>
      <c r="E1284"/>
      <c r="F1284"/>
    </row>
    <row r="1285" spans="1:6" ht="14.4" x14ac:dyDescent="0.3">
      <c r="A1285"/>
      <c r="B1285"/>
      <c r="C1285"/>
      <c r="D1285"/>
      <c r="E1285"/>
      <c r="F1285"/>
    </row>
    <row r="1286" spans="1:6" ht="14.4" x14ac:dyDescent="0.3">
      <c r="A1286"/>
      <c r="B1286"/>
      <c r="C1286"/>
      <c r="D1286"/>
      <c r="E1286"/>
      <c r="F1286"/>
    </row>
    <row r="1287" spans="1:6" ht="14.4" x14ac:dyDescent="0.3">
      <c r="A1287"/>
      <c r="B1287"/>
      <c r="C1287"/>
      <c r="D1287"/>
      <c r="E1287"/>
      <c r="F1287"/>
    </row>
    <row r="1288" spans="1:6" ht="14.4" x14ac:dyDescent="0.3">
      <c r="A1288"/>
      <c r="B1288"/>
      <c r="C1288"/>
      <c r="D1288"/>
      <c r="E1288"/>
      <c r="F1288"/>
    </row>
    <row r="1289" spans="1:6" ht="14.4" x14ac:dyDescent="0.3">
      <c r="A1289"/>
      <c r="B1289"/>
      <c r="C1289"/>
      <c r="D1289"/>
      <c r="E1289"/>
      <c r="F1289"/>
    </row>
    <row r="1290" spans="1:6" ht="14.4" x14ac:dyDescent="0.3">
      <c r="A1290"/>
      <c r="B1290"/>
      <c r="C1290"/>
      <c r="D1290"/>
      <c r="E1290"/>
      <c r="F1290"/>
    </row>
    <row r="1291" spans="1:6" ht="14.4" x14ac:dyDescent="0.3">
      <c r="A1291"/>
      <c r="B1291"/>
      <c r="C1291"/>
      <c r="D1291"/>
      <c r="E1291"/>
      <c r="F1291"/>
    </row>
    <row r="1292" spans="1:6" ht="14.4" x14ac:dyDescent="0.3">
      <c r="A1292"/>
      <c r="B1292"/>
      <c r="C1292"/>
      <c r="D1292"/>
      <c r="E1292"/>
      <c r="F1292"/>
    </row>
    <row r="1293" spans="1:6" ht="14.4" x14ac:dyDescent="0.3">
      <c r="A1293"/>
      <c r="B1293"/>
      <c r="C1293"/>
      <c r="D1293"/>
      <c r="E1293"/>
      <c r="F1293"/>
    </row>
    <row r="1294" spans="1:6" ht="14.4" x14ac:dyDescent="0.3">
      <c r="A1294"/>
      <c r="B1294"/>
      <c r="C1294"/>
      <c r="D1294"/>
      <c r="E1294"/>
      <c r="F1294"/>
    </row>
    <row r="1295" spans="1:6" ht="14.4" x14ac:dyDescent="0.3">
      <c r="A1295"/>
      <c r="B1295"/>
      <c r="C1295"/>
      <c r="D1295"/>
      <c r="E1295"/>
      <c r="F1295"/>
    </row>
    <row r="1296" spans="1:6" ht="14.4" x14ac:dyDescent="0.3">
      <c r="A1296"/>
      <c r="B1296"/>
      <c r="C1296"/>
      <c r="D1296"/>
      <c r="E1296"/>
      <c r="F1296"/>
    </row>
    <row r="1297" spans="1:6" ht="14.4" x14ac:dyDescent="0.3">
      <c r="A1297"/>
      <c r="B1297"/>
      <c r="C1297"/>
      <c r="D1297"/>
      <c r="E1297"/>
      <c r="F1297"/>
    </row>
    <row r="1298" spans="1:6" ht="14.4" x14ac:dyDescent="0.3">
      <c r="A1298"/>
      <c r="B1298"/>
      <c r="C1298"/>
      <c r="D1298"/>
      <c r="E1298"/>
      <c r="F1298"/>
    </row>
    <row r="1299" spans="1:6" ht="14.4" x14ac:dyDescent="0.3">
      <c r="A1299"/>
      <c r="B1299"/>
      <c r="C1299"/>
      <c r="D1299"/>
      <c r="E1299"/>
      <c r="F1299"/>
    </row>
    <row r="1300" spans="1:6" ht="14.4" x14ac:dyDescent="0.3">
      <c r="A1300"/>
      <c r="B1300"/>
      <c r="C1300"/>
      <c r="D1300"/>
      <c r="E1300"/>
      <c r="F1300"/>
    </row>
    <row r="1301" spans="1:6" ht="14.4" x14ac:dyDescent="0.3">
      <c r="A1301"/>
      <c r="B1301"/>
      <c r="C1301"/>
      <c r="D1301"/>
      <c r="E1301"/>
      <c r="F1301"/>
    </row>
    <row r="1302" spans="1:6" ht="14.4" x14ac:dyDescent="0.3">
      <c r="A1302"/>
      <c r="B1302"/>
      <c r="C1302"/>
      <c r="D1302"/>
      <c r="E1302"/>
      <c r="F1302"/>
    </row>
    <row r="1303" spans="1:6" ht="14.4" x14ac:dyDescent="0.3">
      <c r="A1303"/>
      <c r="B1303"/>
      <c r="C1303"/>
      <c r="D1303"/>
      <c r="E1303"/>
      <c r="F1303"/>
    </row>
    <row r="1304" spans="1:6" ht="14.4" x14ac:dyDescent="0.3">
      <c r="A1304"/>
      <c r="B1304"/>
      <c r="C1304"/>
      <c r="D1304"/>
      <c r="E1304"/>
      <c r="F1304"/>
    </row>
    <row r="1305" spans="1:6" ht="14.4" x14ac:dyDescent="0.3">
      <c r="A1305"/>
      <c r="B1305"/>
      <c r="C1305"/>
      <c r="D1305"/>
      <c r="E1305"/>
      <c r="F1305"/>
    </row>
    <row r="1306" spans="1:6" ht="14.4" x14ac:dyDescent="0.3">
      <c r="A1306"/>
      <c r="B1306"/>
      <c r="C1306"/>
      <c r="D1306"/>
      <c r="E1306"/>
      <c r="F1306"/>
    </row>
    <row r="1307" spans="1:6" ht="14.4" x14ac:dyDescent="0.3">
      <c r="A1307"/>
      <c r="B1307"/>
      <c r="C1307"/>
      <c r="D1307"/>
      <c r="E1307"/>
      <c r="F1307"/>
    </row>
    <row r="1308" spans="1:6" ht="14.4" x14ac:dyDescent="0.3">
      <c r="A1308"/>
      <c r="B1308"/>
      <c r="C1308"/>
      <c r="D1308"/>
      <c r="E1308"/>
      <c r="F1308"/>
    </row>
    <row r="1309" spans="1:6" ht="14.4" x14ac:dyDescent="0.3">
      <c r="A1309"/>
      <c r="B1309"/>
      <c r="C1309"/>
      <c r="D1309"/>
      <c r="E1309"/>
      <c r="F1309"/>
    </row>
    <row r="1310" spans="1:6" ht="14.4" x14ac:dyDescent="0.3">
      <c r="A1310"/>
      <c r="B1310"/>
      <c r="C1310"/>
      <c r="D1310"/>
      <c r="E1310"/>
      <c r="F1310"/>
    </row>
    <row r="1311" spans="1:6" ht="14.4" x14ac:dyDescent="0.3">
      <c r="A1311"/>
      <c r="B1311"/>
      <c r="C1311"/>
      <c r="D1311"/>
      <c r="E1311"/>
      <c r="F1311"/>
    </row>
    <row r="1312" spans="1:6" ht="14.4" x14ac:dyDescent="0.3">
      <c r="A1312"/>
      <c r="B1312"/>
      <c r="C1312"/>
      <c r="D1312"/>
      <c r="E1312"/>
      <c r="F1312"/>
    </row>
    <row r="1313" spans="1:6" ht="14.4" x14ac:dyDescent="0.3">
      <c r="A1313"/>
      <c r="B1313"/>
      <c r="C1313"/>
      <c r="D1313"/>
      <c r="E1313"/>
      <c r="F1313"/>
    </row>
    <row r="1314" spans="1:6" ht="14.4" x14ac:dyDescent="0.3">
      <c r="A1314"/>
      <c r="B1314"/>
      <c r="C1314"/>
      <c r="D1314"/>
      <c r="E1314"/>
      <c r="F1314"/>
    </row>
    <row r="1315" spans="1:6" ht="14.4" x14ac:dyDescent="0.3">
      <c r="A1315"/>
      <c r="B1315"/>
      <c r="C1315"/>
      <c r="D1315"/>
      <c r="E1315"/>
      <c r="F1315"/>
    </row>
    <row r="1316" spans="1:6" ht="14.4" x14ac:dyDescent="0.3">
      <c r="A1316"/>
      <c r="B1316"/>
      <c r="C1316"/>
      <c r="D1316"/>
      <c r="E1316"/>
      <c r="F1316"/>
    </row>
    <row r="1317" spans="1:6" ht="14.4" x14ac:dyDescent="0.3">
      <c r="A1317"/>
      <c r="B1317"/>
      <c r="C1317"/>
      <c r="D1317"/>
      <c r="E1317"/>
      <c r="F1317"/>
    </row>
    <row r="1318" spans="1:6" ht="14.4" x14ac:dyDescent="0.3">
      <c r="A1318"/>
      <c r="B1318"/>
      <c r="C1318"/>
      <c r="D1318"/>
      <c r="E1318"/>
      <c r="F1318"/>
    </row>
    <row r="1319" spans="1:6" ht="14.4" x14ac:dyDescent="0.3">
      <c r="A1319"/>
      <c r="B1319"/>
      <c r="C1319"/>
      <c r="D1319"/>
      <c r="E1319"/>
      <c r="F1319"/>
    </row>
    <row r="1320" spans="1:6" ht="14.4" x14ac:dyDescent="0.3">
      <c r="A1320"/>
      <c r="B1320"/>
      <c r="C1320"/>
      <c r="D1320"/>
      <c r="E1320"/>
      <c r="F1320"/>
    </row>
    <row r="1321" spans="1:6" ht="14.4" x14ac:dyDescent="0.3">
      <c r="A1321"/>
      <c r="B1321"/>
      <c r="C1321"/>
      <c r="D1321"/>
      <c r="E1321"/>
      <c r="F1321"/>
    </row>
    <row r="1322" spans="1:6" ht="14.4" x14ac:dyDescent="0.3">
      <c r="A1322"/>
      <c r="B1322"/>
      <c r="C1322"/>
      <c r="D1322"/>
      <c r="E1322"/>
      <c r="F1322"/>
    </row>
    <row r="1323" spans="1:6" ht="14.4" x14ac:dyDescent="0.3">
      <c r="A1323"/>
      <c r="B1323"/>
      <c r="C1323"/>
      <c r="D1323"/>
      <c r="E1323"/>
      <c r="F1323"/>
    </row>
    <row r="1324" spans="1:6" ht="14.4" x14ac:dyDescent="0.3">
      <c r="A1324"/>
      <c r="B1324"/>
      <c r="C1324"/>
      <c r="D1324"/>
      <c r="E1324"/>
      <c r="F1324"/>
    </row>
    <row r="1325" spans="1:6" ht="14.4" x14ac:dyDescent="0.3">
      <c r="A1325"/>
      <c r="B1325"/>
      <c r="C1325"/>
      <c r="D1325"/>
      <c r="E1325"/>
      <c r="F1325"/>
    </row>
    <row r="1326" spans="1:6" ht="14.4" x14ac:dyDescent="0.3">
      <c r="A1326"/>
      <c r="B1326"/>
      <c r="C1326"/>
      <c r="D1326"/>
      <c r="E1326"/>
      <c r="F1326"/>
    </row>
    <row r="1327" spans="1:6" ht="14.4" x14ac:dyDescent="0.3">
      <c r="A1327"/>
      <c r="B1327"/>
      <c r="C1327"/>
      <c r="D1327"/>
      <c r="E1327"/>
      <c r="F1327"/>
    </row>
    <row r="1328" spans="1:6" ht="14.4" x14ac:dyDescent="0.3">
      <c r="A1328"/>
      <c r="B1328"/>
      <c r="C1328"/>
      <c r="D1328"/>
      <c r="E1328"/>
      <c r="F1328"/>
    </row>
    <row r="1329" spans="1:6" ht="14.4" x14ac:dyDescent="0.3">
      <c r="A1329"/>
      <c r="B1329"/>
      <c r="C1329"/>
      <c r="D1329"/>
      <c r="E1329"/>
      <c r="F1329"/>
    </row>
    <row r="1330" spans="1:6" ht="14.4" x14ac:dyDescent="0.3">
      <c r="A1330"/>
      <c r="B1330"/>
      <c r="C1330"/>
      <c r="D1330"/>
      <c r="E1330"/>
      <c r="F1330"/>
    </row>
    <row r="1331" spans="1:6" ht="14.4" x14ac:dyDescent="0.3">
      <c r="A1331"/>
      <c r="B1331"/>
      <c r="C1331"/>
      <c r="D1331"/>
      <c r="E1331"/>
      <c r="F1331"/>
    </row>
    <row r="1332" spans="1:6" ht="14.4" x14ac:dyDescent="0.3">
      <c r="A1332"/>
      <c r="B1332"/>
      <c r="C1332"/>
      <c r="D1332"/>
      <c r="E1332"/>
      <c r="F1332"/>
    </row>
    <row r="1333" spans="1:6" ht="14.4" x14ac:dyDescent="0.3">
      <c r="A1333"/>
      <c r="B1333"/>
      <c r="C1333"/>
      <c r="D1333"/>
      <c r="E1333"/>
      <c r="F1333"/>
    </row>
    <row r="1334" spans="1:6" ht="14.4" x14ac:dyDescent="0.3">
      <c r="A1334"/>
      <c r="B1334"/>
      <c r="C1334"/>
      <c r="D1334"/>
      <c r="E1334"/>
      <c r="F1334"/>
    </row>
    <row r="1335" spans="1:6" ht="14.4" x14ac:dyDescent="0.3">
      <c r="A1335"/>
      <c r="B1335"/>
      <c r="C1335"/>
      <c r="D1335"/>
      <c r="E1335"/>
      <c r="F1335"/>
    </row>
    <row r="1336" spans="1:6" ht="14.4" x14ac:dyDescent="0.3">
      <c r="A1336"/>
      <c r="B1336"/>
      <c r="C1336"/>
      <c r="D1336"/>
      <c r="E1336"/>
      <c r="F1336"/>
    </row>
    <row r="1337" spans="1:6" ht="14.4" x14ac:dyDescent="0.3">
      <c r="A1337"/>
      <c r="B1337"/>
      <c r="C1337"/>
      <c r="D1337"/>
      <c r="E1337"/>
      <c r="F1337"/>
    </row>
    <row r="1338" spans="1:6" ht="14.4" x14ac:dyDescent="0.3">
      <c r="A1338"/>
      <c r="B1338"/>
      <c r="C1338"/>
      <c r="D1338"/>
      <c r="E1338"/>
      <c r="F1338"/>
    </row>
    <row r="1339" spans="1:6" ht="14.4" x14ac:dyDescent="0.3">
      <c r="A1339"/>
      <c r="B1339"/>
      <c r="C1339"/>
      <c r="D1339"/>
      <c r="E1339"/>
      <c r="F1339"/>
    </row>
    <row r="1340" spans="1:6" ht="14.4" x14ac:dyDescent="0.3">
      <c r="A1340"/>
      <c r="B1340"/>
      <c r="C1340"/>
      <c r="D1340"/>
      <c r="E1340"/>
      <c r="F1340"/>
    </row>
    <row r="1341" spans="1:6" ht="14.4" x14ac:dyDescent="0.3">
      <c r="A1341"/>
      <c r="B1341"/>
      <c r="C1341"/>
      <c r="D1341"/>
      <c r="E1341"/>
      <c r="F1341"/>
    </row>
    <row r="1342" spans="1:6" ht="14.4" x14ac:dyDescent="0.3">
      <c r="A1342"/>
      <c r="B1342"/>
      <c r="C1342"/>
      <c r="D1342"/>
      <c r="E1342"/>
      <c r="F1342"/>
    </row>
    <row r="1343" spans="1:6" ht="14.4" x14ac:dyDescent="0.3">
      <c r="A1343"/>
      <c r="B1343"/>
      <c r="C1343"/>
      <c r="D1343"/>
      <c r="E1343"/>
      <c r="F1343"/>
    </row>
    <row r="1344" spans="1:6" ht="14.4" x14ac:dyDescent="0.3">
      <c r="A1344"/>
      <c r="B1344"/>
      <c r="C1344"/>
      <c r="D1344"/>
      <c r="E1344"/>
      <c r="F1344"/>
    </row>
    <row r="1345" spans="1:6" ht="14.4" x14ac:dyDescent="0.3">
      <c r="A1345"/>
      <c r="B1345"/>
      <c r="C1345"/>
      <c r="D1345"/>
      <c r="E1345"/>
      <c r="F1345"/>
    </row>
    <row r="1346" spans="1:6" ht="14.4" x14ac:dyDescent="0.3">
      <c r="A1346"/>
      <c r="B1346"/>
      <c r="C1346"/>
      <c r="D1346"/>
      <c r="E1346"/>
      <c r="F1346"/>
    </row>
    <row r="1347" spans="1:6" ht="14.4" x14ac:dyDescent="0.3">
      <c r="A1347"/>
      <c r="B1347"/>
      <c r="C1347"/>
      <c r="D1347"/>
      <c r="E1347"/>
      <c r="F1347"/>
    </row>
    <row r="1348" spans="1:6" ht="14.4" x14ac:dyDescent="0.3">
      <c r="A1348"/>
      <c r="B1348"/>
      <c r="C1348"/>
      <c r="D1348"/>
      <c r="E1348"/>
      <c r="F1348"/>
    </row>
    <row r="1349" spans="1:6" ht="14.4" x14ac:dyDescent="0.3">
      <c r="A1349"/>
      <c r="B1349"/>
      <c r="C1349"/>
      <c r="D1349"/>
      <c r="E1349"/>
      <c r="F1349"/>
    </row>
    <row r="1350" spans="1:6" ht="14.4" x14ac:dyDescent="0.3">
      <c r="A1350"/>
      <c r="B1350"/>
      <c r="C1350"/>
      <c r="D1350"/>
      <c r="E1350"/>
      <c r="F1350"/>
    </row>
    <row r="1351" spans="1:6" ht="14.4" x14ac:dyDescent="0.3">
      <c r="A1351"/>
      <c r="B1351"/>
      <c r="C1351"/>
      <c r="D1351"/>
      <c r="E1351"/>
      <c r="F1351"/>
    </row>
    <row r="1352" spans="1:6" ht="14.4" x14ac:dyDescent="0.3">
      <c r="A1352"/>
      <c r="B1352"/>
      <c r="C1352"/>
      <c r="D1352"/>
      <c r="E1352"/>
      <c r="F1352"/>
    </row>
    <row r="1353" spans="1:6" ht="14.4" x14ac:dyDescent="0.3">
      <c r="A1353"/>
      <c r="B1353"/>
      <c r="C1353"/>
      <c r="D1353"/>
      <c r="E1353"/>
      <c r="F1353"/>
    </row>
    <row r="1354" spans="1:6" ht="14.4" x14ac:dyDescent="0.3">
      <c r="A1354"/>
      <c r="B1354"/>
      <c r="C1354"/>
      <c r="D1354"/>
      <c r="E1354"/>
      <c r="F1354"/>
    </row>
    <row r="1355" spans="1:6" ht="14.4" x14ac:dyDescent="0.3">
      <c r="A1355"/>
      <c r="B1355"/>
      <c r="C1355"/>
      <c r="D1355"/>
      <c r="E1355"/>
      <c r="F1355"/>
    </row>
    <row r="1356" spans="1:6" ht="14.4" x14ac:dyDescent="0.3">
      <c r="A1356"/>
      <c r="B1356"/>
      <c r="C1356"/>
      <c r="D1356"/>
      <c r="E1356"/>
      <c r="F1356"/>
    </row>
    <row r="1357" spans="1:6" ht="14.4" x14ac:dyDescent="0.3">
      <c r="A1357"/>
      <c r="B1357"/>
      <c r="C1357"/>
      <c r="D1357"/>
      <c r="E1357"/>
      <c r="F1357"/>
    </row>
    <row r="1358" spans="1:6" ht="14.4" x14ac:dyDescent="0.3">
      <c r="A1358"/>
      <c r="B1358"/>
      <c r="C1358"/>
      <c r="D1358"/>
      <c r="E1358"/>
      <c r="F1358"/>
    </row>
    <row r="1359" spans="1:6" ht="14.4" x14ac:dyDescent="0.3">
      <c r="A1359"/>
      <c r="B1359"/>
      <c r="C1359"/>
      <c r="D1359"/>
      <c r="E1359"/>
      <c r="F1359"/>
    </row>
    <row r="1360" spans="1:6" ht="14.4" x14ac:dyDescent="0.3">
      <c r="A1360"/>
      <c r="B1360"/>
      <c r="C1360"/>
      <c r="D1360"/>
      <c r="E1360"/>
      <c r="F1360"/>
    </row>
    <row r="1361" spans="1:6" ht="14.4" x14ac:dyDescent="0.3">
      <c r="A1361"/>
      <c r="B1361"/>
      <c r="C1361"/>
      <c r="D1361"/>
      <c r="E1361"/>
      <c r="F1361"/>
    </row>
    <row r="1362" spans="1:6" ht="14.4" x14ac:dyDescent="0.3">
      <c r="A1362"/>
      <c r="B1362"/>
      <c r="C1362"/>
      <c r="D1362"/>
      <c r="E1362"/>
      <c r="F1362"/>
    </row>
    <row r="1363" spans="1:6" ht="14.4" x14ac:dyDescent="0.3">
      <c r="A1363"/>
      <c r="B1363"/>
      <c r="C1363"/>
      <c r="D1363"/>
      <c r="E1363"/>
      <c r="F1363"/>
    </row>
    <row r="1364" spans="1:6" ht="14.4" x14ac:dyDescent="0.3">
      <c r="A1364"/>
      <c r="B1364"/>
      <c r="C1364"/>
      <c r="D1364"/>
      <c r="E1364"/>
      <c r="F1364"/>
    </row>
    <row r="1365" spans="1:6" ht="14.4" x14ac:dyDescent="0.3">
      <c r="A1365"/>
      <c r="B1365"/>
      <c r="C1365"/>
      <c r="D1365"/>
      <c r="E1365"/>
      <c r="F1365"/>
    </row>
    <row r="1366" spans="1:6" ht="14.4" x14ac:dyDescent="0.3">
      <c r="A1366"/>
      <c r="B1366"/>
      <c r="C1366"/>
      <c r="D1366"/>
      <c r="E1366"/>
      <c r="F1366"/>
    </row>
    <row r="1367" spans="1:6" ht="14.4" x14ac:dyDescent="0.3">
      <c r="A1367"/>
      <c r="B1367"/>
      <c r="C1367"/>
      <c r="D1367"/>
      <c r="E1367"/>
      <c r="F1367"/>
    </row>
    <row r="1368" spans="1:6" ht="14.4" x14ac:dyDescent="0.3">
      <c r="A1368"/>
      <c r="B1368"/>
      <c r="C1368"/>
      <c r="D1368"/>
      <c r="E1368"/>
      <c r="F1368"/>
    </row>
    <row r="1369" spans="1:6" ht="14.4" x14ac:dyDescent="0.3">
      <c r="A1369"/>
      <c r="B1369"/>
      <c r="C1369"/>
      <c r="D1369"/>
      <c r="E1369"/>
      <c r="F1369"/>
    </row>
    <row r="1370" spans="1:6" ht="14.4" x14ac:dyDescent="0.3">
      <c r="A1370"/>
      <c r="B1370"/>
      <c r="C1370"/>
      <c r="D1370"/>
      <c r="E1370"/>
      <c r="F1370"/>
    </row>
    <row r="1371" spans="1:6" ht="14.4" x14ac:dyDescent="0.3">
      <c r="A1371"/>
      <c r="B1371"/>
      <c r="C1371"/>
      <c r="D1371"/>
      <c r="E1371"/>
      <c r="F1371"/>
    </row>
    <row r="1372" spans="1:6" ht="14.4" x14ac:dyDescent="0.3">
      <c r="A1372"/>
      <c r="B1372"/>
      <c r="C1372"/>
      <c r="D1372"/>
      <c r="E1372"/>
      <c r="F1372"/>
    </row>
    <row r="1373" spans="1:6" ht="14.4" x14ac:dyDescent="0.3">
      <c r="A1373"/>
      <c r="B1373"/>
      <c r="C1373"/>
      <c r="D1373"/>
      <c r="E1373"/>
      <c r="F1373"/>
    </row>
    <row r="1374" spans="1:6" ht="14.4" x14ac:dyDescent="0.3">
      <c r="A1374"/>
      <c r="B1374"/>
      <c r="C1374"/>
      <c r="D1374"/>
      <c r="E1374"/>
      <c r="F1374"/>
    </row>
    <row r="1375" spans="1:6" ht="14.4" x14ac:dyDescent="0.3">
      <c r="A1375"/>
      <c r="B1375"/>
      <c r="C1375"/>
      <c r="D1375"/>
      <c r="E1375"/>
      <c r="F1375"/>
    </row>
    <row r="1376" spans="1:6" ht="14.4" x14ac:dyDescent="0.3">
      <c r="A1376"/>
      <c r="B1376"/>
      <c r="C1376"/>
      <c r="D1376"/>
      <c r="E1376"/>
      <c r="F1376"/>
    </row>
    <row r="1377" spans="1:6" ht="14.4" x14ac:dyDescent="0.3">
      <c r="A1377"/>
      <c r="B1377"/>
      <c r="C1377"/>
      <c r="D1377"/>
      <c r="E1377"/>
      <c r="F1377"/>
    </row>
    <row r="1378" spans="1:6" ht="14.4" x14ac:dyDescent="0.3">
      <c r="A1378"/>
      <c r="B1378"/>
      <c r="C1378"/>
      <c r="D1378"/>
      <c r="E1378"/>
      <c r="F1378"/>
    </row>
    <row r="1379" spans="1:6" ht="14.4" x14ac:dyDescent="0.3">
      <c r="A1379"/>
      <c r="B1379"/>
      <c r="C1379"/>
      <c r="D1379"/>
      <c r="E1379"/>
      <c r="F1379"/>
    </row>
    <row r="1380" spans="1:6" ht="14.4" x14ac:dyDescent="0.3">
      <c r="A1380"/>
      <c r="B1380"/>
      <c r="C1380"/>
      <c r="D1380"/>
      <c r="E1380"/>
      <c r="F1380"/>
    </row>
    <row r="1381" spans="1:6" ht="14.4" x14ac:dyDescent="0.3">
      <c r="A1381"/>
      <c r="B1381"/>
      <c r="C1381"/>
      <c r="D1381"/>
      <c r="E1381"/>
      <c r="F1381"/>
    </row>
    <row r="1382" spans="1:6" ht="14.4" x14ac:dyDescent="0.3">
      <c r="A1382"/>
      <c r="B1382"/>
      <c r="C1382"/>
      <c r="D1382"/>
      <c r="E1382"/>
      <c r="F1382"/>
    </row>
    <row r="1383" spans="1:6" ht="14.4" x14ac:dyDescent="0.3">
      <c r="A1383"/>
      <c r="B1383"/>
      <c r="C1383"/>
      <c r="D1383"/>
      <c r="E1383"/>
      <c r="F1383"/>
    </row>
    <row r="1384" spans="1:6" ht="14.4" x14ac:dyDescent="0.3">
      <c r="A1384"/>
      <c r="B1384"/>
      <c r="C1384"/>
      <c r="D1384"/>
      <c r="E1384"/>
      <c r="F1384"/>
    </row>
    <row r="1385" spans="1:6" ht="14.4" x14ac:dyDescent="0.3">
      <c r="A1385"/>
      <c r="B1385"/>
      <c r="C1385"/>
      <c r="D1385"/>
      <c r="E1385"/>
      <c r="F1385"/>
    </row>
    <row r="1386" spans="1:6" ht="14.4" x14ac:dyDescent="0.3">
      <c r="A1386"/>
      <c r="B1386"/>
      <c r="C1386"/>
      <c r="D1386"/>
      <c r="E1386"/>
      <c r="F1386"/>
    </row>
    <row r="1387" spans="1:6" ht="14.4" x14ac:dyDescent="0.3">
      <c r="A1387"/>
      <c r="B1387"/>
      <c r="C1387"/>
      <c r="D1387"/>
      <c r="E1387"/>
      <c r="F1387"/>
    </row>
    <row r="1388" spans="1:6" ht="14.4" x14ac:dyDescent="0.3">
      <c r="A1388"/>
      <c r="B1388"/>
      <c r="C1388"/>
      <c r="D1388"/>
      <c r="E1388"/>
      <c r="F1388"/>
    </row>
    <row r="1389" spans="1:6" ht="14.4" x14ac:dyDescent="0.3">
      <c r="A1389"/>
      <c r="B1389"/>
      <c r="C1389"/>
      <c r="D1389"/>
      <c r="E1389"/>
      <c r="F1389"/>
    </row>
    <row r="1390" spans="1:6" ht="14.4" x14ac:dyDescent="0.3">
      <c r="A1390"/>
      <c r="B1390"/>
      <c r="C1390"/>
      <c r="D1390"/>
      <c r="E1390"/>
      <c r="F1390"/>
    </row>
    <row r="1391" spans="1:6" ht="14.4" x14ac:dyDescent="0.3">
      <c r="A1391"/>
      <c r="B1391"/>
      <c r="C1391"/>
      <c r="D1391"/>
      <c r="E1391"/>
      <c r="F1391"/>
    </row>
    <row r="1392" spans="1:6" ht="14.4" x14ac:dyDescent="0.3">
      <c r="A1392"/>
      <c r="B1392"/>
      <c r="C1392"/>
      <c r="D1392"/>
      <c r="E1392"/>
      <c r="F1392"/>
    </row>
    <row r="1393" spans="1:6" ht="14.4" x14ac:dyDescent="0.3">
      <c r="A1393"/>
      <c r="B1393"/>
      <c r="C1393"/>
      <c r="D1393"/>
      <c r="E1393"/>
      <c r="F1393"/>
    </row>
    <row r="1394" spans="1:6" ht="14.4" x14ac:dyDescent="0.3">
      <c r="A1394"/>
      <c r="B1394"/>
      <c r="C1394"/>
      <c r="D1394"/>
      <c r="E1394"/>
      <c r="F1394"/>
    </row>
    <row r="1395" spans="1:6" ht="14.4" x14ac:dyDescent="0.3">
      <c r="A1395"/>
      <c r="B1395"/>
      <c r="C1395"/>
      <c r="D1395"/>
      <c r="E1395"/>
      <c r="F1395"/>
    </row>
    <row r="1396" spans="1:6" ht="14.4" x14ac:dyDescent="0.3">
      <c r="A1396"/>
      <c r="B1396"/>
      <c r="C1396"/>
      <c r="D1396"/>
      <c r="E1396"/>
      <c r="F1396"/>
    </row>
    <row r="1397" spans="1:6" ht="14.4" x14ac:dyDescent="0.3">
      <c r="A1397"/>
      <c r="B1397"/>
      <c r="C1397"/>
      <c r="D1397"/>
      <c r="E1397"/>
      <c r="F1397"/>
    </row>
    <row r="1398" spans="1:6" ht="14.4" x14ac:dyDescent="0.3">
      <c r="A1398"/>
      <c r="B1398"/>
      <c r="C1398"/>
      <c r="D1398"/>
      <c r="E1398"/>
      <c r="F1398"/>
    </row>
    <row r="1399" spans="1:6" ht="14.4" x14ac:dyDescent="0.3">
      <c r="A1399"/>
      <c r="B1399"/>
      <c r="C1399"/>
      <c r="D1399"/>
      <c r="E1399"/>
      <c r="F1399"/>
    </row>
    <row r="1400" spans="1:6" ht="14.4" x14ac:dyDescent="0.3">
      <c r="A1400"/>
      <c r="B1400"/>
      <c r="C1400"/>
      <c r="D1400"/>
      <c r="E1400"/>
      <c r="F1400"/>
    </row>
    <row r="1401" spans="1:6" ht="14.4" x14ac:dyDescent="0.3">
      <c r="A1401"/>
      <c r="B1401"/>
      <c r="C1401"/>
      <c r="D1401"/>
      <c r="E1401"/>
      <c r="F1401"/>
    </row>
    <row r="1402" spans="1:6" ht="14.4" x14ac:dyDescent="0.3">
      <c r="A1402"/>
      <c r="B1402"/>
      <c r="C1402"/>
      <c r="D1402"/>
      <c r="E1402"/>
      <c r="F1402"/>
    </row>
    <row r="1403" spans="1:6" ht="14.4" x14ac:dyDescent="0.3">
      <c r="A1403"/>
      <c r="B1403"/>
      <c r="C1403"/>
      <c r="D1403"/>
      <c r="E1403"/>
      <c r="F1403"/>
    </row>
    <row r="1404" spans="1:6" ht="14.4" x14ac:dyDescent="0.3">
      <c r="A1404"/>
      <c r="B1404"/>
      <c r="C1404"/>
      <c r="D1404"/>
      <c r="E1404"/>
      <c r="F1404"/>
    </row>
    <row r="1405" spans="1:6" ht="14.4" x14ac:dyDescent="0.3">
      <c r="A1405"/>
      <c r="B1405"/>
      <c r="C1405"/>
      <c r="D1405"/>
      <c r="E1405"/>
      <c r="F1405"/>
    </row>
    <row r="1406" spans="1:6" ht="14.4" x14ac:dyDescent="0.3">
      <c r="A1406"/>
      <c r="B1406"/>
      <c r="C1406"/>
      <c r="D1406"/>
      <c r="E1406"/>
      <c r="F1406"/>
    </row>
    <row r="1407" spans="1:6" ht="14.4" x14ac:dyDescent="0.3">
      <c r="A1407"/>
      <c r="B1407"/>
      <c r="C1407"/>
      <c r="D1407"/>
      <c r="E1407"/>
      <c r="F1407"/>
    </row>
    <row r="1408" spans="1:6" ht="14.4" x14ac:dyDescent="0.3">
      <c r="A1408"/>
      <c r="B1408"/>
      <c r="C1408"/>
      <c r="D1408"/>
      <c r="E1408"/>
      <c r="F1408"/>
    </row>
    <row r="1409" spans="1:6" ht="14.4" x14ac:dyDescent="0.3">
      <c r="A1409"/>
      <c r="B1409"/>
      <c r="C1409"/>
      <c r="D1409"/>
      <c r="E1409"/>
      <c r="F1409"/>
    </row>
    <row r="1410" spans="1:6" ht="14.4" x14ac:dyDescent="0.3">
      <c r="A1410"/>
      <c r="B1410"/>
      <c r="C1410"/>
      <c r="D1410"/>
      <c r="E1410"/>
      <c r="F1410"/>
    </row>
    <row r="1411" spans="1:6" ht="14.4" x14ac:dyDescent="0.3">
      <c r="A1411"/>
      <c r="B1411"/>
      <c r="C1411"/>
      <c r="D1411"/>
      <c r="E1411"/>
      <c r="F1411"/>
    </row>
    <row r="1412" spans="1:6" ht="14.4" x14ac:dyDescent="0.3">
      <c r="A1412"/>
      <c r="B1412"/>
      <c r="C1412"/>
      <c r="D1412"/>
      <c r="E1412"/>
      <c r="F1412"/>
    </row>
    <row r="1413" spans="1:6" ht="14.4" x14ac:dyDescent="0.3">
      <c r="A1413"/>
      <c r="B1413"/>
      <c r="C1413"/>
      <c r="D1413"/>
      <c r="E1413"/>
      <c r="F1413"/>
    </row>
    <row r="1414" spans="1:6" ht="14.4" x14ac:dyDescent="0.3">
      <c r="A1414"/>
      <c r="B1414"/>
      <c r="C1414"/>
      <c r="D1414"/>
      <c r="E1414"/>
      <c r="F1414"/>
    </row>
    <row r="1415" spans="1:6" ht="14.4" x14ac:dyDescent="0.3">
      <c r="A1415"/>
      <c r="B1415"/>
      <c r="C1415"/>
      <c r="D1415"/>
      <c r="E1415"/>
      <c r="F1415"/>
    </row>
    <row r="1416" spans="1:6" ht="14.4" x14ac:dyDescent="0.3">
      <c r="A1416"/>
      <c r="B1416"/>
      <c r="C1416"/>
      <c r="D1416"/>
      <c r="E1416"/>
      <c r="F1416"/>
    </row>
    <row r="1417" spans="1:6" ht="14.4" x14ac:dyDescent="0.3">
      <c r="A1417"/>
      <c r="B1417"/>
      <c r="C1417"/>
      <c r="D1417"/>
      <c r="E1417"/>
      <c r="F1417"/>
    </row>
    <row r="1418" spans="1:6" ht="14.4" x14ac:dyDescent="0.3">
      <c r="A1418"/>
      <c r="B1418"/>
      <c r="C1418"/>
      <c r="D1418"/>
      <c r="E1418"/>
      <c r="F1418"/>
    </row>
    <row r="1419" spans="1:6" ht="14.4" x14ac:dyDescent="0.3">
      <c r="A1419"/>
      <c r="B1419"/>
      <c r="C1419"/>
      <c r="D1419"/>
      <c r="E1419"/>
      <c r="F1419"/>
    </row>
    <row r="1420" spans="1:6" ht="14.4" x14ac:dyDescent="0.3">
      <c r="A1420"/>
      <c r="B1420"/>
      <c r="C1420"/>
      <c r="D1420"/>
      <c r="E1420"/>
      <c r="F1420"/>
    </row>
    <row r="1421" spans="1:6" ht="14.4" x14ac:dyDescent="0.3">
      <c r="A1421"/>
      <c r="B1421"/>
      <c r="C1421"/>
      <c r="D1421"/>
      <c r="E1421"/>
      <c r="F1421"/>
    </row>
    <row r="1422" spans="1:6" ht="14.4" x14ac:dyDescent="0.3">
      <c r="A1422"/>
      <c r="B1422"/>
      <c r="C1422"/>
      <c r="D1422"/>
      <c r="E1422"/>
      <c r="F1422"/>
    </row>
    <row r="1423" spans="1:6" ht="14.4" x14ac:dyDescent="0.3">
      <c r="A1423"/>
      <c r="B1423"/>
      <c r="C1423"/>
      <c r="D1423"/>
      <c r="E1423"/>
      <c r="F1423"/>
    </row>
    <row r="1424" spans="1:6" ht="14.4" x14ac:dyDescent="0.3">
      <c r="A1424"/>
      <c r="B1424"/>
      <c r="C1424"/>
      <c r="D1424"/>
      <c r="E1424"/>
      <c r="F1424"/>
    </row>
    <row r="1425" spans="1:6" ht="14.4" x14ac:dyDescent="0.3">
      <c r="A1425"/>
      <c r="B1425"/>
      <c r="C1425"/>
      <c r="D1425"/>
      <c r="E1425"/>
      <c r="F1425"/>
    </row>
    <row r="1426" spans="1:6" ht="14.4" x14ac:dyDescent="0.3">
      <c r="A1426"/>
      <c r="B1426"/>
      <c r="C1426"/>
      <c r="D1426"/>
      <c r="E1426"/>
      <c r="F1426"/>
    </row>
    <row r="1427" spans="1:6" ht="14.4" x14ac:dyDescent="0.3">
      <c r="A1427"/>
      <c r="B1427"/>
      <c r="C1427"/>
      <c r="D1427"/>
      <c r="E1427"/>
      <c r="F1427"/>
    </row>
    <row r="1428" spans="1:6" ht="14.4" x14ac:dyDescent="0.3">
      <c r="A1428"/>
      <c r="B1428"/>
      <c r="C1428"/>
      <c r="D1428"/>
      <c r="E1428"/>
      <c r="F1428"/>
    </row>
    <row r="1429" spans="1:6" ht="14.4" x14ac:dyDescent="0.3">
      <c r="A1429"/>
      <c r="B1429"/>
      <c r="C1429"/>
      <c r="D1429"/>
      <c r="E1429"/>
      <c r="F1429"/>
    </row>
    <row r="1430" spans="1:6" ht="14.4" x14ac:dyDescent="0.3">
      <c r="A1430"/>
      <c r="B1430"/>
      <c r="C1430"/>
      <c r="D1430"/>
      <c r="E1430"/>
      <c r="F1430"/>
    </row>
    <row r="1431" spans="1:6" ht="14.4" x14ac:dyDescent="0.3">
      <c r="A1431"/>
      <c r="B1431"/>
      <c r="C1431"/>
      <c r="D1431"/>
      <c r="E1431"/>
      <c r="F1431"/>
    </row>
    <row r="1432" spans="1:6" ht="14.4" x14ac:dyDescent="0.3">
      <c r="A1432"/>
      <c r="B1432"/>
      <c r="C1432"/>
      <c r="D1432"/>
      <c r="E1432"/>
      <c r="F1432"/>
    </row>
    <row r="1433" spans="1:6" ht="14.4" x14ac:dyDescent="0.3">
      <c r="A1433"/>
      <c r="B1433"/>
      <c r="C1433"/>
      <c r="D1433"/>
      <c r="E1433"/>
      <c r="F1433"/>
    </row>
    <row r="1434" spans="1:6" ht="14.4" x14ac:dyDescent="0.3">
      <c r="A1434"/>
      <c r="B1434"/>
      <c r="C1434"/>
      <c r="D1434"/>
      <c r="E1434"/>
      <c r="F1434"/>
    </row>
    <row r="1435" spans="1:6" ht="14.4" x14ac:dyDescent="0.3">
      <c r="A1435"/>
      <c r="B1435"/>
      <c r="C1435"/>
      <c r="D1435"/>
      <c r="E1435"/>
      <c r="F1435"/>
    </row>
    <row r="1436" spans="1:6" ht="14.4" x14ac:dyDescent="0.3">
      <c r="A1436"/>
      <c r="B1436"/>
      <c r="C1436"/>
      <c r="D1436"/>
      <c r="E1436"/>
      <c r="F1436"/>
    </row>
    <row r="1437" spans="1:6" ht="14.4" x14ac:dyDescent="0.3">
      <c r="A1437"/>
      <c r="B1437"/>
      <c r="C1437"/>
      <c r="D1437"/>
      <c r="E1437"/>
      <c r="F1437"/>
    </row>
    <row r="1438" spans="1:6" ht="14.4" x14ac:dyDescent="0.3">
      <c r="A1438"/>
      <c r="B1438"/>
      <c r="C1438"/>
      <c r="D1438"/>
      <c r="E1438"/>
      <c r="F1438"/>
    </row>
    <row r="1439" spans="1:6" ht="14.4" x14ac:dyDescent="0.3">
      <c r="A1439"/>
      <c r="B1439"/>
      <c r="C1439"/>
      <c r="D1439"/>
      <c r="E1439"/>
      <c r="F1439"/>
    </row>
    <row r="1440" spans="1:6" ht="14.4" x14ac:dyDescent="0.3">
      <c r="A1440"/>
      <c r="B1440"/>
      <c r="C1440"/>
      <c r="D1440"/>
      <c r="E1440"/>
      <c r="F1440"/>
    </row>
    <row r="1441" spans="1:6" ht="14.4" x14ac:dyDescent="0.3">
      <c r="A1441"/>
      <c r="B1441"/>
      <c r="C1441"/>
      <c r="D1441"/>
      <c r="E1441"/>
      <c r="F1441"/>
    </row>
    <row r="1442" spans="1:6" ht="14.4" x14ac:dyDescent="0.3">
      <c r="A1442"/>
      <c r="B1442"/>
      <c r="C1442"/>
      <c r="D1442"/>
      <c r="E1442"/>
      <c r="F1442"/>
    </row>
    <row r="1443" spans="1:6" ht="14.4" x14ac:dyDescent="0.3">
      <c r="A1443"/>
      <c r="B1443"/>
      <c r="C1443"/>
      <c r="D1443"/>
      <c r="E1443"/>
      <c r="F1443"/>
    </row>
    <row r="1444" spans="1:6" ht="14.4" x14ac:dyDescent="0.3">
      <c r="A1444"/>
      <c r="B1444"/>
      <c r="C1444"/>
      <c r="D1444"/>
      <c r="E1444"/>
      <c r="F1444"/>
    </row>
    <row r="1445" spans="1:6" ht="14.4" x14ac:dyDescent="0.3">
      <c r="A1445"/>
      <c r="B1445"/>
      <c r="C1445"/>
      <c r="D1445"/>
      <c r="E1445"/>
      <c r="F1445"/>
    </row>
    <row r="1446" spans="1:6" ht="14.4" x14ac:dyDescent="0.3">
      <c r="A1446"/>
      <c r="B1446"/>
      <c r="C1446"/>
      <c r="D1446"/>
      <c r="E1446"/>
      <c r="F1446"/>
    </row>
    <row r="1447" spans="1:6" ht="14.4" x14ac:dyDescent="0.3">
      <c r="A1447"/>
      <c r="B1447"/>
      <c r="C1447"/>
      <c r="D1447"/>
      <c r="E1447"/>
      <c r="F1447"/>
    </row>
    <row r="1448" spans="1:6" ht="14.4" x14ac:dyDescent="0.3">
      <c r="A1448"/>
      <c r="B1448"/>
      <c r="C1448"/>
      <c r="D1448"/>
      <c r="E1448"/>
      <c r="F1448"/>
    </row>
    <row r="1449" spans="1:6" ht="14.4" x14ac:dyDescent="0.3">
      <c r="A1449"/>
      <c r="B1449"/>
      <c r="C1449"/>
      <c r="D1449"/>
      <c r="E1449"/>
      <c r="F1449"/>
    </row>
    <row r="1450" spans="1:6" ht="14.4" x14ac:dyDescent="0.3">
      <c r="A1450"/>
      <c r="B1450"/>
      <c r="C1450"/>
      <c r="D1450"/>
      <c r="E1450"/>
      <c r="F1450"/>
    </row>
    <row r="1451" spans="1:6" ht="14.4" x14ac:dyDescent="0.3">
      <c r="A1451"/>
      <c r="B1451"/>
      <c r="C1451"/>
      <c r="D1451"/>
      <c r="E1451"/>
      <c r="F1451"/>
    </row>
    <row r="1452" spans="1:6" ht="14.4" x14ac:dyDescent="0.3">
      <c r="A1452"/>
      <c r="B1452"/>
      <c r="C1452"/>
      <c r="D1452"/>
      <c r="E1452"/>
      <c r="F1452"/>
    </row>
    <row r="1453" spans="1:6" ht="14.4" x14ac:dyDescent="0.3">
      <c r="A1453"/>
      <c r="B1453"/>
      <c r="C1453"/>
      <c r="D1453"/>
      <c r="E1453"/>
      <c r="F1453"/>
    </row>
    <row r="1454" spans="1:6" ht="14.4" x14ac:dyDescent="0.3">
      <c r="A1454"/>
      <c r="B1454"/>
      <c r="C1454"/>
      <c r="D1454"/>
      <c r="E1454"/>
      <c r="F1454"/>
    </row>
    <row r="1455" spans="1:6" ht="14.4" x14ac:dyDescent="0.3">
      <c r="A1455"/>
      <c r="B1455"/>
      <c r="C1455"/>
      <c r="D1455"/>
      <c r="E1455"/>
      <c r="F1455"/>
    </row>
    <row r="1456" spans="1:6" ht="14.4" x14ac:dyDescent="0.3">
      <c r="A1456"/>
      <c r="B1456"/>
      <c r="C1456"/>
      <c r="D1456"/>
      <c r="E1456"/>
      <c r="F1456"/>
    </row>
    <row r="1457" spans="1:6" ht="14.4" x14ac:dyDescent="0.3">
      <c r="A1457"/>
      <c r="B1457"/>
      <c r="C1457"/>
      <c r="D1457"/>
      <c r="E1457"/>
      <c r="F1457"/>
    </row>
    <row r="1458" spans="1:6" ht="14.4" x14ac:dyDescent="0.3">
      <c r="A1458"/>
      <c r="B1458"/>
      <c r="C1458"/>
      <c r="D1458"/>
      <c r="E1458"/>
      <c r="F1458"/>
    </row>
    <row r="1459" spans="1:6" ht="14.4" x14ac:dyDescent="0.3">
      <c r="A1459"/>
      <c r="B1459"/>
      <c r="C1459"/>
      <c r="D1459"/>
      <c r="E1459"/>
      <c r="F1459"/>
    </row>
    <row r="1460" spans="1:6" ht="14.4" x14ac:dyDescent="0.3">
      <c r="A1460"/>
      <c r="B1460"/>
      <c r="C1460"/>
      <c r="D1460"/>
      <c r="E1460"/>
      <c r="F1460"/>
    </row>
    <row r="1461" spans="1:6" ht="14.4" x14ac:dyDescent="0.3">
      <c r="A1461"/>
      <c r="B1461"/>
      <c r="C1461"/>
      <c r="D1461"/>
      <c r="E1461"/>
      <c r="F1461"/>
    </row>
    <row r="1462" spans="1:6" ht="14.4" x14ac:dyDescent="0.3">
      <c r="A1462"/>
      <c r="B1462"/>
      <c r="C1462"/>
      <c r="D1462"/>
      <c r="E1462"/>
      <c r="F1462"/>
    </row>
    <row r="1463" spans="1:6" ht="14.4" x14ac:dyDescent="0.3">
      <c r="A1463"/>
      <c r="B1463"/>
      <c r="C1463"/>
      <c r="D1463"/>
      <c r="E1463"/>
      <c r="F1463"/>
    </row>
    <row r="1464" spans="1:6" ht="14.4" x14ac:dyDescent="0.3">
      <c r="A1464"/>
      <c r="B1464"/>
      <c r="C1464"/>
      <c r="D1464"/>
      <c r="E1464"/>
      <c r="F1464"/>
    </row>
    <row r="1465" spans="1:6" ht="14.4" x14ac:dyDescent="0.3">
      <c r="A1465"/>
      <c r="B1465"/>
      <c r="C1465"/>
      <c r="D1465"/>
      <c r="E1465"/>
      <c r="F1465"/>
    </row>
    <row r="1466" spans="1:6" ht="14.4" x14ac:dyDescent="0.3">
      <c r="A1466"/>
      <c r="B1466"/>
      <c r="C1466"/>
      <c r="D1466"/>
      <c r="E1466"/>
      <c r="F1466"/>
    </row>
    <row r="1467" spans="1:6" ht="14.4" x14ac:dyDescent="0.3">
      <c r="A1467"/>
      <c r="B1467"/>
      <c r="C1467"/>
      <c r="D1467"/>
      <c r="E1467"/>
      <c r="F1467"/>
    </row>
    <row r="1468" spans="1:6" ht="14.4" x14ac:dyDescent="0.3">
      <c r="A1468"/>
      <c r="B1468"/>
      <c r="C1468"/>
      <c r="D1468"/>
      <c r="E1468"/>
      <c r="F1468"/>
    </row>
    <row r="1469" spans="1:6" ht="14.4" x14ac:dyDescent="0.3">
      <c r="A1469"/>
      <c r="B1469"/>
      <c r="C1469"/>
      <c r="D1469"/>
      <c r="E1469"/>
      <c r="F1469"/>
    </row>
    <row r="1470" spans="1:6" ht="14.4" x14ac:dyDescent="0.3">
      <c r="A1470"/>
      <c r="B1470"/>
      <c r="C1470"/>
      <c r="D1470"/>
      <c r="E1470"/>
      <c r="F1470"/>
    </row>
    <row r="1471" spans="1:6" ht="14.4" x14ac:dyDescent="0.3">
      <c r="A1471"/>
      <c r="B1471"/>
      <c r="C1471"/>
      <c r="D1471"/>
      <c r="E1471"/>
      <c r="F1471"/>
    </row>
    <row r="1472" spans="1:6" ht="14.4" x14ac:dyDescent="0.3">
      <c r="A1472"/>
      <c r="B1472"/>
      <c r="C1472"/>
      <c r="D1472"/>
      <c r="E1472"/>
      <c r="F1472"/>
    </row>
    <row r="1473" spans="1:6" ht="14.4" x14ac:dyDescent="0.3">
      <c r="A1473"/>
      <c r="B1473"/>
      <c r="C1473"/>
      <c r="D1473"/>
      <c r="E1473"/>
      <c r="F1473"/>
    </row>
    <row r="1474" spans="1:6" ht="14.4" x14ac:dyDescent="0.3">
      <c r="A1474"/>
      <c r="B1474"/>
      <c r="C1474"/>
      <c r="D1474"/>
      <c r="E1474"/>
      <c r="F1474"/>
    </row>
    <row r="1475" spans="1:6" ht="14.4" x14ac:dyDescent="0.3">
      <c r="A1475"/>
      <c r="B1475"/>
      <c r="C1475"/>
      <c r="D1475"/>
      <c r="E1475"/>
      <c r="F1475"/>
    </row>
    <row r="1476" spans="1:6" ht="14.4" x14ac:dyDescent="0.3">
      <c r="A1476"/>
      <c r="B1476"/>
      <c r="C1476"/>
      <c r="D1476"/>
      <c r="E1476"/>
      <c r="F1476"/>
    </row>
    <row r="1477" spans="1:6" ht="14.4" x14ac:dyDescent="0.3">
      <c r="A1477"/>
      <c r="B1477"/>
      <c r="C1477"/>
      <c r="D1477"/>
      <c r="E1477"/>
      <c r="F1477"/>
    </row>
    <row r="1478" spans="1:6" ht="14.4" x14ac:dyDescent="0.3">
      <c r="A1478"/>
      <c r="B1478"/>
      <c r="C1478"/>
      <c r="D1478"/>
      <c r="E1478"/>
      <c r="F1478"/>
    </row>
    <row r="1479" spans="1:6" ht="14.4" x14ac:dyDescent="0.3">
      <c r="A1479"/>
      <c r="B1479"/>
      <c r="C1479"/>
      <c r="D1479"/>
      <c r="E1479"/>
      <c r="F1479"/>
    </row>
    <row r="1480" spans="1:6" ht="14.4" x14ac:dyDescent="0.3">
      <c r="A1480"/>
      <c r="B1480"/>
      <c r="C1480"/>
      <c r="D1480"/>
      <c r="E1480"/>
      <c r="F1480"/>
    </row>
    <row r="1481" spans="1:6" ht="14.4" x14ac:dyDescent="0.3">
      <c r="A1481"/>
      <c r="B1481"/>
      <c r="C1481"/>
      <c r="D1481"/>
      <c r="E1481"/>
      <c r="F1481"/>
    </row>
    <row r="1482" spans="1:6" ht="14.4" x14ac:dyDescent="0.3">
      <c r="A1482"/>
      <c r="B1482"/>
      <c r="C1482"/>
      <c r="D1482"/>
      <c r="E1482"/>
      <c r="F1482"/>
    </row>
    <row r="1483" spans="1:6" ht="14.4" x14ac:dyDescent="0.3">
      <c r="A1483"/>
      <c r="B1483"/>
      <c r="C1483"/>
      <c r="D1483"/>
      <c r="E1483"/>
      <c r="F1483"/>
    </row>
    <row r="1484" spans="1:6" ht="14.4" x14ac:dyDescent="0.3">
      <c r="A1484"/>
      <c r="B1484"/>
      <c r="C1484"/>
      <c r="D1484"/>
      <c r="E1484"/>
      <c r="F1484"/>
    </row>
    <row r="1485" spans="1:6" ht="14.4" x14ac:dyDescent="0.3">
      <c r="A1485"/>
      <c r="B1485"/>
      <c r="C1485"/>
      <c r="D1485"/>
      <c r="E1485"/>
      <c r="F1485"/>
    </row>
    <row r="1486" spans="1:6" ht="14.4" x14ac:dyDescent="0.3">
      <c r="A1486"/>
      <c r="B1486"/>
      <c r="C1486"/>
      <c r="D1486"/>
      <c r="E1486"/>
      <c r="F1486"/>
    </row>
    <row r="1487" spans="1:6" ht="14.4" x14ac:dyDescent="0.3">
      <c r="A1487"/>
      <c r="B1487"/>
      <c r="C1487"/>
      <c r="D1487"/>
      <c r="E1487"/>
      <c r="F1487"/>
    </row>
    <row r="1488" spans="1:6" ht="14.4" x14ac:dyDescent="0.3">
      <c r="A1488"/>
      <c r="B1488"/>
      <c r="C1488"/>
      <c r="D1488"/>
      <c r="E1488"/>
      <c r="F1488"/>
    </row>
    <row r="1489" spans="1:6" ht="14.4" x14ac:dyDescent="0.3">
      <c r="A1489"/>
      <c r="B1489"/>
      <c r="C1489"/>
      <c r="D1489"/>
      <c r="E1489"/>
      <c r="F1489"/>
    </row>
    <row r="1490" spans="1:6" ht="14.4" x14ac:dyDescent="0.3">
      <c r="A1490"/>
      <c r="B1490"/>
      <c r="C1490"/>
      <c r="D1490"/>
      <c r="E1490"/>
      <c r="F1490"/>
    </row>
    <row r="1491" spans="1:6" ht="14.4" x14ac:dyDescent="0.3">
      <c r="A1491"/>
      <c r="B1491"/>
      <c r="C1491"/>
      <c r="D1491"/>
      <c r="E1491"/>
      <c r="F1491"/>
    </row>
    <row r="1492" spans="1:6" ht="14.4" x14ac:dyDescent="0.3">
      <c r="A1492"/>
      <c r="B1492"/>
      <c r="C1492"/>
      <c r="D1492"/>
      <c r="E1492"/>
      <c r="F1492"/>
    </row>
    <row r="1493" spans="1:6" ht="14.4" x14ac:dyDescent="0.3">
      <c r="A1493"/>
      <c r="B1493"/>
      <c r="C1493"/>
      <c r="D1493"/>
      <c r="E1493"/>
      <c r="F1493"/>
    </row>
    <row r="1494" spans="1:6" ht="14.4" x14ac:dyDescent="0.3">
      <c r="A1494"/>
      <c r="B1494"/>
      <c r="C1494"/>
      <c r="D1494"/>
      <c r="E1494"/>
      <c r="F1494"/>
    </row>
    <row r="1495" spans="1:6" ht="14.4" x14ac:dyDescent="0.3">
      <c r="A1495"/>
      <c r="B1495"/>
      <c r="C1495"/>
      <c r="D1495"/>
      <c r="E1495"/>
      <c r="F1495"/>
    </row>
    <row r="1496" spans="1:6" ht="14.4" x14ac:dyDescent="0.3">
      <c r="A1496"/>
      <c r="B1496"/>
      <c r="C1496"/>
      <c r="D1496"/>
      <c r="E1496"/>
      <c r="F1496"/>
    </row>
    <row r="1497" spans="1:6" ht="14.4" x14ac:dyDescent="0.3">
      <c r="A1497"/>
      <c r="B1497"/>
      <c r="C1497"/>
      <c r="D1497"/>
      <c r="E1497"/>
      <c r="F1497"/>
    </row>
    <row r="1498" spans="1:6" ht="14.4" x14ac:dyDescent="0.3">
      <c r="A1498"/>
      <c r="B1498"/>
      <c r="C1498"/>
      <c r="D1498"/>
      <c r="E1498"/>
      <c r="F1498"/>
    </row>
    <row r="1499" spans="1:6" ht="14.4" x14ac:dyDescent="0.3">
      <c r="A1499"/>
      <c r="B1499"/>
      <c r="C1499"/>
      <c r="D1499"/>
      <c r="E1499"/>
      <c r="F1499"/>
    </row>
    <row r="1500" spans="1:6" ht="14.4" x14ac:dyDescent="0.3">
      <c r="A1500"/>
      <c r="B1500"/>
      <c r="C1500"/>
      <c r="D1500"/>
      <c r="E1500"/>
      <c r="F1500"/>
    </row>
    <row r="1501" spans="1:6" ht="14.4" x14ac:dyDescent="0.3">
      <c r="A1501"/>
      <c r="B1501"/>
      <c r="C1501"/>
      <c r="D1501"/>
      <c r="E1501"/>
      <c r="F1501"/>
    </row>
    <row r="1502" spans="1:6" ht="14.4" x14ac:dyDescent="0.3">
      <c r="A1502"/>
      <c r="B1502"/>
      <c r="C1502"/>
      <c r="D1502"/>
      <c r="E1502"/>
      <c r="F1502"/>
    </row>
    <row r="1503" spans="1:6" ht="14.4" x14ac:dyDescent="0.3">
      <c r="A1503"/>
      <c r="B1503"/>
      <c r="C1503"/>
      <c r="D1503"/>
      <c r="E1503"/>
      <c r="F1503"/>
    </row>
    <row r="1504" spans="1:6" ht="14.4" x14ac:dyDescent="0.3">
      <c r="A1504"/>
      <c r="B1504"/>
      <c r="C1504"/>
      <c r="D1504"/>
      <c r="E1504"/>
      <c r="F1504"/>
    </row>
    <row r="1505" spans="1:6" ht="14.4" x14ac:dyDescent="0.3">
      <c r="A1505"/>
      <c r="B1505"/>
      <c r="C1505"/>
      <c r="D1505"/>
      <c r="E1505"/>
      <c r="F1505"/>
    </row>
    <row r="1506" spans="1:6" ht="14.4" x14ac:dyDescent="0.3">
      <c r="A1506"/>
      <c r="B1506"/>
      <c r="C1506"/>
      <c r="D1506"/>
      <c r="E1506"/>
      <c r="F1506"/>
    </row>
    <row r="1507" spans="1:6" ht="14.4" x14ac:dyDescent="0.3">
      <c r="A1507"/>
      <c r="B1507"/>
      <c r="C1507"/>
      <c r="D1507"/>
      <c r="E1507"/>
      <c r="F1507"/>
    </row>
    <row r="1508" spans="1:6" ht="14.4" x14ac:dyDescent="0.3">
      <c r="A1508"/>
      <c r="B1508"/>
      <c r="C1508"/>
      <c r="D1508"/>
      <c r="E1508"/>
      <c r="F1508"/>
    </row>
    <row r="1509" spans="1:6" ht="14.4" x14ac:dyDescent="0.3">
      <c r="A1509"/>
      <c r="B1509"/>
      <c r="C1509"/>
      <c r="D1509"/>
      <c r="E1509"/>
      <c r="F1509"/>
    </row>
    <row r="1510" spans="1:6" ht="14.4" x14ac:dyDescent="0.3">
      <c r="A1510"/>
      <c r="B1510"/>
      <c r="C1510"/>
      <c r="D1510"/>
      <c r="E1510"/>
      <c r="F1510"/>
    </row>
    <row r="1511" spans="1:6" ht="14.4" x14ac:dyDescent="0.3">
      <c r="A1511"/>
      <c r="B1511"/>
      <c r="C1511"/>
      <c r="D1511"/>
      <c r="E1511"/>
      <c r="F1511"/>
    </row>
    <row r="1512" spans="1:6" ht="14.4" x14ac:dyDescent="0.3">
      <c r="A1512"/>
      <c r="B1512"/>
      <c r="C1512"/>
      <c r="D1512"/>
      <c r="E1512"/>
      <c r="F1512"/>
    </row>
    <row r="1513" spans="1:6" ht="14.4" x14ac:dyDescent="0.3">
      <c r="A1513"/>
      <c r="B1513"/>
      <c r="C1513"/>
      <c r="D1513"/>
      <c r="E1513"/>
      <c r="F1513"/>
    </row>
    <row r="1514" spans="1:6" ht="14.4" x14ac:dyDescent="0.3">
      <c r="A1514"/>
      <c r="B1514"/>
      <c r="C1514"/>
      <c r="D1514"/>
      <c r="E1514"/>
      <c r="F1514"/>
    </row>
    <row r="1515" spans="1:6" ht="14.4" x14ac:dyDescent="0.3">
      <c r="A1515"/>
      <c r="B1515"/>
      <c r="C1515"/>
      <c r="D1515"/>
      <c r="E1515"/>
      <c r="F1515"/>
    </row>
    <row r="1516" spans="1:6" ht="14.4" x14ac:dyDescent="0.3">
      <c r="A1516"/>
      <c r="B1516"/>
      <c r="C1516"/>
      <c r="D1516"/>
      <c r="E1516"/>
      <c r="F1516"/>
    </row>
    <row r="1517" spans="1:6" ht="14.4" x14ac:dyDescent="0.3">
      <c r="A1517"/>
      <c r="B1517"/>
      <c r="C1517"/>
      <c r="D1517"/>
      <c r="E1517"/>
      <c r="F1517"/>
    </row>
    <row r="1518" spans="1:6" ht="14.4" x14ac:dyDescent="0.3">
      <c r="A1518"/>
      <c r="B1518"/>
      <c r="C1518"/>
      <c r="D1518"/>
      <c r="E1518"/>
      <c r="F1518"/>
    </row>
    <row r="1519" spans="1:6" ht="14.4" x14ac:dyDescent="0.3">
      <c r="A1519"/>
      <c r="B1519"/>
      <c r="C1519"/>
      <c r="D1519"/>
      <c r="E1519"/>
      <c r="F1519"/>
    </row>
    <row r="1520" spans="1:6" ht="14.4" x14ac:dyDescent="0.3">
      <c r="A1520"/>
      <c r="B1520"/>
      <c r="C1520"/>
      <c r="D1520"/>
      <c r="E1520"/>
      <c r="F1520"/>
    </row>
    <row r="1521" spans="1:6" ht="14.4" x14ac:dyDescent="0.3">
      <c r="A1521"/>
      <c r="B1521"/>
      <c r="C1521"/>
      <c r="D1521"/>
      <c r="E1521"/>
      <c r="F1521"/>
    </row>
    <row r="1522" spans="1:6" ht="14.4" x14ac:dyDescent="0.3">
      <c r="A1522"/>
      <c r="B1522"/>
      <c r="C1522"/>
      <c r="D1522"/>
      <c r="E1522"/>
      <c r="F1522"/>
    </row>
    <row r="1523" spans="1:6" ht="14.4" x14ac:dyDescent="0.3">
      <c r="A1523"/>
      <c r="B1523"/>
      <c r="C1523"/>
      <c r="D1523"/>
      <c r="E1523"/>
      <c r="F1523"/>
    </row>
    <row r="1524" spans="1:6" ht="14.4" x14ac:dyDescent="0.3">
      <c r="A1524"/>
      <c r="B1524"/>
      <c r="C1524"/>
      <c r="D1524"/>
      <c r="E1524"/>
      <c r="F1524"/>
    </row>
    <row r="1525" spans="1:6" ht="14.4" x14ac:dyDescent="0.3">
      <c r="A1525"/>
      <c r="B1525"/>
      <c r="C1525"/>
      <c r="D1525"/>
      <c r="E1525"/>
      <c r="F1525"/>
    </row>
    <row r="1526" spans="1:6" ht="14.4" x14ac:dyDescent="0.3">
      <c r="A1526"/>
      <c r="B1526"/>
      <c r="C1526"/>
      <c r="D1526"/>
      <c r="E1526"/>
      <c r="F1526"/>
    </row>
    <row r="1527" spans="1:6" ht="14.4" x14ac:dyDescent="0.3">
      <c r="A1527"/>
      <c r="B1527"/>
      <c r="C1527"/>
      <c r="D1527"/>
      <c r="E1527"/>
      <c r="F1527"/>
    </row>
    <row r="1528" spans="1:6" ht="14.4" x14ac:dyDescent="0.3">
      <c r="A1528"/>
      <c r="B1528"/>
      <c r="C1528"/>
      <c r="D1528"/>
      <c r="E1528"/>
      <c r="F1528"/>
    </row>
    <row r="1529" spans="1:6" ht="14.4" x14ac:dyDescent="0.3">
      <c r="A1529"/>
      <c r="B1529"/>
      <c r="C1529"/>
      <c r="D1529"/>
      <c r="E1529"/>
      <c r="F1529"/>
    </row>
    <row r="1530" spans="1:6" ht="14.4" x14ac:dyDescent="0.3">
      <c r="A1530"/>
      <c r="B1530"/>
      <c r="C1530"/>
      <c r="D1530"/>
      <c r="E1530"/>
      <c r="F1530"/>
    </row>
    <row r="1531" spans="1:6" ht="14.4" x14ac:dyDescent="0.3">
      <c r="A1531"/>
      <c r="B1531"/>
      <c r="C1531"/>
      <c r="D1531"/>
      <c r="E1531"/>
      <c r="F1531"/>
    </row>
    <row r="1532" spans="1:6" ht="14.4" x14ac:dyDescent="0.3">
      <c r="A1532"/>
      <c r="B1532"/>
      <c r="C1532"/>
      <c r="D1532"/>
      <c r="E1532"/>
      <c r="F1532"/>
    </row>
    <row r="1533" spans="1:6" ht="14.4" x14ac:dyDescent="0.3">
      <c r="A1533"/>
      <c r="B1533"/>
      <c r="C1533"/>
      <c r="D1533"/>
      <c r="E1533"/>
      <c r="F1533"/>
    </row>
    <row r="1534" spans="1:6" ht="14.4" x14ac:dyDescent="0.3">
      <c r="A1534"/>
      <c r="B1534"/>
      <c r="C1534"/>
      <c r="D1534"/>
      <c r="E1534"/>
      <c r="F1534"/>
    </row>
    <row r="1535" spans="1:6" ht="14.4" x14ac:dyDescent="0.3">
      <c r="A1535"/>
      <c r="B1535"/>
      <c r="C1535"/>
      <c r="D1535"/>
      <c r="E1535"/>
      <c r="F1535"/>
    </row>
    <row r="1536" spans="1:6" ht="14.4" x14ac:dyDescent="0.3">
      <c r="A1536"/>
      <c r="B1536"/>
      <c r="C1536"/>
      <c r="D1536"/>
      <c r="E1536"/>
      <c r="F1536"/>
    </row>
    <row r="1537" spans="1:6" ht="14.4" x14ac:dyDescent="0.3">
      <c r="A1537"/>
      <c r="B1537"/>
      <c r="C1537"/>
      <c r="D1537"/>
      <c r="E1537"/>
      <c r="F1537"/>
    </row>
    <row r="1538" spans="1:6" ht="14.4" x14ac:dyDescent="0.3">
      <c r="A1538"/>
      <c r="B1538"/>
      <c r="C1538"/>
      <c r="D1538"/>
      <c r="E1538"/>
      <c r="F1538"/>
    </row>
    <row r="1539" spans="1:6" ht="14.4" x14ac:dyDescent="0.3">
      <c r="A1539"/>
      <c r="B1539"/>
      <c r="C1539"/>
      <c r="D1539"/>
      <c r="E1539"/>
      <c r="F1539"/>
    </row>
    <row r="1540" spans="1:6" ht="14.4" x14ac:dyDescent="0.3">
      <c r="A1540"/>
      <c r="B1540"/>
      <c r="C1540"/>
      <c r="D1540"/>
      <c r="E1540"/>
      <c r="F1540"/>
    </row>
    <row r="1541" spans="1:6" ht="14.4" x14ac:dyDescent="0.3">
      <c r="A1541"/>
      <c r="B1541"/>
      <c r="C1541"/>
      <c r="D1541"/>
      <c r="E1541"/>
      <c r="F1541"/>
    </row>
    <row r="1542" spans="1:6" ht="14.4" x14ac:dyDescent="0.3">
      <c r="A1542"/>
      <c r="B1542"/>
      <c r="C1542"/>
      <c r="D1542"/>
      <c r="E1542"/>
      <c r="F1542"/>
    </row>
    <row r="1543" spans="1:6" ht="14.4" x14ac:dyDescent="0.3">
      <c r="A1543"/>
      <c r="B1543"/>
      <c r="C1543"/>
      <c r="D1543"/>
      <c r="E1543"/>
      <c r="F1543"/>
    </row>
    <row r="1544" spans="1:6" ht="14.4" x14ac:dyDescent="0.3">
      <c r="A1544"/>
      <c r="B1544"/>
      <c r="C1544"/>
      <c r="D1544"/>
      <c r="E1544"/>
      <c r="F1544"/>
    </row>
    <row r="1545" spans="1:6" ht="14.4" x14ac:dyDescent="0.3">
      <c r="A1545"/>
      <c r="B1545"/>
      <c r="C1545"/>
      <c r="D1545"/>
      <c r="E1545"/>
      <c r="F1545"/>
    </row>
    <row r="1546" spans="1:6" ht="14.4" x14ac:dyDescent="0.3">
      <c r="A1546"/>
      <c r="B1546"/>
      <c r="C1546"/>
      <c r="D1546"/>
      <c r="E1546"/>
      <c r="F1546"/>
    </row>
    <row r="1547" spans="1:6" ht="14.4" x14ac:dyDescent="0.3">
      <c r="A1547"/>
      <c r="B1547"/>
      <c r="C1547"/>
      <c r="D1547"/>
      <c r="E1547"/>
      <c r="F1547"/>
    </row>
    <row r="1548" spans="1:6" ht="14.4" x14ac:dyDescent="0.3">
      <c r="A1548"/>
      <c r="B1548"/>
      <c r="C1548"/>
      <c r="D1548"/>
      <c r="E1548"/>
      <c r="F1548"/>
    </row>
    <row r="1549" spans="1:6" ht="14.4" x14ac:dyDescent="0.3">
      <c r="A1549"/>
      <c r="B1549"/>
      <c r="C1549"/>
      <c r="D1549"/>
      <c r="E1549"/>
      <c r="F1549"/>
    </row>
    <row r="1550" spans="1:6" ht="14.4" x14ac:dyDescent="0.3">
      <c r="A1550"/>
      <c r="B1550"/>
      <c r="C1550"/>
      <c r="D1550"/>
      <c r="E1550"/>
      <c r="F1550"/>
    </row>
    <row r="1551" spans="1:6" ht="14.4" x14ac:dyDescent="0.3">
      <c r="A1551"/>
      <c r="B1551"/>
      <c r="C1551"/>
      <c r="D1551"/>
      <c r="E1551"/>
      <c r="F1551"/>
    </row>
    <row r="1552" spans="1:6" ht="14.4" x14ac:dyDescent="0.3">
      <c r="A1552"/>
      <c r="B1552"/>
      <c r="C1552"/>
      <c r="D1552"/>
      <c r="E1552"/>
      <c r="F1552"/>
    </row>
    <row r="1553" spans="1:6" ht="14.4" x14ac:dyDescent="0.3">
      <c r="A1553"/>
      <c r="B1553"/>
      <c r="C1553"/>
      <c r="D1553"/>
      <c r="E1553"/>
      <c r="F1553"/>
    </row>
    <row r="1554" spans="1:6" ht="14.4" x14ac:dyDescent="0.3">
      <c r="A1554"/>
      <c r="B1554"/>
      <c r="C1554"/>
      <c r="D1554"/>
      <c r="E1554"/>
      <c r="F1554"/>
    </row>
    <row r="1555" spans="1:6" ht="14.4" x14ac:dyDescent="0.3">
      <c r="A1555"/>
      <c r="B1555"/>
      <c r="C1555"/>
      <c r="D1555"/>
      <c r="E1555"/>
      <c r="F1555"/>
    </row>
    <row r="1556" spans="1:6" ht="14.4" x14ac:dyDescent="0.3">
      <c r="A1556"/>
      <c r="B1556"/>
      <c r="C1556"/>
      <c r="D1556"/>
      <c r="E1556"/>
      <c r="F1556"/>
    </row>
    <row r="1557" spans="1:6" ht="14.4" x14ac:dyDescent="0.3">
      <c r="A1557"/>
      <c r="B1557"/>
      <c r="C1557"/>
      <c r="D1557"/>
      <c r="E1557"/>
      <c r="F1557"/>
    </row>
    <row r="1558" spans="1:6" ht="14.4" x14ac:dyDescent="0.3">
      <c r="A1558"/>
      <c r="B1558"/>
      <c r="C1558"/>
      <c r="D1558"/>
      <c r="E1558"/>
      <c r="F1558"/>
    </row>
    <row r="1559" spans="1:6" ht="14.4" x14ac:dyDescent="0.3">
      <c r="A1559"/>
      <c r="B1559"/>
      <c r="C1559"/>
      <c r="D1559"/>
      <c r="E1559"/>
      <c r="F1559"/>
    </row>
    <row r="1560" spans="1:6" ht="14.4" x14ac:dyDescent="0.3">
      <c r="A1560"/>
      <c r="B1560"/>
      <c r="C1560"/>
      <c r="D1560"/>
      <c r="E1560"/>
      <c r="F1560"/>
    </row>
    <row r="1561" spans="1:6" ht="14.4" x14ac:dyDescent="0.3">
      <c r="A1561"/>
      <c r="B1561"/>
      <c r="C1561"/>
      <c r="D1561"/>
      <c r="E1561"/>
      <c r="F1561"/>
    </row>
    <row r="1562" spans="1:6" ht="14.4" x14ac:dyDescent="0.3">
      <c r="A1562"/>
      <c r="B1562"/>
      <c r="C1562"/>
      <c r="D1562"/>
      <c r="E1562"/>
      <c r="F1562"/>
    </row>
    <row r="1563" spans="1:6" ht="14.4" x14ac:dyDescent="0.3">
      <c r="A1563"/>
      <c r="B1563"/>
      <c r="C1563"/>
      <c r="D1563"/>
      <c r="E1563"/>
      <c r="F1563"/>
    </row>
    <row r="1564" spans="1:6" ht="14.4" x14ac:dyDescent="0.3">
      <c r="A1564"/>
      <c r="B1564"/>
      <c r="C1564"/>
      <c r="D1564"/>
      <c r="E1564"/>
      <c r="F1564"/>
    </row>
    <row r="1565" spans="1:6" ht="14.4" x14ac:dyDescent="0.3">
      <c r="A1565"/>
      <c r="B1565"/>
      <c r="C1565"/>
      <c r="D1565"/>
      <c r="E1565"/>
      <c r="F1565"/>
    </row>
    <row r="1566" spans="1:6" ht="14.4" x14ac:dyDescent="0.3">
      <c r="A1566"/>
      <c r="B1566"/>
      <c r="C1566"/>
      <c r="D1566"/>
      <c r="E1566"/>
      <c r="F1566"/>
    </row>
    <row r="1567" spans="1:6" ht="14.4" x14ac:dyDescent="0.3">
      <c r="A1567"/>
      <c r="B1567"/>
      <c r="C1567"/>
      <c r="D1567"/>
      <c r="E1567"/>
      <c r="F1567"/>
    </row>
    <row r="1568" spans="1:6" ht="14.4" x14ac:dyDescent="0.3">
      <c r="A1568"/>
      <c r="B1568"/>
      <c r="C1568"/>
      <c r="D1568"/>
      <c r="E1568"/>
      <c r="F1568"/>
    </row>
    <row r="1569" spans="1:6" ht="14.4" x14ac:dyDescent="0.3">
      <c r="A1569"/>
      <c r="B1569"/>
      <c r="C1569"/>
      <c r="D1569"/>
      <c r="E1569"/>
      <c r="F1569"/>
    </row>
    <row r="1570" spans="1:6" ht="14.4" x14ac:dyDescent="0.3">
      <c r="A1570"/>
      <c r="B1570"/>
      <c r="C1570"/>
      <c r="D1570"/>
      <c r="E1570"/>
      <c r="F1570"/>
    </row>
    <row r="1571" spans="1:6" ht="14.4" x14ac:dyDescent="0.3">
      <c r="A1571"/>
      <c r="B1571"/>
      <c r="C1571"/>
      <c r="D1571"/>
      <c r="E1571"/>
      <c r="F1571"/>
    </row>
    <row r="1572" spans="1:6" ht="14.4" x14ac:dyDescent="0.3">
      <c r="A1572"/>
      <c r="B1572"/>
      <c r="C1572"/>
      <c r="D1572"/>
      <c r="E1572"/>
      <c r="F1572"/>
    </row>
    <row r="1573" spans="1:6" ht="14.4" x14ac:dyDescent="0.3">
      <c r="A1573"/>
      <c r="B1573"/>
      <c r="C1573"/>
      <c r="D1573"/>
      <c r="E1573"/>
      <c r="F1573"/>
    </row>
    <row r="1574" spans="1:6" ht="14.4" x14ac:dyDescent="0.3">
      <c r="A1574"/>
      <c r="B1574"/>
      <c r="C1574"/>
      <c r="D1574"/>
      <c r="E1574"/>
      <c r="F1574"/>
    </row>
    <row r="1575" spans="1:6" ht="14.4" x14ac:dyDescent="0.3">
      <c r="A1575"/>
      <c r="B1575"/>
      <c r="C1575"/>
      <c r="D1575"/>
      <c r="E1575"/>
      <c r="F1575"/>
    </row>
    <row r="1576" spans="1:6" ht="14.4" x14ac:dyDescent="0.3">
      <c r="A1576"/>
      <c r="B1576"/>
      <c r="C1576"/>
      <c r="D1576"/>
      <c r="E1576"/>
      <c r="F1576"/>
    </row>
    <row r="1577" spans="1:6" ht="14.4" x14ac:dyDescent="0.3">
      <c r="A1577"/>
      <c r="B1577"/>
      <c r="C1577"/>
      <c r="D1577"/>
      <c r="E1577"/>
      <c r="F1577"/>
    </row>
    <row r="1578" spans="1:6" ht="14.4" x14ac:dyDescent="0.3">
      <c r="A1578"/>
      <c r="B1578"/>
      <c r="C1578"/>
      <c r="D1578"/>
      <c r="E1578"/>
      <c r="F1578"/>
    </row>
    <row r="1579" spans="1:6" ht="14.4" x14ac:dyDescent="0.3">
      <c r="A1579"/>
      <c r="B1579"/>
      <c r="C1579"/>
      <c r="D1579"/>
      <c r="E1579"/>
      <c r="F1579"/>
    </row>
    <row r="1580" spans="1:6" ht="14.4" x14ac:dyDescent="0.3">
      <c r="A1580"/>
      <c r="B1580"/>
      <c r="C1580"/>
      <c r="D1580"/>
      <c r="E1580"/>
      <c r="F1580"/>
    </row>
    <row r="1581" spans="1:6" ht="14.4" x14ac:dyDescent="0.3">
      <c r="A1581"/>
      <c r="B1581"/>
      <c r="C1581"/>
      <c r="D1581"/>
      <c r="E1581"/>
      <c r="F1581"/>
    </row>
    <row r="1582" spans="1:6" ht="14.4" x14ac:dyDescent="0.3">
      <c r="A1582"/>
      <c r="B1582"/>
      <c r="C1582"/>
      <c r="D1582"/>
      <c r="E1582"/>
      <c r="F1582"/>
    </row>
    <row r="1583" spans="1:6" ht="14.4" x14ac:dyDescent="0.3">
      <c r="A1583"/>
      <c r="B1583"/>
      <c r="C1583"/>
      <c r="D1583"/>
      <c r="E1583"/>
      <c r="F1583"/>
    </row>
    <row r="1584" spans="1:6" ht="14.4" x14ac:dyDescent="0.3">
      <c r="A1584"/>
      <c r="B1584"/>
      <c r="C1584"/>
      <c r="D1584"/>
      <c r="E1584"/>
      <c r="F1584"/>
    </row>
    <row r="1585" spans="1:6" ht="14.4" x14ac:dyDescent="0.3">
      <c r="A1585"/>
      <c r="B1585"/>
      <c r="C1585"/>
      <c r="D1585"/>
      <c r="E1585"/>
      <c r="F1585"/>
    </row>
    <row r="1586" spans="1:6" ht="14.4" x14ac:dyDescent="0.3">
      <c r="A1586"/>
      <c r="B1586"/>
      <c r="C1586"/>
      <c r="D1586"/>
      <c r="E1586"/>
      <c r="F1586"/>
    </row>
    <row r="1587" spans="1:6" ht="14.4" x14ac:dyDescent="0.3">
      <c r="A1587"/>
      <c r="B1587"/>
      <c r="C1587"/>
      <c r="D1587"/>
      <c r="E1587"/>
      <c r="F1587"/>
    </row>
    <row r="1588" spans="1:6" ht="14.4" x14ac:dyDescent="0.3">
      <c r="A1588"/>
      <c r="B1588"/>
      <c r="C1588"/>
      <c r="D1588"/>
      <c r="E1588"/>
      <c r="F1588"/>
    </row>
    <row r="1589" spans="1:6" ht="14.4" x14ac:dyDescent="0.3">
      <c r="A1589"/>
      <c r="B1589"/>
      <c r="C1589"/>
      <c r="D1589"/>
      <c r="E1589"/>
      <c r="F1589"/>
    </row>
    <row r="1590" spans="1:6" ht="14.4" x14ac:dyDescent="0.3">
      <c r="A1590"/>
      <c r="B1590"/>
      <c r="C1590"/>
      <c r="D1590"/>
      <c r="E1590"/>
      <c r="F1590"/>
    </row>
    <row r="1591" spans="1:6" ht="14.4" x14ac:dyDescent="0.3">
      <c r="A1591"/>
      <c r="B1591"/>
      <c r="C1591"/>
      <c r="D1591"/>
      <c r="E1591"/>
      <c r="F1591"/>
    </row>
    <row r="1592" spans="1:6" ht="14.4" x14ac:dyDescent="0.3">
      <c r="A1592"/>
      <c r="B1592"/>
      <c r="C1592"/>
      <c r="D1592"/>
      <c r="E1592"/>
      <c r="F1592"/>
    </row>
    <row r="1593" spans="1:6" ht="14.4" x14ac:dyDescent="0.3">
      <c r="A1593"/>
      <c r="B1593"/>
      <c r="C1593"/>
      <c r="D1593"/>
      <c r="E1593"/>
      <c r="F1593"/>
    </row>
    <row r="1594" spans="1:6" ht="14.4" x14ac:dyDescent="0.3">
      <c r="A1594"/>
      <c r="B1594"/>
      <c r="C1594"/>
      <c r="D1594"/>
      <c r="E1594"/>
      <c r="F1594"/>
    </row>
    <row r="1595" spans="1:6" ht="14.4" x14ac:dyDescent="0.3">
      <c r="A1595"/>
      <c r="B1595"/>
      <c r="C1595"/>
      <c r="D1595"/>
      <c r="E1595"/>
      <c r="F1595"/>
    </row>
    <row r="1596" spans="1:6" ht="14.4" x14ac:dyDescent="0.3">
      <c r="A1596"/>
      <c r="B1596"/>
      <c r="C1596"/>
      <c r="D1596"/>
      <c r="E1596"/>
      <c r="F1596"/>
    </row>
    <row r="1597" spans="1:6" ht="14.4" x14ac:dyDescent="0.3">
      <c r="A1597"/>
      <c r="B1597"/>
      <c r="C1597"/>
      <c r="D1597"/>
      <c r="E1597"/>
      <c r="F1597"/>
    </row>
    <row r="1598" spans="1:6" ht="14.4" x14ac:dyDescent="0.3">
      <c r="A1598"/>
      <c r="B1598"/>
      <c r="C1598"/>
      <c r="D1598"/>
      <c r="E1598"/>
      <c r="F1598"/>
    </row>
    <row r="1599" spans="1:6" ht="14.4" x14ac:dyDescent="0.3">
      <c r="A1599"/>
      <c r="B1599"/>
      <c r="C1599"/>
      <c r="D1599"/>
      <c r="E1599"/>
      <c r="F1599"/>
    </row>
    <row r="1600" spans="1:6" ht="14.4" x14ac:dyDescent="0.3">
      <c r="A1600"/>
      <c r="B1600"/>
      <c r="C1600"/>
      <c r="D1600"/>
      <c r="E1600"/>
      <c r="F1600"/>
    </row>
    <row r="1601" spans="1:6" ht="14.4" x14ac:dyDescent="0.3">
      <c r="A1601"/>
      <c r="B1601"/>
      <c r="C1601"/>
      <c r="D1601"/>
      <c r="E1601"/>
      <c r="F1601"/>
    </row>
    <row r="1602" spans="1:6" ht="14.4" x14ac:dyDescent="0.3">
      <c r="A1602"/>
      <c r="B1602"/>
      <c r="C1602"/>
      <c r="D1602"/>
      <c r="E1602"/>
      <c r="F1602"/>
    </row>
    <row r="1603" spans="1:6" ht="14.4" x14ac:dyDescent="0.3">
      <c r="A1603"/>
      <c r="B1603"/>
      <c r="C1603"/>
      <c r="D1603"/>
      <c r="E1603"/>
      <c r="F1603"/>
    </row>
    <row r="1604" spans="1:6" ht="14.4" x14ac:dyDescent="0.3">
      <c r="A1604"/>
      <c r="B1604"/>
      <c r="C1604"/>
      <c r="D1604"/>
      <c r="E1604"/>
      <c r="F1604"/>
    </row>
    <row r="1605" spans="1:6" ht="14.4" x14ac:dyDescent="0.3">
      <c r="A1605"/>
      <c r="B1605"/>
      <c r="C1605"/>
      <c r="D1605"/>
      <c r="E1605"/>
      <c r="F1605"/>
    </row>
    <row r="1606" spans="1:6" ht="14.4" x14ac:dyDescent="0.3">
      <c r="A1606"/>
      <c r="B1606"/>
      <c r="C1606"/>
      <c r="D1606"/>
      <c r="E1606"/>
      <c r="F1606"/>
    </row>
    <row r="1607" spans="1:6" ht="14.4" x14ac:dyDescent="0.3">
      <c r="A1607"/>
      <c r="B1607"/>
      <c r="C1607"/>
      <c r="D1607"/>
      <c r="E1607"/>
      <c r="F1607"/>
    </row>
    <row r="1608" spans="1:6" ht="14.4" x14ac:dyDescent="0.3">
      <c r="A1608"/>
      <c r="B1608"/>
      <c r="C1608"/>
      <c r="D1608"/>
      <c r="E1608"/>
      <c r="F1608"/>
    </row>
    <row r="1609" spans="1:6" ht="14.4" x14ac:dyDescent="0.3">
      <c r="A1609"/>
      <c r="B1609"/>
      <c r="C1609"/>
      <c r="D1609"/>
      <c r="E1609"/>
      <c r="F1609"/>
    </row>
    <row r="1610" spans="1:6" ht="14.4" x14ac:dyDescent="0.3">
      <c r="A1610"/>
      <c r="B1610"/>
      <c r="C1610"/>
      <c r="D1610"/>
      <c r="E1610"/>
      <c r="F1610"/>
    </row>
    <row r="1611" spans="1:6" ht="14.4" x14ac:dyDescent="0.3">
      <c r="A1611"/>
      <c r="B1611"/>
      <c r="C1611"/>
      <c r="D1611"/>
      <c r="E1611"/>
      <c r="F1611"/>
    </row>
    <row r="1612" spans="1:6" ht="14.4" x14ac:dyDescent="0.3">
      <c r="A1612"/>
      <c r="B1612"/>
      <c r="C1612"/>
      <c r="D1612"/>
      <c r="E1612"/>
      <c r="F1612"/>
    </row>
    <row r="1613" spans="1:6" ht="14.4" x14ac:dyDescent="0.3">
      <c r="A1613"/>
      <c r="B1613"/>
      <c r="C1613"/>
      <c r="D1613"/>
      <c r="E1613"/>
      <c r="F1613"/>
    </row>
    <row r="1614" spans="1:6" ht="14.4" x14ac:dyDescent="0.3">
      <c r="A1614"/>
      <c r="B1614"/>
      <c r="C1614"/>
      <c r="D1614"/>
      <c r="E1614"/>
      <c r="F1614"/>
    </row>
    <row r="1615" spans="1:6" ht="14.4" x14ac:dyDescent="0.3">
      <c r="A1615"/>
      <c r="B1615"/>
      <c r="C1615"/>
      <c r="D1615"/>
      <c r="E1615"/>
      <c r="F1615"/>
    </row>
    <row r="1616" spans="1:6" ht="14.4" x14ac:dyDescent="0.3">
      <c r="A1616"/>
      <c r="B1616"/>
      <c r="C1616"/>
      <c r="D1616"/>
      <c r="E1616"/>
      <c r="F1616"/>
    </row>
    <row r="1617" spans="1:6" ht="14.4" x14ac:dyDescent="0.3">
      <c r="A1617"/>
      <c r="B1617"/>
      <c r="C1617"/>
      <c r="D1617"/>
      <c r="E1617"/>
      <c r="F1617"/>
    </row>
    <row r="1618" spans="1:6" ht="14.4" x14ac:dyDescent="0.3">
      <c r="A1618"/>
      <c r="B1618"/>
      <c r="C1618"/>
      <c r="D1618"/>
      <c r="E1618"/>
      <c r="F1618"/>
    </row>
    <row r="1619" spans="1:6" ht="14.4" x14ac:dyDescent="0.3">
      <c r="A1619"/>
      <c r="B1619"/>
      <c r="C1619"/>
      <c r="D1619"/>
      <c r="E1619"/>
      <c r="F1619"/>
    </row>
    <row r="1620" spans="1:6" ht="14.4" x14ac:dyDescent="0.3">
      <c r="A1620"/>
      <c r="B1620"/>
      <c r="C1620"/>
      <c r="D1620"/>
      <c r="E1620"/>
      <c r="F1620"/>
    </row>
    <row r="1621" spans="1:6" ht="14.4" x14ac:dyDescent="0.3">
      <c r="A1621"/>
      <c r="B1621"/>
      <c r="C1621"/>
      <c r="D1621"/>
      <c r="E1621"/>
      <c r="F1621"/>
    </row>
    <row r="1622" spans="1:6" ht="14.4" x14ac:dyDescent="0.3">
      <c r="A1622"/>
      <c r="B1622"/>
      <c r="C1622"/>
      <c r="D1622"/>
      <c r="E1622"/>
      <c r="F1622"/>
    </row>
    <row r="1623" spans="1:6" ht="14.4" x14ac:dyDescent="0.3">
      <c r="A1623"/>
      <c r="B1623"/>
      <c r="C1623"/>
      <c r="D1623"/>
      <c r="E1623"/>
      <c r="F1623"/>
    </row>
    <row r="1624" spans="1:6" ht="14.4" x14ac:dyDescent="0.3">
      <c r="A1624"/>
      <c r="B1624"/>
      <c r="C1624"/>
      <c r="D1624"/>
      <c r="E1624"/>
      <c r="F1624"/>
    </row>
    <row r="1625" spans="1:6" ht="14.4" x14ac:dyDescent="0.3">
      <c r="A1625"/>
      <c r="B1625"/>
      <c r="C1625"/>
      <c r="D1625"/>
      <c r="E1625"/>
      <c r="F1625"/>
    </row>
    <row r="1626" spans="1:6" ht="14.4" x14ac:dyDescent="0.3">
      <c r="A1626"/>
      <c r="B1626"/>
      <c r="C1626"/>
      <c r="D1626"/>
      <c r="E1626"/>
      <c r="F1626"/>
    </row>
    <row r="1627" spans="1:6" ht="14.4" x14ac:dyDescent="0.3">
      <c r="A1627"/>
      <c r="B1627"/>
      <c r="C1627"/>
      <c r="D1627"/>
      <c r="E1627"/>
      <c r="F1627"/>
    </row>
    <row r="1628" spans="1:6" ht="14.4" x14ac:dyDescent="0.3">
      <c r="A1628"/>
      <c r="B1628"/>
      <c r="C1628"/>
      <c r="D1628"/>
      <c r="E1628"/>
      <c r="F1628"/>
    </row>
    <row r="1629" spans="1:6" ht="14.4" x14ac:dyDescent="0.3">
      <c r="A1629"/>
      <c r="B1629"/>
      <c r="C1629"/>
      <c r="D1629"/>
      <c r="E1629"/>
      <c r="F1629"/>
    </row>
    <row r="1630" spans="1:6" ht="14.4" x14ac:dyDescent="0.3">
      <c r="A1630"/>
      <c r="B1630"/>
      <c r="C1630"/>
      <c r="D1630"/>
      <c r="E1630"/>
      <c r="F1630"/>
    </row>
    <row r="1631" spans="1:6" ht="14.4" x14ac:dyDescent="0.3">
      <c r="A1631"/>
      <c r="B1631"/>
      <c r="C1631"/>
      <c r="D1631"/>
      <c r="E1631"/>
      <c r="F1631"/>
    </row>
    <row r="1632" spans="1:6" ht="14.4" x14ac:dyDescent="0.3">
      <c r="A1632"/>
      <c r="B1632"/>
      <c r="C1632"/>
      <c r="D1632"/>
      <c r="E1632"/>
      <c r="F1632"/>
    </row>
    <row r="1633" spans="1:6" ht="14.4" x14ac:dyDescent="0.3">
      <c r="A1633"/>
      <c r="B1633"/>
      <c r="C1633"/>
      <c r="D1633"/>
      <c r="E1633"/>
      <c r="F1633"/>
    </row>
    <row r="1634" spans="1:6" ht="14.4" x14ac:dyDescent="0.3">
      <c r="A1634"/>
      <c r="B1634"/>
      <c r="C1634"/>
      <c r="D1634"/>
      <c r="E1634"/>
      <c r="F1634"/>
    </row>
    <row r="1635" spans="1:6" ht="14.4" x14ac:dyDescent="0.3">
      <c r="A1635"/>
      <c r="B1635"/>
      <c r="C1635"/>
      <c r="D1635"/>
      <c r="E1635"/>
      <c r="F1635"/>
    </row>
    <row r="1636" spans="1:6" ht="14.4" x14ac:dyDescent="0.3">
      <c r="A1636"/>
      <c r="B1636"/>
      <c r="C1636"/>
      <c r="D1636"/>
      <c r="E1636"/>
      <c r="F1636"/>
    </row>
    <row r="1637" spans="1:6" ht="14.4" x14ac:dyDescent="0.3">
      <c r="A1637"/>
      <c r="B1637"/>
      <c r="C1637"/>
      <c r="D1637"/>
      <c r="E1637"/>
      <c r="F1637"/>
    </row>
    <row r="1638" spans="1:6" ht="14.4" x14ac:dyDescent="0.3">
      <c r="A1638"/>
      <c r="B1638"/>
      <c r="C1638"/>
      <c r="D1638"/>
      <c r="E1638"/>
      <c r="F1638"/>
    </row>
    <row r="1639" spans="1:6" ht="14.4" x14ac:dyDescent="0.3">
      <c r="A1639"/>
      <c r="B1639"/>
      <c r="C1639"/>
      <c r="D1639"/>
      <c r="E1639"/>
      <c r="F1639"/>
    </row>
    <row r="1640" spans="1:6" ht="14.4" x14ac:dyDescent="0.3">
      <c r="A1640"/>
      <c r="B1640"/>
      <c r="C1640"/>
      <c r="D1640"/>
      <c r="E1640"/>
      <c r="F1640"/>
    </row>
    <row r="1641" spans="1:6" ht="14.4" x14ac:dyDescent="0.3">
      <c r="A1641"/>
      <c r="B1641"/>
      <c r="C1641"/>
      <c r="D1641"/>
      <c r="E1641"/>
      <c r="F1641"/>
    </row>
    <row r="1642" spans="1:6" ht="14.4" x14ac:dyDescent="0.3">
      <c r="A1642"/>
      <c r="B1642"/>
      <c r="C1642"/>
      <c r="D1642"/>
      <c r="E1642"/>
      <c r="F1642"/>
    </row>
    <row r="1643" spans="1:6" ht="14.4" x14ac:dyDescent="0.3">
      <c r="A1643"/>
      <c r="B1643"/>
      <c r="C1643"/>
      <c r="D1643"/>
      <c r="E1643"/>
      <c r="F1643"/>
    </row>
    <row r="1644" spans="1:6" ht="14.4" x14ac:dyDescent="0.3">
      <c r="A1644"/>
      <c r="B1644"/>
      <c r="C1644"/>
      <c r="D1644"/>
      <c r="E1644"/>
      <c r="F1644"/>
    </row>
    <row r="1645" spans="1:6" ht="14.4" x14ac:dyDescent="0.3">
      <c r="A1645"/>
      <c r="B1645"/>
      <c r="C1645"/>
      <c r="D1645"/>
      <c r="E1645"/>
      <c r="F1645"/>
    </row>
    <row r="1646" spans="1:6" ht="14.4" x14ac:dyDescent="0.3">
      <c r="A1646"/>
      <c r="B1646"/>
      <c r="C1646"/>
      <c r="D1646"/>
      <c r="E1646"/>
      <c r="F1646"/>
    </row>
    <row r="1647" spans="1:6" ht="14.4" x14ac:dyDescent="0.3">
      <c r="A1647"/>
      <c r="B1647"/>
      <c r="C1647"/>
      <c r="D1647"/>
      <c r="E1647"/>
      <c r="F1647"/>
    </row>
    <row r="1648" spans="1:6" ht="14.4" x14ac:dyDescent="0.3">
      <c r="A1648"/>
      <c r="B1648"/>
      <c r="C1648"/>
      <c r="D1648"/>
      <c r="E1648"/>
      <c r="F1648"/>
    </row>
    <row r="1649" spans="1:6" ht="14.4" x14ac:dyDescent="0.3">
      <c r="A1649"/>
      <c r="B1649"/>
      <c r="C1649"/>
      <c r="D1649"/>
      <c r="E1649"/>
      <c r="F1649"/>
    </row>
    <row r="1650" spans="1:6" ht="14.4" x14ac:dyDescent="0.3">
      <c r="A1650"/>
      <c r="B1650"/>
      <c r="C1650"/>
      <c r="D1650"/>
      <c r="E1650"/>
      <c r="F1650"/>
    </row>
    <row r="1651" spans="1:6" ht="14.4" x14ac:dyDescent="0.3">
      <c r="A1651"/>
      <c r="B1651"/>
      <c r="C1651"/>
      <c r="D1651"/>
      <c r="E1651"/>
      <c r="F1651"/>
    </row>
    <row r="1652" spans="1:6" ht="14.4" x14ac:dyDescent="0.3">
      <c r="A1652"/>
      <c r="B1652"/>
      <c r="C1652"/>
      <c r="D1652"/>
      <c r="E1652"/>
      <c r="F1652"/>
    </row>
    <row r="1653" spans="1:6" ht="14.4" x14ac:dyDescent="0.3">
      <c r="A1653"/>
      <c r="B1653"/>
      <c r="C1653"/>
      <c r="D1653"/>
      <c r="E1653"/>
      <c r="F1653"/>
    </row>
    <row r="1654" spans="1:6" ht="14.4" x14ac:dyDescent="0.3">
      <c r="A1654"/>
      <c r="B1654"/>
      <c r="C1654"/>
      <c r="D1654"/>
      <c r="E1654"/>
      <c r="F1654"/>
    </row>
    <row r="1655" spans="1:6" ht="14.4" x14ac:dyDescent="0.3">
      <c r="A1655"/>
      <c r="B1655"/>
      <c r="C1655"/>
      <c r="D1655"/>
      <c r="E1655"/>
      <c r="F1655"/>
    </row>
    <row r="1656" spans="1:6" ht="14.4" x14ac:dyDescent="0.3">
      <c r="A1656"/>
      <c r="B1656"/>
      <c r="C1656"/>
      <c r="D1656"/>
      <c r="E1656"/>
      <c r="F1656"/>
    </row>
    <row r="1657" spans="1:6" ht="14.4" x14ac:dyDescent="0.3">
      <c r="A1657"/>
      <c r="B1657"/>
      <c r="C1657"/>
      <c r="D1657"/>
      <c r="E1657"/>
      <c r="F1657"/>
    </row>
    <row r="1658" spans="1:6" ht="14.4" x14ac:dyDescent="0.3">
      <c r="A1658"/>
      <c r="B1658"/>
      <c r="C1658"/>
      <c r="D1658"/>
      <c r="E1658"/>
      <c r="F1658"/>
    </row>
    <row r="1659" spans="1:6" ht="14.4" x14ac:dyDescent="0.3">
      <c r="A1659"/>
      <c r="B1659"/>
      <c r="C1659"/>
      <c r="D1659"/>
      <c r="E1659"/>
      <c r="F1659"/>
    </row>
    <row r="1660" spans="1:6" ht="14.4" x14ac:dyDescent="0.3">
      <c r="A1660"/>
      <c r="B1660"/>
      <c r="C1660"/>
      <c r="D1660"/>
      <c r="E1660"/>
      <c r="F1660"/>
    </row>
    <row r="1661" spans="1:6" ht="14.4" x14ac:dyDescent="0.3">
      <c r="A1661"/>
      <c r="B1661"/>
      <c r="C1661"/>
      <c r="D1661"/>
      <c r="E1661"/>
      <c r="F1661"/>
    </row>
    <row r="1662" spans="1:6" ht="14.4" x14ac:dyDescent="0.3">
      <c r="A1662"/>
      <c r="B1662"/>
      <c r="C1662"/>
      <c r="D1662"/>
      <c r="E1662"/>
      <c r="F1662"/>
    </row>
    <row r="1663" spans="1:6" ht="14.4" x14ac:dyDescent="0.3">
      <c r="A1663"/>
      <c r="B1663"/>
      <c r="C1663"/>
      <c r="D1663"/>
      <c r="E1663"/>
      <c r="F1663"/>
    </row>
    <row r="1664" spans="1:6" ht="14.4" x14ac:dyDescent="0.3">
      <c r="A1664"/>
      <c r="B1664"/>
      <c r="C1664"/>
      <c r="D1664"/>
      <c r="E1664"/>
      <c r="F1664"/>
    </row>
    <row r="1665" spans="1:6" ht="14.4" x14ac:dyDescent="0.3">
      <c r="A1665"/>
      <c r="B1665"/>
      <c r="C1665"/>
      <c r="D1665"/>
      <c r="E1665"/>
      <c r="F1665"/>
    </row>
    <row r="1666" spans="1:6" ht="14.4" x14ac:dyDescent="0.3">
      <c r="A1666"/>
      <c r="B1666"/>
      <c r="C1666"/>
      <c r="D1666"/>
      <c r="E1666"/>
      <c r="F1666"/>
    </row>
    <row r="1667" spans="1:6" ht="14.4" x14ac:dyDescent="0.3">
      <c r="A1667"/>
      <c r="B1667"/>
      <c r="C1667"/>
      <c r="D1667"/>
      <c r="E1667"/>
      <c r="F1667"/>
    </row>
    <row r="1668" spans="1:6" ht="14.4" x14ac:dyDescent="0.3">
      <c r="A1668"/>
      <c r="B1668"/>
      <c r="C1668"/>
      <c r="D1668"/>
      <c r="E1668"/>
      <c r="F1668"/>
    </row>
    <row r="1669" spans="1:6" ht="14.4" x14ac:dyDescent="0.3">
      <c r="A1669"/>
      <c r="B1669"/>
      <c r="C1669"/>
      <c r="D1669"/>
      <c r="E1669"/>
      <c r="F1669"/>
    </row>
    <row r="1670" spans="1:6" ht="14.4" x14ac:dyDescent="0.3">
      <c r="A1670"/>
      <c r="B1670"/>
      <c r="C1670"/>
      <c r="D1670"/>
      <c r="E1670"/>
      <c r="F1670"/>
    </row>
    <row r="1671" spans="1:6" ht="14.4" x14ac:dyDescent="0.3">
      <c r="A1671"/>
      <c r="B1671"/>
      <c r="C1671"/>
      <c r="D1671"/>
      <c r="E1671"/>
      <c r="F1671"/>
    </row>
    <row r="1672" spans="1:6" ht="14.4" x14ac:dyDescent="0.3">
      <c r="A1672"/>
      <c r="B1672"/>
      <c r="C1672"/>
      <c r="D1672"/>
      <c r="E1672"/>
      <c r="F1672"/>
    </row>
    <row r="1673" spans="1:6" ht="14.4" x14ac:dyDescent="0.3">
      <c r="A1673"/>
      <c r="B1673"/>
      <c r="C1673"/>
      <c r="D1673"/>
      <c r="E1673"/>
      <c r="F1673"/>
    </row>
    <row r="1674" spans="1:6" ht="14.4" x14ac:dyDescent="0.3">
      <c r="A1674"/>
      <c r="B1674"/>
      <c r="C1674"/>
      <c r="D1674"/>
      <c r="E1674"/>
      <c r="F1674"/>
    </row>
    <row r="1675" spans="1:6" ht="14.4" x14ac:dyDescent="0.3">
      <c r="A1675"/>
      <c r="B1675"/>
      <c r="C1675"/>
      <c r="D1675"/>
      <c r="E1675"/>
      <c r="F1675"/>
    </row>
    <row r="1676" spans="1:6" ht="14.4" x14ac:dyDescent="0.3">
      <c r="A1676"/>
      <c r="B1676"/>
      <c r="C1676"/>
      <c r="D1676"/>
      <c r="E1676"/>
      <c r="F1676"/>
    </row>
    <row r="1677" spans="1:6" ht="14.4" x14ac:dyDescent="0.3">
      <c r="A1677"/>
      <c r="B1677"/>
      <c r="C1677"/>
      <c r="D1677"/>
      <c r="E1677"/>
      <c r="F1677"/>
    </row>
    <row r="1678" spans="1:6" ht="14.4" x14ac:dyDescent="0.3">
      <c r="A1678"/>
      <c r="B1678"/>
      <c r="C1678"/>
      <c r="D1678"/>
      <c r="E1678"/>
      <c r="F1678"/>
    </row>
    <row r="1679" spans="1:6" ht="14.4" x14ac:dyDescent="0.3">
      <c r="A1679"/>
      <c r="B1679"/>
      <c r="C1679"/>
      <c r="D1679"/>
      <c r="E1679"/>
      <c r="F1679"/>
    </row>
    <row r="1680" spans="1:6" ht="14.4" x14ac:dyDescent="0.3">
      <c r="A1680"/>
      <c r="B1680"/>
      <c r="C1680"/>
      <c r="D1680"/>
      <c r="E1680"/>
      <c r="F1680"/>
    </row>
    <row r="1681" spans="1:6" ht="14.4" x14ac:dyDescent="0.3">
      <c r="A1681"/>
      <c r="B1681"/>
      <c r="C1681"/>
      <c r="D1681"/>
      <c r="E1681"/>
      <c r="F1681"/>
    </row>
    <row r="1682" spans="1:6" ht="14.4" x14ac:dyDescent="0.3">
      <c r="A1682"/>
      <c r="B1682"/>
      <c r="C1682"/>
      <c r="D1682"/>
      <c r="E1682"/>
      <c r="F1682"/>
    </row>
    <row r="1683" spans="1:6" ht="14.4" x14ac:dyDescent="0.3">
      <c r="A1683"/>
      <c r="B1683"/>
      <c r="C1683"/>
      <c r="D1683"/>
      <c r="E1683"/>
      <c r="F1683"/>
    </row>
    <row r="1684" spans="1:6" ht="14.4" x14ac:dyDescent="0.3">
      <c r="A1684"/>
      <c r="B1684"/>
      <c r="C1684"/>
      <c r="D1684"/>
      <c r="E1684"/>
      <c r="F1684"/>
    </row>
    <row r="1685" spans="1:6" ht="14.4" x14ac:dyDescent="0.3">
      <c r="A1685"/>
      <c r="B1685"/>
      <c r="C1685"/>
      <c r="D1685"/>
      <c r="E1685"/>
      <c r="F1685"/>
    </row>
    <row r="1686" spans="1:6" ht="14.4" x14ac:dyDescent="0.3">
      <c r="A1686"/>
      <c r="B1686"/>
      <c r="C1686"/>
      <c r="D1686"/>
      <c r="E1686"/>
      <c r="F1686"/>
    </row>
    <row r="1687" spans="1:6" ht="14.4" x14ac:dyDescent="0.3">
      <c r="A1687"/>
      <c r="B1687"/>
      <c r="C1687"/>
      <c r="D1687"/>
      <c r="E1687"/>
      <c r="F1687"/>
    </row>
    <row r="1688" spans="1:6" ht="14.4" x14ac:dyDescent="0.3">
      <c r="A1688"/>
      <c r="B1688"/>
      <c r="C1688"/>
      <c r="D1688"/>
      <c r="E1688"/>
      <c r="F1688"/>
    </row>
    <row r="1689" spans="1:6" ht="14.4" x14ac:dyDescent="0.3">
      <c r="A1689"/>
      <c r="B1689"/>
      <c r="C1689"/>
      <c r="D1689"/>
      <c r="E1689"/>
      <c r="F1689"/>
    </row>
    <row r="1690" spans="1:6" ht="14.4" x14ac:dyDescent="0.3">
      <c r="A1690"/>
      <c r="B1690"/>
      <c r="C1690"/>
      <c r="D1690"/>
      <c r="E1690"/>
      <c r="F1690"/>
    </row>
    <row r="1691" spans="1:6" ht="14.4" x14ac:dyDescent="0.3">
      <c r="A1691"/>
      <c r="B1691"/>
      <c r="C1691"/>
      <c r="D1691"/>
      <c r="E1691"/>
      <c r="F1691"/>
    </row>
    <row r="1692" spans="1:6" ht="14.4" x14ac:dyDescent="0.3">
      <c r="A1692"/>
      <c r="B1692"/>
      <c r="C1692"/>
      <c r="D1692"/>
      <c r="E1692"/>
      <c r="F1692"/>
    </row>
    <row r="1693" spans="1:6" ht="14.4" x14ac:dyDescent="0.3">
      <c r="A1693"/>
      <c r="B1693"/>
      <c r="C1693"/>
      <c r="D1693"/>
      <c r="E1693"/>
      <c r="F1693"/>
    </row>
    <row r="1694" spans="1:6" ht="14.4" x14ac:dyDescent="0.3">
      <c r="A1694"/>
      <c r="B1694"/>
      <c r="C1694"/>
      <c r="D1694"/>
      <c r="E1694"/>
      <c r="F1694"/>
    </row>
    <row r="1695" spans="1:6" ht="14.4" x14ac:dyDescent="0.3">
      <c r="A1695"/>
      <c r="B1695"/>
      <c r="C1695"/>
      <c r="D1695"/>
      <c r="E1695"/>
      <c r="F1695"/>
    </row>
    <row r="1696" spans="1:6" ht="14.4" x14ac:dyDescent="0.3">
      <c r="A1696"/>
      <c r="B1696"/>
      <c r="C1696"/>
      <c r="D1696"/>
      <c r="E1696"/>
      <c r="F1696"/>
    </row>
    <row r="1697" spans="1:6" ht="14.4" x14ac:dyDescent="0.3">
      <c r="A1697"/>
      <c r="B1697"/>
      <c r="C1697"/>
      <c r="D1697"/>
      <c r="E1697"/>
      <c r="F1697"/>
    </row>
    <row r="1698" spans="1:6" ht="14.4" x14ac:dyDescent="0.3">
      <c r="A1698"/>
      <c r="B1698"/>
      <c r="C1698"/>
      <c r="D1698"/>
      <c r="E1698"/>
      <c r="F1698"/>
    </row>
    <row r="1699" spans="1:6" ht="14.4" x14ac:dyDescent="0.3">
      <c r="A1699"/>
      <c r="B1699"/>
      <c r="C1699"/>
      <c r="D1699"/>
      <c r="E1699"/>
      <c r="F1699"/>
    </row>
    <row r="1700" spans="1:6" ht="14.4" x14ac:dyDescent="0.3">
      <c r="A1700"/>
      <c r="B1700"/>
      <c r="C1700"/>
      <c r="D1700"/>
      <c r="E1700"/>
      <c r="F1700"/>
    </row>
    <row r="1701" spans="1:6" ht="14.4" x14ac:dyDescent="0.3">
      <c r="A1701"/>
      <c r="B1701"/>
      <c r="C1701"/>
      <c r="D1701"/>
      <c r="E1701"/>
      <c r="F1701"/>
    </row>
    <row r="1702" spans="1:6" ht="14.4" x14ac:dyDescent="0.3">
      <c r="A1702"/>
      <c r="B1702"/>
      <c r="C1702"/>
      <c r="D1702"/>
      <c r="E1702"/>
      <c r="F1702"/>
    </row>
    <row r="1703" spans="1:6" ht="14.4" x14ac:dyDescent="0.3">
      <c r="A1703"/>
      <c r="B1703"/>
      <c r="C1703"/>
      <c r="D1703"/>
      <c r="E1703"/>
      <c r="F1703"/>
    </row>
    <row r="1704" spans="1:6" ht="14.4" x14ac:dyDescent="0.3">
      <c r="A1704"/>
      <c r="B1704"/>
      <c r="C1704"/>
      <c r="D1704"/>
      <c r="E1704"/>
      <c r="F1704"/>
    </row>
    <row r="1705" spans="1:6" ht="14.4" x14ac:dyDescent="0.3">
      <c r="A1705"/>
      <c r="B1705"/>
      <c r="C1705"/>
      <c r="D1705"/>
      <c r="E1705"/>
      <c r="F1705"/>
    </row>
    <row r="1706" spans="1:6" ht="14.4" x14ac:dyDescent="0.3">
      <c r="A1706"/>
      <c r="B1706"/>
      <c r="C1706"/>
      <c r="D1706"/>
      <c r="E1706"/>
      <c r="F1706"/>
    </row>
    <row r="1707" spans="1:6" ht="14.4" x14ac:dyDescent="0.3">
      <c r="A1707"/>
      <c r="B1707"/>
      <c r="C1707"/>
      <c r="D1707"/>
      <c r="E1707"/>
      <c r="F1707"/>
    </row>
    <row r="1708" spans="1:6" ht="14.4" x14ac:dyDescent="0.3">
      <c r="A1708"/>
      <c r="B1708"/>
      <c r="C1708"/>
      <c r="D1708"/>
      <c r="E1708"/>
      <c r="F1708"/>
    </row>
    <row r="1709" spans="1:6" ht="14.4" x14ac:dyDescent="0.3">
      <c r="A1709"/>
      <c r="B1709"/>
      <c r="C1709"/>
      <c r="D1709"/>
      <c r="E1709"/>
      <c r="F1709"/>
    </row>
    <row r="1710" spans="1:6" ht="14.4" x14ac:dyDescent="0.3">
      <c r="A1710"/>
      <c r="B1710"/>
      <c r="C1710"/>
      <c r="D1710"/>
      <c r="E1710"/>
      <c r="F1710"/>
    </row>
    <row r="1711" spans="1:6" ht="14.4" x14ac:dyDescent="0.3">
      <c r="A1711"/>
      <c r="B1711"/>
      <c r="C1711"/>
      <c r="D1711"/>
      <c r="E1711"/>
      <c r="F1711"/>
    </row>
    <row r="1712" spans="1:6" ht="14.4" x14ac:dyDescent="0.3">
      <c r="A1712"/>
      <c r="B1712"/>
      <c r="C1712"/>
      <c r="D1712"/>
      <c r="E1712"/>
      <c r="F1712"/>
    </row>
    <row r="1713" spans="1:6" ht="14.4" x14ac:dyDescent="0.3">
      <c r="A1713"/>
      <c r="B1713"/>
      <c r="C1713"/>
      <c r="D1713"/>
      <c r="E1713"/>
      <c r="F1713"/>
    </row>
    <row r="1714" spans="1:6" ht="14.4" x14ac:dyDescent="0.3">
      <c r="A1714"/>
      <c r="B1714"/>
      <c r="C1714"/>
      <c r="D1714"/>
      <c r="E1714"/>
      <c r="F1714"/>
    </row>
    <row r="1715" spans="1:6" ht="14.4" x14ac:dyDescent="0.3">
      <c r="A1715"/>
      <c r="B1715"/>
      <c r="C1715"/>
      <c r="D1715"/>
      <c r="E1715"/>
      <c r="F1715"/>
    </row>
    <row r="1716" spans="1:6" ht="14.4" x14ac:dyDescent="0.3">
      <c r="A1716"/>
      <c r="B1716"/>
      <c r="C1716"/>
      <c r="D1716"/>
      <c r="E1716"/>
      <c r="F1716"/>
    </row>
    <row r="1717" spans="1:6" ht="14.4" x14ac:dyDescent="0.3">
      <c r="A1717"/>
      <c r="B1717"/>
      <c r="C1717"/>
      <c r="D1717"/>
      <c r="E1717"/>
      <c r="F1717"/>
    </row>
    <row r="1718" spans="1:6" ht="14.4" x14ac:dyDescent="0.3">
      <c r="A1718"/>
      <c r="B1718"/>
      <c r="C1718"/>
      <c r="D1718"/>
      <c r="E1718"/>
      <c r="F1718"/>
    </row>
    <row r="1719" spans="1:6" ht="14.4" x14ac:dyDescent="0.3">
      <c r="A1719"/>
      <c r="B1719"/>
      <c r="C1719"/>
      <c r="D1719"/>
      <c r="E1719"/>
      <c r="F1719"/>
    </row>
    <row r="1720" spans="1:6" ht="14.4" x14ac:dyDescent="0.3">
      <c r="A1720"/>
      <c r="B1720"/>
      <c r="C1720"/>
      <c r="D1720"/>
      <c r="E1720"/>
      <c r="F1720"/>
    </row>
    <row r="1721" spans="1:6" ht="14.4" x14ac:dyDescent="0.3">
      <c r="A1721"/>
      <c r="B1721"/>
      <c r="C1721"/>
      <c r="D1721"/>
      <c r="E1721"/>
      <c r="F1721"/>
    </row>
    <row r="1722" spans="1:6" ht="14.4" x14ac:dyDescent="0.3">
      <c r="A1722"/>
      <c r="B1722"/>
      <c r="C1722"/>
      <c r="D1722"/>
      <c r="E1722"/>
      <c r="F1722"/>
    </row>
    <row r="1723" spans="1:6" ht="14.4" x14ac:dyDescent="0.3">
      <c r="A1723"/>
      <c r="B1723"/>
      <c r="C1723"/>
      <c r="D1723"/>
      <c r="E1723"/>
      <c r="F1723"/>
    </row>
    <row r="1724" spans="1:6" ht="14.4" x14ac:dyDescent="0.3">
      <c r="A1724"/>
      <c r="B1724"/>
      <c r="C1724"/>
      <c r="D1724"/>
      <c r="E1724"/>
      <c r="F1724"/>
    </row>
    <row r="1725" spans="1:6" ht="14.4" x14ac:dyDescent="0.3">
      <c r="A1725"/>
      <c r="B1725"/>
      <c r="C1725"/>
      <c r="D1725"/>
      <c r="E1725"/>
      <c r="F1725"/>
    </row>
    <row r="1726" spans="1:6" ht="14.4" x14ac:dyDescent="0.3">
      <c r="A1726"/>
      <c r="B1726"/>
      <c r="C1726"/>
      <c r="D1726"/>
      <c r="E1726"/>
      <c r="F1726"/>
    </row>
    <row r="1727" spans="1:6" ht="14.4" x14ac:dyDescent="0.3">
      <c r="A1727"/>
      <c r="B1727"/>
      <c r="C1727"/>
      <c r="D1727"/>
      <c r="E1727"/>
      <c r="F1727"/>
    </row>
    <row r="1728" spans="1:6" ht="14.4" x14ac:dyDescent="0.3">
      <c r="A1728"/>
      <c r="B1728"/>
      <c r="C1728"/>
      <c r="D1728"/>
      <c r="E1728"/>
      <c r="F1728"/>
    </row>
    <row r="1729" spans="1:6" ht="14.4" x14ac:dyDescent="0.3">
      <c r="A1729"/>
      <c r="B1729"/>
      <c r="C1729"/>
      <c r="D1729"/>
      <c r="E1729"/>
      <c r="F1729"/>
    </row>
    <row r="1730" spans="1:6" ht="14.4" x14ac:dyDescent="0.3">
      <c r="A1730"/>
      <c r="B1730"/>
      <c r="C1730"/>
      <c r="D1730"/>
      <c r="E1730"/>
      <c r="F1730"/>
    </row>
    <row r="1731" spans="1:6" ht="14.4" x14ac:dyDescent="0.3">
      <c r="A1731"/>
      <c r="B1731"/>
      <c r="C1731"/>
      <c r="D1731"/>
      <c r="E1731"/>
      <c r="F1731"/>
    </row>
    <row r="1732" spans="1:6" ht="14.4" x14ac:dyDescent="0.3">
      <c r="A1732"/>
      <c r="B1732"/>
      <c r="C1732"/>
      <c r="D1732"/>
      <c r="E1732"/>
      <c r="F1732"/>
    </row>
    <row r="1733" spans="1:6" ht="14.4" x14ac:dyDescent="0.3">
      <c r="A1733"/>
      <c r="B1733"/>
      <c r="C1733"/>
      <c r="D1733"/>
      <c r="E1733"/>
      <c r="F1733"/>
    </row>
    <row r="1734" spans="1:6" ht="14.4" x14ac:dyDescent="0.3">
      <c r="A1734"/>
      <c r="B1734"/>
      <c r="C1734"/>
      <c r="D1734"/>
      <c r="E1734"/>
      <c r="F1734"/>
    </row>
    <row r="1735" spans="1:6" ht="14.4" x14ac:dyDescent="0.3">
      <c r="A1735"/>
      <c r="B1735"/>
      <c r="C1735"/>
      <c r="D1735"/>
      <c r="E1735"/>
      <c r="F1735"/>
    </row>
    <row r="1736" spans="1:6" ht="14.4" x14ac:dyDescent="0.3">
      <c r="A1736"/>
      <c r="B1736"/>
      <c r="C1736"/>
      <c r="D1736"/>
      <c r="E1736"/>
      <c r="F1736"/>
    </row>
    <row r="1737" spans="1:6" ht="14.4" x14ac:dyDescent="0.3">
      <c r="A1737"/>
      <c r="B1737"/>
      <c r="C1737"/>
      <c r="D1737"/>
      <c r="E1737"/>
      <c r="F1737"/>
    </row>
    <row r="1738" spans="1:6" ht="14.4" x14ac:dyDescent="0.3">
      <c r="A1738"/>
      <c r="B1738"/>
      <c r="C1738"/>
      <c r="D1738"/>
      <c r="E1738"/>
      <c r="F1738"/>
    </row>
    <row r="1739" spans="1:6" ht="14.4" x14ac:dyDescent="0.3">
      <c r="A1739"/>
      <c r="B1739"/>
      <c r="C1739"/>
      <c r="D1739"/>
      <c r="E1739"/>
      <c r="F1739"/>
    </row>
    <row r="1740" spans="1:6" ht="14.4" x14ac:dyDescent="0.3">
      <c r="A1740"/>
      <c r="B1740"/>
      <c r="C1740"/>
      <c r="D1740"/>
      <c r="E1740"/>
      <c r="F1740"/>
    </row>
    <row r="1741" spans="1:6" ht="14.4" x14ac:dyDescent="0.3">
      <c r="A1741"/>
      <c r="B1741"/>
      <c r="C1741"/>
      <c r="D1741"/>
      <c r="E1741"/>
      <c r="F1741"/>
    </row>
    <row r="1742" spans="1:6" ht="14.4" x14ac:dyDescent="0.3">
      <c r="A1742"/>
      <c r="B1742"/>
      <c r="C1742"/>
      <c r="D1742"/>
      <c r="E1742"/>
      <c r="F1742"/>
    </row>
    <row r="1743" spans="1:6" ht="14.4" x14ac:dyDescent="0.3">
      <c r="A1743"/>
      <c r="B1743"/>
      <c r="C1743"/>
      <c r="D1743"/>
      <c r="E1743"/>
      <c r="F1743"/>
    </row>
    <row r="1744" spans="1:6" ht="14.4" x14ac:dyDescent="0.3">
      <c r="A1744"/>
      <c r="B1744"/>
      <c r="C1744"/>
      <c r="D1744"/>
      <c r="E1744"/>
      <c r="F1744"/>
    </row>
    <row r="1745" spans="1:6" ht="14.4" x14ac:dyDescent="0.3">
      <c r="A1745"/>
      <c r="B1745"/>
      <c r="C1745"/>
      <c r="D1745"/>
      <c r="E1745"/>
      <c r="F1745"/>
    </row>
    <row r="1746" spans="1:6" ht="14.4" x14ac:dyDescent="0.3">
      <c r="A1746"/>
      <c r="B1746"/>
      <c r="C1746"/>
      <c r="D1746"/>
      <c r="E1746"/>
      <c r="F1746"/>
    </row>
    <row r="1747" spans="1:6" ht="14.4" x14ac:dyDescent="0.3">
      <c r="A1747"/>
      <c r="B1747"/>
      <c r="C1747"/>
      <c r="D1747"/>
      <c r="E1747"/>
      <c r="F1747"/>
    </row>
    <row r="1748" spans="1:6" ht="14.4" x14ac:dyDescent="0.3">
      <c r="A1748"/>
      <c r="B1748"/>
      <c r="C1748"/>
      <c r="D1748"/>
      <c r="E1748"/>
      <c r="F1748"/>
    </row>
    <row r="1749" spans="1:6" ht="14.4" x14ac:dyDescent="0.3">
      <c r="A1749"/>
      <c r="B1749"/>
      <c r="C1749"/>
      <c r="D1749"/>
      <c r="E1749"/>
      <c r="F1749"/>
    </row>
    <row r="1750" spans="1:6" ht="14.4" x14ac:dyDescent="0.3">
      <c r="A1750"/>
      <c r="B1750"/>
      <c r="C1750"/>
      <c r="D1750"/>
      <c r="E1750"/>
      <c r="F1750"/>
    </row>
    <row r="1751" spans="1:6" ht="14.4" x14ac:dyDescent="0.3">
      <c r="A1751"/>
      <c r="B1751"/>
      <c r="C1751"/>
      <c r="D1751"/>
      <c r="E1751"/>
      <c r="F1751"/>
    </row>
    <row r="1752" spans="1:6" ht="14.4" x14ac:dyDescent="0.3">
      <c r="A1752"/>
      <c r="B1752"/>
      <c r="C1752"/>
      <c r="D1752"/>
      <c r="E1752"/>
      <c r="F1752"/>
    </row>
    <row r="1753" spans="1:6" ht="14.4" x14ac:dyDescent="0.3">
      <c r="A1753"/>
      <c r="B1753"/>
      <c r="C1753"/>
      <c r="D1753"/>
      <c r="E1753"/>
      <c r="F1753"/>
    </row>
    <row r="1754" spans="1:6" ht="14.4" x14ac:dyDescent="0.3">
      <c r="A1754"/>
      <c r="B1754"/>
      <c r="C1754"/>
      <c r="D1754"/>
      <c r="E1754"/>
      <c r="F1754"/>
    </row>
    <row r="1755" spans="1:6" ht="14.4" x14ac:dyDescent="0.3">
      <c r="A1755"/>
      <c r="B1755"/>
      <c r="C1755"/>
      <c r="D1755"/>
      <c r="E1755"/>
      <c r="F1755"/>
    </row>
    <row r="1756" spans="1:6" ht="14.4" x14ac:dyDescent="0.3">
      <c r="A1756"/>
      <c r="B1756"/>
      <c r="C1756"/>
      <c r="D1756"/>
      <c r="E1756"/>
      <c r="F1756"/>
    </row>
    <row r="1757" spans="1:6" ht="14.4" x14ac:dyDescent="0.3">
      <c r="A1757"/>
      <c r="B1757"/>
      <c r="C1757"/>
      <c r="D1757"/>
      <c r="E1757"/>
      <c r="F1757"/>
    </row>
    <row r="1758" spans="1:6" ht="14.4" x14ac:dyDescent="0.3">
      <c r="A1758"/>
      <c r="B1758"/>
      <c r="C1758"/>
      <c r="D1758"/>
      <c r="E1758"/>
      <c r="F1758"/>
    </row>
    <row r="1759" spans="1:6" ht="14.4" x14ac:dyDescent="0.3">
      <c r="A1759"/>
      <c r="B1759"/>
      <c r="C1759"/>
      <c r="D1759"/>
      <c r="E1759"/>
      <c r="F1759"/>
    </row>
    <row r="1760" spans="1:6" ht="14.4" x14ac:dyDescent="0.3">
      <c r="A1760"/>
      <c r="B1760"/>
      <c r="C1760"/>
      <c r="D1760"/>
      <c r="E1760"/>
      <c r="F1760"/>
    </row>
    <row r="1761" spans="1:6" ht="14.4" x14ac:dyDescent="0.3">
      <c r="A1761"/>
      <c r="B1761"/>
      <c r="C1761"/>
      <c r="D1761"/>
      <c r="E1761"/>
      <c r="F1761"/>
    </row>
    <row r="1762" spans="1:6" ht="14.4" x14ac:dyDescent="0.3">
      <c r="A1762"/>
      <c r="B1762"/>
      <c r="C1762"/>
      <c r="D1762"/>
      <c r="E1762"/>
      <c r="F1762"/>
    </row>
    <row r="1763" spans="1:6" ht="14.4" x14ac:dyDescent="0.3">
      <c r="A1763"/>
      <c r="B1763"/>
      <c r="C1763"/>
      <c r="D1763"/>
      <c r="E1763"/>
      <c r="F1763"/>
    </row>
    <row r="1764" spans="1:6" ht="14.4" x14ac:dyDescent="0.3">
      <c r="A1764"/>
      <c r="B1764"/>
      <c r="C1764"/>
      <c r="D1764"/>
      <c r="E1764"/>
      <c r="F1764"/>
    </row>
    <row r="1765" spans="1:6" ht="14.4" x14ac:dyDescent="0.3">
      <c r="A1765"/>
      <c r="B1765"/>
      <c r="C1765"/>
      <c r="D1765"/>
      <c r="E1765"/>
      <c r="F1765"/>
    </row>
    <row r="1766" spans="1:6" ht="14.4" x14ac:dyDescent="0.3">
      <c r="A1766"/>
      <c r="B1766"/>
      <c r="C1766"/>
      <c r="D1766"/>
      <c r="E1766"/>
      <c r="F1766"/>
    </row>
    <row r="1767" spans="1:6" ht="14.4" x14ac:dyDescent="0.3">
      <c r="A1767"/>
      <c r="B1767"/>
      <c r="C1767"/>
      <c r="D1767"/>
      <c r="E1767"/>
      <c r="F1767"/>
    </row>
    <row r="1768" spans="1:6" ht="14.4" x14ac:dyDescent="0.3">
      <c r="A1768"/>
      <c r="B1768"/>
      <c r="C1768"/>
      <c r="D1768"/>
      <c r="E1768"/>
      <c r="F1768"/>
    </row>
    <row r="1769" spans="1:6" ht="14.4" x14ac:dyDescent="0.3">
      <c r="A1769"/>
      <c r="B1769"/>
      <c r="C1769"/>
      <c r="D1769"/>
      <c r="E1769"/>
      <c r="F1769"/>
    </row>
    <row r="1770" spans="1:6" ht="14.4" x14ac:dyDescent="0.3">
      <c r="A1770"/>
      <c r="B1770"/>
      <c r="C1770"/>
      <c r="D1770"/>
      <c r="E1770"/>
      <c r="F1770"/>
    </row>
    <row r="1771" spans="1:6" ht="14.4" x14ac:dyDescent="0.3">
      <c r="A1771"/>
      <c r="B1771"/>
      <c r="C1771"/>
      <c r="D1771"/>
      <c r="E1771"/>
      <c r="F1771"/>
    </row>
    <row r="1772" spans="1:6" ht="14.4" x14ac:dyDescent="0.3">
      <c r="A1772"/>
      <c r="B1772"/>
      <c r="C1772"/>
      <c r="D1772"/>
      <c r="E1772"/>
      <c r="F1772"/>
    </row>
    <row r="1773" spans="1:6" ht="14.4" x14ac:dyDescent="0.3">
      <c r="A1773"/>
      <c r="B1773"/>
      <c r="C1773"/>
      <c r="D1773"/>
      <c r="E1773"/>
      <c r="F1773"/>
    </row>
    <row r="1774" spans="1:6" ht="14.4" x14ac:dyDescent="0.3">
      <c r="A1774"/>
      <c r="B1774"/>
      <c r="C1774"/>
      <c r="D1774"/>
      <c r="E1774"/>
      <c r="F1774"/>
    </row>
    <row r="1775" spans="1:6" ht="14.4" x14ac:dyDescent="0.3">
      <c r="A1775"/>
      <c r="B1775"/>
      <c r="C1775"/>
      <c r="D1775"/>
      <c r="E1775"/>
      <c r="F1775"/>
    </row>
    <row r="1776" spans="1:6" ht="14.4" x14ac:dyDescent="0.3">
      <c r="A1776"/>
      <c r="B1776"/>
      <c r="C1776"/>
      <c r="D1776"/>
      <c r="E1776"/>
      <c r="F1776"/>
    </row>
    <row r="1777" spans="1:6" ht="14.4" x14ac:dyDescent="0.3">
      <c r="A1777"/>
      <c r="B1777"/>
      <c r="C1777"/>
      <c r="D1777"/>
      <c r="E1777"/>
      <c r="F1777"/>
    </row>
    <row r="1778" spans="1:6" ht="14.4" x14ac:dyDescent="0.3">
      <c r="A1778"/>
      <c r="B1778"/>
      <c r="C1778"/>
      <c r="D1778"/>
      <c r="E1778"/>
      <c r="F1778"/>
    </row>
    <row r="1779" spans="1:6" ht="14.4" x14ac:dyDescent="0.3">
      <c r="A1779"/>
      <c r="B1779"/>
      <c r="C1779"/>
      <c r="D1779"/>
      <c r="E1779"/>
      <c r="F1779"/>
    </row>
    <row r="1780" spans="1:6" ht="14.4" x14ac:dyDescent="0.3">
      <c r="A1780"/>
      <c r="B1780"/>
      <c r="C1780"/>
      <c r="D1780"/>
      <c r="E1780"/>
      <c r="F1780"/>
    </row>
    <row r="1781" spans="1:6" ht="14.4" x14ac:dyDescent="0.3">
      <c r="A1781"/>
      <c r="B1781"/>
      <c r="C1781"/>
      <c r="D1781"/>
      <c r="E1781"/>
      <c r="F1781"/>
    </row>
    <row r="1782" spans="1:6" ht="14.4" x14ac:dyDescent="0.3">
      <c r="A1782"/>
      <c r="B1782"/>
      <c r="C1782"/>
      <c r="D1782"/>
      <c r="E1782"/>
      <c r="F1782"/>
    </row>
    <row r="1783" spans="1:6" ht="14.4" x14ac:dyDescent="0.3">
      <c r="A1783"/>
      <c r="B1783"/>
      <c r="C1783"/>
      <c r="D1783"/>
      <c r="E1783"/>
      <c r="F1783"/>
    </row>
    <row r="1784" spans="1:6" ht="14.4" x14ac:dyDescent="0.3">
      <c r="A1784"/>
      <c r="B1784"/>
      <c r="C1784"/>
      <c r="D1784"/>
      <c r="E1784"/>
      <c r="F1784"/>
    </row>
    <row r="1785" spans="1:6" ht="14.4" x14ac:dyDescent="0.3">
      <c r="A1785"/>
      <c r="B1785"/>
      <c r="C1785"/>
      <c r="D1785"/>
      <c r="E1785"/>
      <c r="F1785"/>
    </row>
    <row r="1786" spans="1:6" ht="14.4" x14ac:dyDescent="0.3">
      <c r="A1786"/>
      <c r="B1786"/>
      <c r="C1786"/>
      <c r="D1786"/>
      <c r="E1786"/>
      <c r="F1786"/>
    </row>
    <row r="1787" spans="1:6" ht="14.4" x14ac:dyDescent="0.3">
      <c r="A1787"/>
      <c r="B1787"/>
      <c r="C1787"/>
      <c r="D1787"/>
      <c r="E1787"/>
      <c r="F1787"/>
    </row>
    <row r="1788" spans="1:6" ht="14.4" x14ac:dyDescent="0.3">
      <c r="A1788"/>
      <c r="B1788"/>
      <c r="C1788"/>
      <c r="D1788"/>
      <c r="E1788"/>
      <c r="F1788"/>
    </row>
    <row r="1789" spans="1:6" ht="14.4" x14ac:dyDescent="0.3">
      <c r="A1789"/>
      <c r="B1789"/>
      <c r="C1789"/>
      <c r="D1789"/>
      <c r="E1789"/>
      <c r="F1789"/>
    </row>
    <row r="1790" spans="1:6" ht="14.4" x14ac:dyDescent="0.3">
      <c r="A1790"/>
      <c r="B1790"/>
      <c r="C1790"/>
      <c r="D1790"/>
      <c r="E1790"/>
      <c r="F1790"/>
    </row>
    <row r="1791" spans="1:6" ht="14.4" x14ac:dyDescent="0.3">
      <c r="A1791"/>
      <c r="B1791"/>
      <c r="C1791"/>
      <c r="D1791"/>
      <c r="E1791"/>
      <c r="F1791"/>
    </row>
    <row r="1792" spans="1:6" ht="14.4" x14ac:dyDescent="0.3">
      <c r="A1792"/>
      <c r="B1792"/>
      <c r="C1792"/>
      <c r="D1792"/>
      <c r="E1792"/>
      <c r="F1792"/>
    </row>
    <row r="1793" spans="1:6" ht="14.4" x14ac:dyDescent="0.3">
      <c r="A1793"/>
      <c r="B1793"/>
      <c r="C1793"/>
      <c r="D1793"/>
      <c r="E1793"/>
      <c r="F1793"/>
    </row>
    <row r="1794" spans="1:6" ht="14.4" x14ac:dyDescent="0.3">
      <c r="A1794"/>
      <c r="B1794"/>
      <c r="C1794"/>
      <c r="D1794"/>
      <c r="E1794"/>
      <c r="F1794"/>
    </row>
    <row r="1795" spans="1:6" ht="14.4" x14ac:dyDescent="0.3">
      <c r="A1795"/>
      <c r="B1795"/>
      <c r="C1795"/>
      <c r="D1795"/>
      <c r="E1795"/>
      <c r="F1795"/>
    </row>
    <row r="1796" spans="1:6" ht="14.4" x14ac:dyDescent="0.3">
      <c r="A1796"/>
      <c r="B1796"/>
      <c r="C1796"/>
      <c r="D1796"/>
      <c r="E1796"/>
      <c r="F1796"/>
    </row>
    <row r="1797" spans="1:6" ht="14.4" x14ac:dyDescent="0.3">
      <c r="A1797"/>
      <c r="B1797"/>
      <c r="C1797"/>
      <c r="D1797"/>
      <c r="E1797"/>
      <c r="F1797"/>
    </row>
    <row r="1798" spans="1:6" ht="14.4" x14ac:dyDescent="0.3">
      <c r="A1798"/>
      <c r="B1798"/>
      <c r="C1798"/>
      <c r="D1798"/>
      <c r="E1798"/>
      <c r="F1798"/>
    </row>
    <row r="1799" spans="1:6" ht="14.4" x14ac:dyDescent="0.3">
      <c r="A1799"/>
      <c r="B1799"/>
      <c r="C1799"/>
      <c r="D1799"/>
      <c r="E1799"/>
      <c r="F1799"/>
    </row>
    <row r="1800" spans="1:6" ht="14.4" x14ac:dyDescent="0.3">
      <c r="A1800"/>
      <c r="B1800"/>
      <c r="C1800"/>
      <c r="D1800"/>
      <c r="E1800"/>
      <c r="F1800"/>
    </row>
    <row r="1801" spans="1:6" ht="14.4" x14ac:dyDescent="0.3">
      <c r="A1801"/>
      <c r="B1801"/>
      <c r="C1801"/>
      <c r="D1801"/>
      <c r="E1801"/>
      <c r="F1801"/>
    </row>
    <row r="1802" spans="1:6" ht="14.4" x14ac:dyDescent="0.3">
      <c r="A1802"/>
      <c r="B1802"/>
      <c r="C1802"/>
      <c r="D1802"/>
      <c r="E1802"/>
      <c r="F1802"/>
    </row>
    <row r="1803" spans="1:6" ht="14.4" x14ac:dyDescent="0.3">
      <c r="A1803"/>
      <c r="B1803"/>
      <c r="C1803"/>
      <c r="D1803"/>
      <c r="E1803"/>
      <c r="F1803"/>
    </row>
    <row r="1804" spans="1:6" ht="14.4" x14ac:dyDescent="0.3">
      <c r="A1804"/>
      <c r="B1804"/>
      <c r="C1804"/>
      <c r="D1804"/>
      <c r="E1804"/>
      <c r="F1804"/>
    </row>
    <row r="1805" spans="1:6" ht="14.4" x14ac:dyDescent="0.3">
      <c r="A1805"/>
      <c r="B1805"/>
      <c r="C1805"/>
      <c r="D1805"/>
      <c r="E1805"/>
      <c r="F1805"/>
    </row>
    <row r="1806" spans="1:6" ht="14.4" x14ac:dyDescent="0.3">
      <c r="A1806"/>
      <c r="B1806"/>
      <c r="C1806"/>
      <c r="D1806"/>
      <c r="E1806"/>
      <c r="F1806"/>
    </row>
    <row r="1807" spans="1:6" ht="14.4" x14ac:dyDescent="0.3">
      <c r="A1807"/>
      <c r="B1807"/>
      <c r="C1807"/>
      <c r="D1807"/>
      <c r="E1807"/>
      <c r="F1807"/>
    </row>
    <row r="1808" spans="1:6" ht="14.4" x14ac:dyDescent="0.3">
      <c r="A1808"/>
      <c r="B1808"/>
      <c r="C1808"/>
      <c r="D1808"/>
      <c r="E1808"/>
      <c r="F1808"/>
    </row>
    <row r="1809" spans="1:6" ht="14.4" x14ac:dyDescent="0.3">
      <c r="A1809"/>
      <c r="B1809"/>
      <c r="C1809"/>
      <c r="D1809"/>
      <c r="E1809"/>
      <c r="F1809"/>
    </row>
    <row r="1810" spans="1:6" ht="14.4" x14ac:dyDescent="0.3">
      <c r="A1810"/>
      <c r="B1810"/>
      <c r="C1810"/>
      <c r="D1810"/>
      <c r="E1810"/>
      <c r="F1810"/>
    </row>
    <row r="1811" spans="1:6" ht="14.4" x14ac:dyDescent="0.3">
      <c r="A1811"/>
      <c r="B1811"/>
      <c r="C1811"/>
      <c r="D1811"/>
      <c r="E1811"/>
      <c r="F1811"/>
    </row>
    <row r="1812" spans="1:6" ht="14.4" x14ac:dyDescent="0.3">
      <c r="A1812"/>
      <c r="B1812"/>
      <c r="C1812"/>
      <c r="D1812"/>
      <c r="E1812"/>
      <c r="F1812"/>
    </row>
    <row r="1813" spans="1:6" ht="14.4" x14ac:dyDescent="0.3">
      <c r="A1813"/>
      <c r="B1813"/>
      <c r="C1813"/>
      <c r="D1813"/>
      <c r="E1813"/>
      <c r="F1813"/>
    </row>
    <row r="1814" spans="1:6" ht="14.4" x14ac:dyDescent="0.3">
      <c r="A1814"/>
      <c r="B1814"/>
      <c r="C1814"/>
      <c r="D1814"/>
      <c r="E1814"/>
      <c r="F1814"/>
    </row>
    <row r="1815" spans="1:6" ht="14.4" x14ac:dyDescent="0.3">
      <c r="A1815"/>
      <c r="B1815"/>
      <c r="C1815"/>
      <c r="D1815"/>
      <c r="E1815"/>
      <c r="F1815"/>
    </row>
    <row r="1816" spans="1:6" ht="14.4" x14ac:dyDescent="0.3">
      <c r="A1816"/>
      <c r="B1816"/>
      <c r="C1816"/>
      <c r="D1816"/>
      <c r="E1816"/>
      <c r="F1816"/>
    </row>
    <row r="1817" spans="1:6" ht="14.4" x14ac:dyDescent="0.3">
      <c r="A1817"/>
      <c r="B1817"/>
      <c r="C1817"/>
      <c r="D1817"/>
      <c r="E1817"/>
      <c r="F1817"/>
    </row>
    <row r="1818" spans="1:6" ht="14.4" x14ac:dyDescent="0.3">
      <c r="A1818"/>
      <c r="B1818"/>
      <c r="C1818"/>
      <c r="D1818"/>
      <c r="E1818"/>
      <c r="F1818"/>
    </row>
    <row r="1819" spans="1:6" ht="14.4" x14ac:dyDescent="0.3">
      <c r="A1819"/>
      <c r="B1819"/>
      <c r="C1819"/>
      <c r="D1819"/>
      <c r="E1819"/>
      <c r="F1819"/>
    </row>
    <row r="1820" spans="1:6" ht="14.4" x14ac:dyDescent="0.3">
      <c r="A1820"/>
      <c r="B1820"/>
      <c r="C1820"/>
      <c r="D1820"/>
      <c r="E1820"/>
      <c r="F1820"/>
    </row>
    <row r="1821" spans="1:6" ht="14.4" x14ac:dyDescent="0.3">
      <c r="A1821"/>
      <c r="B1821"/>
      <c r="C1821"/>
      <c r="D1821"/>
      <c r="E1821"/>
      <c r="F1821"/>
    </row>
    <row r="1822" spans="1:6" ht="14.4" x14ac:dyDescent="0.3">
      <c r="A1822"/>
      <c r="B1822"/>
      <c r="C1822"/>
      <c r="D1822"/>
      <c r="E1822"/>
      <c r="F1822"/>
    </row>
    <row r="1823" spans="1:6" ht="14.4" x14ac:dyDescent="0.3">
      <c r="A1823"/>
      <c r="B1823"/>
      <c r="C1823"/>
      <c r="D1823"/>
      <c r="E1823"/>
      <c r="F1823"/>
    </row>
    <row r="1824" spans="1:6" ht="14.4" x14ac:dyDescent="0.3">
      <c r="A1824"/>
      <c r="B1824"/>
      <c r="C1824"/>
      <c r="D1824"/>
      <c r="E1824"/>
      <c r="F1824"/>
    </row>
    <row r="1825" spans="1:6" ht="14.4" x14ac:dyDescent="0.3">
      <c r="A1825"/>
      <c r="B1825"/>
      <c r="C1825"/>
      <c r="D1825"/>
      <c r="E1825"/>
      <c r="F1825"/>
    </row>
    <row r="1826" spans="1:6" ht="14.4" x14ac:dyDescent="0.3">
      <c r="A1826"/>
      <c r="B1826"/>
      <c r="C1826"/>
      <c r="D1826"/>
      <c r="E1826"/>
      <c r="F1826"/>
    </row>
    <row r="1827" spans="1:6" ht="14.4" x14ac:dyDescent="0.3">
      <c r="A1827"/>
      <c r="B1827"/>
      <c r="C1827"/>
      <c r="D1827"/>
      <c r="E1827"/>
      <c r="F1827"/>
    </row>
    <row r="1828" spans="1:6" ht="14.4" x14ac:dyDescent="0.3">
      <c r="A1828"/>
      <c r="B1828"/>
      <c r="C1828"/>
      <c r="D1828"/>
      <c r="E1828"/>
      <c r="F1828"/>
    </row>
    <row r="1829" spans="1:6" ht="14.4" x14ac:dyDescent="0.3">
      <c r="A1829"/>
      <c r="B1829"/>
      <c r="C1829"/>
      <c r="D1829"/>
      <c r="E1829"/>
      <c r="F1829"/>
    </row>
    <row r="1830" spans="1:6" ht="14.4" x14ac:dyDescent="0.3">
      <c r="A1830"/>
      <c r="B1830"/>
      <c r="C1830"/>
      <c r="D1830"/>
      <c r="E1830"/>
      <c r="F1830"/>
    </row>
    <row r="1831" spans="1:6" ht="14.4" x14ac:dyDescent="0.3">
      <c r="A1831"/>
      <c r="B1831"/>
      <c r="C1831"/>
      <c r="D1831"/>
      <c r="E1831"/>
      <c r="F1831"/>
    </row>
    <row r="1832" spans="1:6" ht="14.4" x14ac:dyDescent="0.3">
      <c r="A1832"/>
      <c r="B1832"/>
      <c r="C1832"/>
      <c r="D1832"/>
      <c r="E1832"/>
      <c r="F1832"/>
    </row>
    <row r="1833" spans="1:6" ht="14.4" x14ac:dyDescent="0.3">
      <c r="A1833"/>
      <c r="B1833"/>
      <c r="C1833"/>
      <c r="D1833"/>
      <c r="E1833"/>
      <c r="F1833"/>
    </row>
    <row r="1834" spans="1:6" ht="14.4" x14ac:dyDescent="0.3">
      <c r="A1834"/>
      <c r="B1834"/>
      <c r="C1834"/>
      <c r="D1834"/>
      <c r="E1834"/>
      <c r="F1834"/>
    </row>
    <row r="1835" spans="1:6" ht="14.4" x14ac:dyDescent="0.3">
      <c r="A1835"/>
      <c r="B1835"/>
      <c r="C1835"/>
      <c r="D1835"/>
      <c r="E1835"/>
      <c r="F1835"/>
    </row>
    <row r="1836" spans="1:6" ht="14.4" x14ac:dyDescent="0.3">
      <c r="A1836"/>
      <c r="B1836"/>
      <c r="C1836"/>
      <c r="D1836"/>
      <c r="E1836"/>
      <c r="F1836"/>
    </row>
    <row r="1837" spans="1:6" ht="14.4" x14ac:dyDescent="0.3">
      <c r="A1837"/>
      <c r="B1837"/>
      <c r="C1837"/>
      <c r="D1837"/>
      <c r="E1837"/>
      <c r="F1837"/>
    </row>
    <row r="1838" spans="1:6" ht="14.4" x14ac:dyDescent="0.3">
      <c r="A1838"/>
      <c r="B1838"/>
      <c r="C1838"/>
      <c r="D1838"/>
      <c r="E1838"/>
      <c r="F1838"/>
    </row>
    <row r="1839" spans="1:6" ht="14.4" x14ac:dyDescent="0.3">
      <c r="A1839"/>
      <c r="B1839"/>
      <c r="C1839"/>
      <c r="D1839"/>
      <c r="E1839"/>
      <c r="F1839"/>
    </row>
    <row r="1840" spans="1:6" ht="14.4" x14ac:dyDescent="0.3">
      <c r="A1840"/>
      <c r="B1840"/>
      <c r="C1840"/>
      <c r="D1840"/>
      <c r="E1840"/>
      <c r="F1840"/>
    </row>
    <row r="1841" spans="1:6" ht="14.4" x14ac:dyDescent="0.3">
      <c r="A1841"/>
      <c r="B1841"/>
      <c r="C1841"/>
      <c r="D1841"/>
      <c r="E1841"/>
      <c r="F1841"/>
    </row>
    <row r="1842" spans="1:6" ht="14.4" x14ac:dyDescent="0.3">
      <c r="A1842"/>
      <c r="B1842"/>
      <c r="C1842"/>
      <c r="D1842"/>
      <c r="E1842"/>
      <c r="F1842"/>
    </row>
    <row r="1843" spans="1:6" ht="14.4" x14ac:dyDescent="0.3">
      <c r="A1843"/>
      <c r="B1843"/>
      <c r="C1843"/>
      <c r="D1843"/>
      <c r="E1843"/>
      <c r="F1843"/>
    </row>
    <row r="1844" spans="1:6" ht="14.4" x14ac:dyDescent="0.3">
      <c r="A1844"/>
      <c r="B1844"/>
      <c r="C1844"/>
      <c r="D1844"/>
      <c r="E1844"/>
      <c r="F1844"/>
    </row>
    <row r="1845" spans="1:6" ht="14.4" x14ac:dyDescent="0.3">
      <c r="A1845"/>
      <c r="B1845"/>
      <c r="C1845"/>
      <c r="D1845"/>
      <c r="E1845"/>
      <c r="F1845"/>
    </row>
    <row r="1846" spans="1:6" ht="14.4" x14ac:dyDescent="0.3">
      <c r="A1846"/>
      <c r="B1846"/>
      <c r="C1846"/>
      <c r="D1846"/>
      <c r="E1846"/>
      <c r="F1846"/>
    </row>
    <row r="1847" spans="1:6" ht="14.4" x14ac:dyDescent="0.3">
      <c r="A1847"/>
      <c r="B1847"/>
      <c r="C1847"/>
      <c r="D1847"/>
      <c r="E1847"/>
      <c r="F1847"/>
    </row>
    <row r="1848" spans="1:6" ht="14.4" x14ac:dyDescent="0.3">
      <c r="A1848"/>
      <c r="B1848"/>
      <c r="C1848"/>
      <c r="D1848"/>
      <c r="E1848"/>
      <c r="F1848"/>
    </row>
    <row r="1849" spans="1:6" ht="14.4" x14ac:dyDescent="0.3">
      <c r="A1849"/>
      <c r="B1849"/>
      <c r="C1849"/>
      <c r="D1849"/>
      <c r="E1849"/>
      <c r="F1849"/>
    </row>
    <row r="1850" spans="1:6" ht="14.4" x14ac:dyDescent="0.3">
      <c r="A1850"/>
      <c r="B1850"/>
      <c r="C1850"/>
      <c r="D1850"/>
      <c r="E1850"/>
      <c r="F1850"/>
    </row>
    <row r="1851" spans="1:6" ht="14.4" x14ac:dyDescent="0.3">
      <c r="A1851"/>
      <c r="B1851"/>
      <c r="C1851"/>
      <c r="D1851"/>
      <c r="E1851"/>
      <c r="F1851"/>
    </row>
    <row r="1852" spans="1:6" ht="14.4" x14ac:dyDescent="0.3">
      <c r="A1852"/>
      <c r="B1852"/>
      <c r="C1852"/>
      <c r="D1852"/>
      <c r="E1852"/>
      <c r="F1852"/>
    </row>
    <row r="1853" spans="1:6" ht="14.4" x14ac:dyDescent="0.3">
      <c r="A1853"/>
      <c r="B1853"/>
      <c r="C1853"/>
      <c r="D1853"/>
      <c r="E1853"/>
      <c r="F1853"/>
    </row>
    <row r="1854" spans="1:6" ht="14.4" x14ac:dyDescent="0.3">
      <c r="A1854"/>
      <c r="B1854"/>
      <c r="C1854"/>
      <c r="D1854"/>
      <c r="E1854"/>
      <c r="F1854"/>
    </row>
    <row r="1855" spans="1:6" ht="14.4" x14ac:dyDescent="0.3">
      <c r="A1855"/>
      <c r="B1855"/>
      <c r="C1855"/>
      <c r="D1855"/>
      <c r="E1855"/>
      <c r="F1855"/>
    </row>
    <row r="1856" spans="1:6" ht="14.4" x14ac:dyDescent="0.3">
      <c r="A1856"/>
      <c r="B1856"/>
      <c r="C1856"/>
      <c r="D1856"/>
      <c r="E1856"/>
      <c r="F1856"/>
    </row>
    <row r="1857" spans="1:6" ht="14.4" x14ac:dyDescent="0.3">
      <c r="A1857"/>
      <c r="B1857"/>
      <c r="C1857"/>
      <c r="D1857"/>
      <c r="E1857"/>
      <c r="F1857"/>
    </row>
    <row r="1858" spans="1:6" ht="14.4" x14ac:dyDescent="0.3">
      <c r="A1858"/>
      <c r="B1858"/>
      <c r="C1858"/>
      <c r="D1858"/>
      <c r="E1858"/>
      <c r="F1858"/>
    </row>
    <row r="1859" spans="1:6" ht="14.4" x14ac:dyDescent="0.3">
      <c r="A1859"/>
      <c r="B1859"/>
      <c r="C1859"/>
      <c r="D1859"/>
      <c r="E1859"/>
      <c r="F1859"/>
    </row>
    <row r="1860" spans="1:6" ht="14.4" x14ac:dyDescent="0.3">
      <c r="A1860"/>
      <c r="B1860"/>
      <c r="C1860"/>
      <c r="D1860"/>
      <c r="E1860"/>
      <c r="F1860"/>
    </row>
    <row r="1861" spans="1:6" ht="14.4" x14ac:dyDescent="0.3">
      <c r="A1861"/>
      <c r="B1861"/>
      <c r="C1861"/>
      <c r="D1861"/>
      <c r="E1861"/>
      <c r="F1861"/>
    </row>
    <row r="1862" spans="1:6" ht="14.4" x14ac:dyDescent="0.3">
      <c r="A1862"/>
      <c r="B1862"/>
      <c r="C1862"/>
      <c r="D1862"/>
      <c r="E1862"/>
      <c r="F1862"/>
    </row>
    <row r="1863" spans="1:6" ht="14.4" x14ac:dyDescent="0.3">
      <c r="A1863"/>
      <c r="B1863"/>
      <c r="C1863"/>
      <c r="D1863"/>
      <c r="E1863"/>
      <c r="F1863"/>
    </row>
    <row r="1864" spans="1:6" ht="14.4" x14ac:dyDescent="0.3">
      <c r="A1864"/>
      <c r="B1864"/>
      <c r="C1864"/>
      <c r="D1864"/>
      <c r="E1864"/>
      <c r="F1864"/>
    </row>
    <row r="1865" spans="1:6" ht="14.4" x14ac:dyDescent="0.3">
      <c r="A1865"/>
      <c r="B1865"/>
      <c r="C1865"/>
      <c r="D1865"/>
      <c r="E1865"/>
      <c r="F1865"/>
    </row>
    <row r="1866" spans="1:6" ht="14.4" x14ac:dyDescent="0.3">
      <c r="A1866"/>
      <c r="B1866"/>
      <c r="C1866"/>
      <c r="D1866"/>
      <c r="E1866"/>
      <c r="F1866"/>
    </row>
    <row r="1867" spans="1:6" ht="14.4" x14ac:dyDescent="0.3">
      <c r="A1867"/>
      <c r="B1867"/>
      <c r="C1867"/>
      <c r="D1867"/>
      <c r="E1867"/>
      <c r="F1867"/>
    </row>
    <row r="1868" spans="1:6" ht="14.4" x14ac:dyDescent="0.3">
      <c r="A1868"/>
      <c r="B1868"/>
      <c r="C1868"/>
      <c r="D1868"/>
      <c r="E1868"/>
      <c r="F1868"/>
    </row>
    <row r="1869" spans="1:6" ht="14.4" x14ac:dyDescent="0.3">
      <c r="A1869"/>
      <c r="B1869"/>
      <c r="C1869"/>
      <c r="D1869"/>
      <c r="E1869"/>
      <c r="F1869"/>
    </row>
    <row r="1870" spans="1:6" ht="14.4" x14ac:dyDescent="0.3">
      <c r="A1870"/>
      <c r="B1870"/>
      <c r="C1870"/>
      <c r="D1870"/>
      <c r="E1870"/>
      <c r="F1870"/>
    </row>
    <row r="1871" spans="1:6" ht="14.4" x14ac:dyDescent="0.3">
      <c r="A1871"/>
      <c r="B1871"/>
      <c r="C1871"/>
      <c r="D1871"/>
      <c r="E1871"/>
      <c r="F1871"/>
    </row>
    <row r="1872" spans="1:6" ht="14.4" x14ac:dyDescent="0.3">
      <c r="A1872"/>
      <c r="B1872"/>
      <c r="C1872"/>
      <c r="D1872"/>
      <c r="E1872"/>
      <c r="F1872"/>
    </row>
    <row r="1873" spans="1:6" ht="14.4" x14ac:dyDescent="0.3">
      <c r="A1873"/>
      <c r="B1873"/>
      <c r="C1873"/>
      <c r="D1873"/>
      <c r="E1873"/>
      <c r="F1873"/>
    </row>
    <row r="1874" spans="1:6" ht="14.4" x14ac:dyDescent="0.3">
      <c r="A1874"/>
      <c r="B1874"/>
      <c r="C1874"/>
      <c r="D1874"/>
      <c r="E1874"/>
      <c r="F1874"/>
    </row>
    <row r="1875" spans="1:6" ht="14.4" x14ac:dyDescent="0.3">
      <c r="A1875"/>
      <c r="B1875"/>
      <c r="C1875"/>
      <c r="D1875"/>
      <c r="E1875"/>
      <c r="F1875"/>
    </row>
    <row r="1876" spans="1:6" ht="14.4" x14ac:dyDescent="0.3">
      <c r="A1876"/>
      <c r="B1876"/>
      <c r="C1876"/>
      <c r="D1876"/>
      <c r="E1876"/>
      <c r="F1876"/>
    </row>
    <row r="1877" spans="1:6" ht="14.4" x14ac:dyDescent="0.3">
      <c r="A1877"/>
      <c r="B1877"/>
      <c r="C1877"/>
      <c r="D1877"/>
      <c r="E1877"/>
      <c r="F1877"/>
    </row>
    <row r="1878" spans="1:6" ht="14.4" x14ac:dyDescent="0.3">
      <c r="A1878"/>
      <c r="B1878"/>
      <c r="C1878"/>
      <c r="D1878"/>
      <c r="E1878"/>
      <c r="F1878"/>
    </row>
    <row r="1879" spans="1:6" ht="14.4" x14ac:dyDescent="0.3">
      <c r="A1879"/>
      <c r="B1879"/>
      <c r="C1879"/>
      <c r="D1879"/>
      <c r="E1879"/>
      <c r="F1879"/>
    </row>
    <row r="1880" spans="1:6" ht="14.4" x14ac:dyDescent="0.3">
      <c r="A1880"/>
      <c r="B1880"/>
      <c r="C1880"/>
      <c r="D1880"/>
      <c r="E1880"/>
      <c r="F1880"/>
    </row>
    <row r="1881" spans="1:6" ht="14.4" x14ac:dyDescent="0.3">
      <c r="A1881"/>
      <c r="B1881"/>
      <c r="C1881"/>
      <c r="D1881"/>
      <c r="E1881"/>
      <c r="F1881"/>
    </row>
    <row r="1882" spans="1:6" ht="14.4" x14ac:dyDescent="0.3">
      <c r="A1882"/>
      <c r="B1882"/>
      <c r="C1882"/>
      <c r="D1882"/>
      <c r="E1882"/>
      <c r="F1882"/>
    </row>
    <row r="1883" spans="1:6" ht="14.4" x14ac:dyDescent="0.3">
      <c r="A1883"/>
      <c r="B1883"/>
      <c r="C1883"/>
      <c r="D1883"/>
      <c r="E1883"/>
      <c r="F1883"/>
    </row>
    <row r="1884" spans="1:6" ht="14.4" x14ac:dyDescent="0.3">
      <c r="A1884"/>
      <c r="B1884"/>
      <c r="C1884"/>
      <c r="D1884"/>
      <c r="E1884"/>
      <c r="F1884"/>
    </row>
    <row r="1885" spans="1:6" ht="14.4" x14ac:dyDescent="0.3">
      <c r="A1885"/>
      <c r="B1885"/>
      <c r="C1885"/>
      <c r="D1885"/>
      <c r="E1885"/>
      <c r="F1885"/>
    </row>
    <row r="1886" spans="1:6" ht="14.4" x14ac:dyDescent="0.3">
      <c r="A1886"/>
      <c r="B1886"/>
      <c r="C1886"/>
      <c r="D1886"/>
      <c r="E1886"/>
      <c r="F1886"/>
    </row>
    <row r="1887" spans="1:6" ht="14.4" x14ac:dyDescent="0.3">
      <c r="A1887"/>
      <c r="B1887"/>
      <c r="C1887"/>
      <c r="D1887"/>
      <c r="E1887"/>
      <c r="F1887"/>
    </row>
    <row r="1888" spans="1:6" ht="14.4" x14ac:dyDescent="0.3">
      <c r="A1888"/>
      <c r="B1888"/>
      <c r="C1888"/>
      <c r="D1888"/>
      <c r="E1888"/>
      <c r="F1888"/>
    </row>
    <row r="1889" spans="1:6" ht="14.4" x14ac:dyDescent="0.3">
      <c r="A1889"/>
      <c r="B1889"/>
      <c r="C1889"/>
      <c r="D1889"/>
      <c r="E1889"/>
      <c r="F1889"/>
    </row>
    <row r="1890" spans="1:6" ht="14.4" x14ac:dyDescent="0.3">
      <c r="A1890"/>
      <c r="B1890"/>
      <c r="C1890"/>
      <c r="D1890"/>
      <c r="E1890"/>
      <c r="F1890"/>
    </row>
    <row r="1891" spans="1:6" ht="14.4" x14ac:dyDescent="0.3">
      <c r="A1891"/>
      <c r="B1891"/>
      <c r="C1891"/>
      <c r="D1891"/>
      <c r="E1891"/>
      <c r="F1891"/>
    </row>
    <row r="1892" spans="1:6" ht="14.4" x14ac:dyDescent="0.3">
      <c r="A1892"/>
      <c r="B1892"/>
      <c r="C1892"/>
      <c r="D1892"/>
      <c r="E1892"/>
      <c r="F1892"/>
    </row>
    <row r="1893" spans="1:6" ht="14.4" x14ac:dyDescent="0.3">
      <c r="A1893"/>
      <c r="B1893"/>
      <c r="C1893"/>
      <c r="D1893"/>
      <c r="E1893"/>
      <c r="F1893"/>
    </row>
    <row r="1894" spans="1:6" ht="14.4" x14ac:dyDescent="0.3">
      <c r="A1894"/>
      <c r="B1894"/>
      <c r="C1894"/>
      <c r="D1894"/>
      <c r="E1894"/>
      <c r="F1894"/>
    </row>
    <row r="1895" spans="1:6" ht="14.4" x14ac:dyDescent="0.3">
      <c r="A1895"/>
      <c r="B1895"/>
      <c r="C1895"/>
      <c r="D1895"/>
      <c r="E1895"/>
      <c r="F1895"/>
    </row>
    <row r="1896" spans="1:6" ht="14.4" x14ac:dyDescent="0.3">
      <c r="A1896"/>
      <c r="B1896"/>
      <c r="C1896"/>
      <c r="D1896"/>
      <c r="E1896"/>
      <c r="F1896"/>
    </row>
    <row r="1897" spans="1:6" ht="14.4" x14ac:dyDescent="0.3">
      <c r="A1897"/>
      <c r="B1897"/>
      <c r="C1897"/>
      <c r="D1897"/>
      <c r="E1897"/>
      <c r="F1897"/>
    </row>
    <row r="1898" spans="1:6" ht="14.4" x14ac:dyDescent="0.3">
      <c r="A1898"/>
      <c r="B1898"/>
      <c r="C1898"/>
      <c r="D1898"/>
      <c r="E1898"/>
      <c r="F1898"/>
    </row>
    <row r="1899" spans="1:6" ht="14.4" x14ac:dyDescent="0.3">
      <c r="A1899"/>
      <c r="B1899"/>
      <c r="C1899"/>
      <c r="D1899"/>
      <c r="E1899"/>
      <c r="F1899"/>
    </row>
    <row r="1900" spans="1:6" ht="14.4" x14ac:dyDescent="0.3">
      <c r="A1900"/>
      <c r="B1900"/>
      <c r="C1900"/>
      <c r="D1900"/>
      <c r="E1900"/>
      <c r="F1900"/>
    </row>
    <row r="1901" spans="1:6" ht="14.4" x14ac:dyDescent="0.3">
      <c r="A1901"/>
      <c r="B1901"/>
      <c r="C1901"/>
      <c r="D1901"/>
      <c r="E1901"/>
      <c r="F1901"/>
    </row>
    <row r="1902" spans="1:6" ht="14.4" x14ac:dyDescent="0.3">
      <c r="A1902"/>
      <c r="B1902"/>
      <c r="C1902"/>
      <c r="D1902"/>
      <c r="E1902"/>
      <c r="F1902"/>
    </row>
    <row r="1903" spans="1:6" ht="14.4" x14ac:dyDescent="0.3">
      <c r="A1903"/>
      <c r="B1903"/>
      <c r="C1903"/>
      <c r="D1903"/>
      <c r="E1903"/>
      <c r="F1903"/>
    </row>
    <row r="1904" spans="1:6" ht="14.4" x14ac:dyDescent="0.3">
      <c r="A1904"/>
      <c r="B1904"/>
      <c r="C1904"/>
      <c r="D1904"/>
      <c r="E1904"/>
      <c r="F1904"/>
    </row>
    <row r="1905" spans="1:6" ht="14.4" x14ac:dyDescent="0.3">
      <c r="A1905"/>
      <c r="B1905"/>
      <c r="C1905"/>
      <c r="D1905"/>
      <c r="E1905"/>
      <c r="F1905"/>
    </row>
    <row r="1906" spans="1:6" ht="14.4" x14ac:dyDescent="0.3">
      <c r="A1906"/>
      <c r="B1906"/>
      <c r="C1906"/>
      <c r="D1906"/>
      <c r="E1906"/>
      <c r="F1906"/>
    </row>
    <row r="1907" spans="1:6" ht="14.4" x14ac:dyDescent="0.3">
      <c r="A1907"/>
      <c r="B1907"/>
      <c r="C1907"/>
      <c r="D1907"/>
      <c r="E1907"/>
      <c r="F1907"/>
    </row>
    <row r="1908" spans="1:6" ht="14.4" x14ac:dyDescent="0.3">
      <c r="A1908"/>
      <c r="B1908"/>
      <c r="C1908"/>
      <c r="D1908"/>
      <c r="E1908"/>
      <c r="F1908"/>
    </row>
    <row r="1909" spans="1:6" ht="14.4" x14ac:dyDescent="0.3">
      <c r="A1909"/>
      <c r="B1909"/>
      <c r="C1909"/>
      <c r="D1909"/>
      <c r="E1909"/>
      <c r="F1909"/>
    </row>
    <row r="1910" spans="1:6" ht="14.4" x14ac:dyDescent="0.3">
      <c r="A1910"/>
      <c r="B1910"/>
      <c r="C1910"/>
      <c r="D1910"/>
      <c r="E1910"/>
      <c r="F1910"/>
    </row>
    <row r="1911" spans="1:6" ht="14.4" x14ac:dyDescent="0.3">
      <c r="A1911"/>
      <c r="B1911"/>
      <c r="C1911"/>
      <c r="D1911"/>
      <c r="E1911"/>
      <c r="F1911"/>
    </row>
    <row r="1912" spans="1:6" ht="14.4" x14ac:dyDescent="0.3">
      <c r="A1912"/>
      <c r="B1912"/>
      <c r="C1912"/>
      <c r="D1912"/>
      <c r="E1912"/>
      <c r="F1912"/>
    </row>
    <row r="1913" spans="1:6" ht="14.4" x14ac:dyDescent="0.3">
      <c r="A1913"/>
      <c r="B1913"/>
      <c r="C1913"/>
      <c r="D1913"/>
      <c r="E1913"/>
      <c r="F1913"/>
    </row>
    <row r="1914" spans="1:6" ht="14.4" x14ac:dyDescent="0.3">
      <c r="A1914"/>
      <c r="B1914"/>
      <c r="C1914"/>
      <c r="D1914"/>
      <c r="E1914"/>
      <c r="F1914"/>
    </row>
    <row r="1915" spans="1:6" ht="14.4" x14ac:dyDescent="0.3">
      <c r="A1915"/>
      <c r="B1915"/>
      <c r="C1915"/>
      <c r="D1915"/>
      <c r="E1915"/>
      <c r="F1915"/>
    </row>
    <row r="1916" spans="1:6" ht="14.4" x14ac:dyDescent="0.3">
      <c r="A1916"/>
      <c r="B1916"/>
      <c r="C1916"/>
      <c r="D1916"/>
      <c r="E1916"/>
      <c r="F1916"/>
    </row>
    <row r="1917" spans="1:6" ht="14.4" x14ac:dyDescent="0.3">
      <c r="A1917"/>
      <c r="B1917"/>
      <c r="C1917"/>
      <c r="D1917"/>
      <c r="E1917"/>
      <c r="F1917"/>
    </row>
    <row r="1918" spans="1:6" ht="14.4" x14ac:dyDescent="0.3">
      <c r="A1918"/>
      <c r="B1918"/>
      <c r="C1918"/>
      <c r="D1918"/>
      <c r="E1918"/>
      <c r="F1918"/>
    </row>
    <row r="1919" spans="1:6" ht="14.4" x14ac:dyDescent="0.3">
      <c r="A1919"/>
      <c r="B1919"/>
      <c r="C1919"/>
      <c r="D1919"/>
      <c r="E1919"/>
      <c r="F1919"/>
    </row>
    <row r="1920" spans="1:6" ht="14.4" x14ac:dyDescent="0.3">
      <c r="A1920"/>
      <c r="B1920"/>
      <c r="C1920"/>
      <c r="D1920"/>
      <c r="E1920"/>
      <c r="F1920"/>
    </row>
    <row r="1921" spans="1:6" ht="14.4" x14ac:dyDescent="0.3">
      <c r="A1921"/>
      <c r="B1921"/>
      <c r="C1921"/>
      <c r="D1921"/>
      <c r="E1921"/>
      <c r="F1921"/>
    </row>
    <row r="1922" spans="1:6" ht="14.4" x14ac:dyDescent="0.3">
      <c r="A1922"/>
      <c r="B1922"/>
      <c r="C1922"/>
      <c r="D1922"/>
      <c r="E1922"/>
      <c r="F1922"/>
    </row>
    <row r="1923" spans="1:6" ht="14.4" x14ac:dyDescent="0.3">
      <c r="A1923"/>
      <c r="B1923"/>
      <c r="C1923"/>
      <c r="D1923"/>
      <c r="E1923"/>
      <c r="F1923"/>
    </row>
    <row r="1924" spans="1:6" ht="14.4" x14ac:dyDescent="0.3">
      <c r="A1924"/>
      <c r="B1924"/>
      <c r="C1924"/>
      <c r="D1924"/>
      <c r="E1924"/>
      <c r="F1924"/>
    </row>
    <row r="1925" spans="1:6" ht="14.4" x14ac:dyDescent="0.3">
      <c r="A1925"/>
      <c r="B1925"/>
      <c r="C1925"/>
      <c r="D1925"/>
      <c r="E1925"/>
      <c r="F1925"/>
    </row>
    <row r="1926" spans="1:6" ht="14.4" x14ac:dyDescent="0.3">
      <c r="A1926"/>
      <c r="B1926"/>
      <c r="C1926"/>
      <c r="D1926"/>
      <c r="E1926"/>
      <c r="F1926"/>
    </row>
    <row r="1927" spans="1:6" ht="14.4" x14ac:dyDescent="0.3">
      <c r="A1927"/>
      <c r="B1927"/>
      <c r="C1927"/>
      <c r="D1927"/>
      <c r="E1927"/>
      <c r="F1927"/>
    </row>
    <row r="1928" spans="1:6" ht="14.4" x14ac:dyDescent="0.3">
      <c r="A1928"/>
      <c r="B1928"/>
      <c r="C1928"/>
      <c r="D1928"/>
      <c r="E1928"/>
      <c r="F1928"/>
    </row>
    <row r="1929" spans="1:6" ht="14.4" x14ac:dyDescent="0.3">
      <c r="A1929"/>
      <c r="B1929"/>
      <c r="C1929"/>
      <c r="D1929"/>
      <c r="E1929"/>
      <c r="F1929"/>
    </row>
    <row r="1930" spans="1:6" ht="14.4" x14ac:dyDescent="0.3">
      <c r="A1930"/>
      <c r="B1930"/>
      <c r="C1930"/>
      <c r="D1930"/>
      <c r="E1930"/>
      <c r="F1930"/>
    </row>
    <row r="1931" spans="1:6" ht="14.4" x14ac:dyDescent="0.3">
      <c r="A1931"/>
      <c r="B1931"/>
      <c r="C1931"/>
      <c r="D1931"/>
      <c r="E1931"/>
      <c r="F1931"/>
    </row>
    <row r="1932" spans="1:6" ht="14.4" x14ac:dyDescent="0.3">
      <c r="A1932"/>
      <c r="B1932"/>
      <c r="C1932"/>
      <c r="D1932"/>
      <c r="E1932"/>
      <c r="F1932"/>
    </row>
    <row r="1933" spans="1:6" ht="14.4" x14ac:dyDescent="0.3">
      <c r="A1933"/>
      <c r="B1933"/>
      <c r="C1933"/>
      <c r="D1933"/>
      <c r="E1933"/>
      <c r="F1933"/>
    </row>
    <row r="1934" spans="1:6" ht="14.4" x14ac:dyDescent="0.3">
      <c r="A1934"/>
      <c r="B1934"/>
      <c r="C1934"/>
      <c r="D1934"/>
      <c r="E1934"/>
      <c r="F1934"/>
    </row>
    <row r="1935" spans="1:6" ht="14.4" x14ac:dyDescent="0.3">
      <c r="A1935"/>
      <c r="B1935"/>
      <c r="C1935"/>
      <c r="D1935"/>
      <c r="E1935"/>
      <c r="F1935"/>
    </row>
    <row r="1936" spans="1:6" ht="14.4" x14ac:dyDescent="0.3">
      <c r="A1936"/>
      <c r="B1936"/>
      <c r="C1936"/>
      <c r="D1936"/>
      <c r="E1936"/>
      <c r="F1936"/>
    </row>
    <row r="1937" spans="1:6" ht="14.4" x14ac:dyDescent="0.3">
      <c r="A1937"/>
      <c r="B1937"/>
      <c r="C1937"/>
      <c r="D1937"/>
      <c r="E1937"/>
      <c r="F1937"/>
    </row>
    <row r="1938" spans="1:6" ht="14.4" x14ac:dyDescent="0.3">
      <c r="A1938"/>
      <c r="B1938"/>
      <c r="C1938"/>
      <c r="D1938"/>
      <c r="E1938"/>
      <c r="F1938"/>
    </row>
    <row r="1939" spans="1:6" ht="14.4" x14ac:dyDescent="0.3">
      <c r="A1939"/>
      <c r="B1939"/>
      <c r="C1939"/>
      <c r="D1939"/>
      <c r="E1939"/>
      <c r="F1939"/>
    </row>
    <row r="1940" spans="1:6" ht="14.4" x14ac:dyDescent="0.3">
      <c r="A1940"/>
      <c r="B1940"/>
      <c r="C1940"/>
      <c r="D1940"/>
      <c r="E1940"/>
      <c r="F1940"/>
    </row>
    <row r="1941" spans="1:6" ht="14.4" x14ac:dyDescent="0.3">
      <c r="A1941"/>
      <c r="B1941"/>
      <c r="C1941"/>
      <c r="D1941"/>
      <c r="E1941"/>
      <c r="F1941"/>
    </row>
    <row r="1942" spans="1:6" ht="14.4" x14ac:dyDescent="0.3">
      <c r="A1942"/>
      <c r="B1942"/>
      <c r="C1942"/>
      <c r="D1942"/>
      <c r="E1942"/>
      <c r="F1942"/>
    </row>
    <row r="1943" spans="1:6" ht="14.4" x14ac:dyDescent="0.3">
      <c r="A1943"/>
      <c r="B1943"/>
      <c r="C1943"/>
      <c r="D1943"/>
      <c r="E1943"/>
      <c r="F1943"/>
    </row>
    <row r="1944" spans="1:6" ht="14.4" x14ac:dyDescent="0.3">
      <c r="A1944"/>
      <c r="B1944"/>
      <c r="C1944"/>
      <c r="D1944"/>
      <c r="E1944"/>
      <c r="F1944"/>
    </row>
    <row r="1945" spans="1:6" ht="14.4" x14ac:dyDescent="0.3">
      <c r="A1945"/>
      <c r="B1945"/>
      <c r="C1945"/>
      <c r="D1945"/>
      <c r="E1945"/>
      <c r="F1945"/>
    </row>
    <row r="1946" spans="1:6" ht="14.4" x14ac:dyDescent="0.3">
      <c r="A1946"/>
      <c r="B1946"/>
      <c r="C1946"/>
      <c r="D1946"/>
      <c r="E1946"/>
      <c r="F1946"/>
    </row>
    <row r="1947" spans="1:6" ht="14.4" x14ac:dyDescent="0.3">
      <c r="A1947"/>
      <c r="B1947"/>
      <c r="C1947"/>
      <c r="D1947"/>
      <c r="E1947"/>
      <c r="F1947"/>
    </row>
    <row r="1948" spans="1:6" ht="14.4" x14ac:dyDescent="0.3">
      <c r="A1948"/>
      <c r="B1948"/>
      <c r="C1948"/>
      <c r="D1948"/>
      <c r="E1948"/>
      <c r="F1948"/>
    </row>
    <row r="1949" spans="1:6" ht="14.4" x14ac:dyDescent="0.3">
      <c r="A1949"/>
      <c r="B1949"/>
      <c r="C1949"/>
      <c r="D1949"/>
      <c r="E1949"/>
      <c r="F1949"/>
    </row>
    <row r="1950" spans="1:6" ht="14.4" x14ac:dyDescent="0.3">
      <c r="A1950"/>
      <c r="B1950"/>
      <c r="C1950"/>
      <c r="D1950"/>
      <c r="E1950"/>
      <c r="F1950"/>
    </row>
    <row r="1951" spans="1:6" ht="14.4" x14ac:dyDescent="0.3">
      <c r="A1951"/>
      <c r="B1951"/>
      <c r="C1951"/>
      <c r="D1951"/>
      <c r="E1951"/>
      <c r="F1951"/>
    </row>
    <row r="1952" spans="1:6" ht="14.4" x14ac:dyDescent="0.3">
      <c r="A1952"/>
      <c r="B1952"/>
      <c r="C1952"/>
      <c r="D1952"/>
      <c r="E1952"/>
      <c r="F1952"/>
    </row>
    <row r="1953" spans="1:6" ht="14.4" x14ac:dyDescent="0.3">
      <c r="A1953"/>
      <c r="B1953"/>
      <c r="C1953"/>
      <c r="D1953"/>
      <c r="E1953"/>
      <c r="F1953"/>
    </row>
    <row r="1954" spans="1:6" ht="14.4" x14ac:dyDescent="0.3">
      <c r="A1954"/>
      <c r="B1954"/>
      <c r="C1954"/>
      <c r="D1954"/>
      <c r="E1954"/>
      <c r="F1954"/>
    </row>
    <row r="1955" spans="1:6" ht="14.4" x14ac:dyDescent="0.3">
      <c r="A1955"/>
      <c r="B1955"/>
      <c r="C1955"/>
      <c r="D1955"/>
      <c r="E1955"/>
      <c r="F1955"/>
    </row>
    <row r="1956" spans="1:6" ht="14.4" x14ac:dyDescent="0.3">
      <c r="A1956"/>
      <c r="B1956"/>
      <c r="C1956"/>
      <c r="D1956"/>
      <c r="E1956"/>
      <c r="F1956"/>
    </row>
    <row r="1957" spans="1:6" ht="14.4" x14ac:dyDescent="0.3">
      <c r="A1957"/>
      <c r="B1957"/>
      <c r="C1957"/>
      <c r="D1957"/>
      <c r="E1957"/>
      <c r="F1957"/>
    </row>
    <row r="1958" spans="1:6" ht="14.4" x14ac:dyDescent="0.3">
      <c r="A1958"/>
      <c r="B1958"/>
      <c r="C1958"/>
      <c r="D1958"/>
      <c r="E1958"/>
      <c r="F1958"/>
    </row>
    <row r="1959" spans="1:6" ht="14.4" x14ac:dyDescent="0.3">
      <c r="A1959"/>
      <c r="B1959"/>
      <c r="C1959"/>
      <c r="D1959"/>
      <c r="E1959"/>
      <c r="F1959"/>
    </row>
    <row r="1960" spans="1:6" ht="14.4" x14ac:dyDescent="0.3">
      <c r="A1960"/>
      <c r="B1960"/>
      <c r="C1960"/>
      <c r="D1960"/>
      <c r="E1960"/>
      <c r="F1960"/>
    </row>
    <row r="1961" spans="1:6" ht="14.4" x14ac:dyDescent="0.3">
      <c r="A1961"/>
      <c r="B1961"/>
      <c r="C1961"/>
      <c r="D1961"/>
      <c r="E1961"/>
      <c r="F1961"/>
    </row>
    <row r="1962" spans="1:6" ht="14.4" x14ac:dyDescent="0.3">
      <c r="A1962"/>
      <c r="B1962"/>
      <c r="C1962"/>
      <c r="D1962"/>
      <c r="E1962"/>
      <c r="F1962"/>
    </row>
    <row r="1963" spans="1:6" ht="14.4" x14ac:dyDescent="0.3">
      <c r="A1963"/>
      <c r="B1963"/>
      <c r="C1963"/>
      <c r="D1963"/>
      <c r="E1963"/>
      <c r="F1963"/>
    </row>
    <row r="1964" spans="1:6" ht="14.4" x14ac:dyDescent="0.3">
      <c r="A1964"/>
      <c r="B1964"/>
      <c r="C1964"/>
      <c r="D1964"/>
      <c r="E1964"/>
      <c r="F1964"/>
    </row>
    <row r="1965" spans="1:6" ht="14.4" x14ac:dyDescent="0.3">
      <c r="A1965"/>
      <c r="B1965"/>
      <c r="C1965"/>
      <c r="D1965"/>
      <c r="E1965"/>
      <c r="F1965"/>
    </row>
    <row r="1966" spans="1:6" ht="14.4" x14ac:dyDescent="0.3">
      <c r="A1966"/>
      <c r="B1966"/>
      <c r="C1966"/>
      <c r="D1966"/>
      <c r="E1966"/>
      <c r="F1966"/>
    </row>
    <row r="1967" spans="1:6" ht="14.4" x14ac:dyDescent="0.3">
      <c r="A1967"/>
      <c r="B1967"/>
      <c r="C1967"/>
      <c r="D1967"/>
      <c r="E1967"/>
      <c r="F1967"/>
    </row>
    <row r="1968" spans="1:6" ht="14.4" x14ac:dyDescent="0.3">
      <c r="A1968"/>
      <c r="B1968"/>
      <c r="C1968"/>
      <c r="D1968"/>
      <c r="E1968"/>
      <c r="F1968"/>
    </row>
    <row r="1969" spans="1:6" ht="14.4" x14ac:dyDescent="0.3">
      <c r="A1969"/>
      <c r="B1969"/>
      <c r="C1969"/>
      <c r="D1969"/>
      <c r="E1969"/>
      <c r="F1969"/>
    </row>
    <row r="1970" spans="1:6" ht="14.4" x14ac:dyDescent="0.3">
      <c r="A1970"/>
      <c r="B1970"/>
      <c r="C1970"/>
      <c r="D1970"/>
      <c r="E1970"/>
      <c r="F1970"/>
    </row>
    <row r="1971" spans="1:6" ht="14.4" x14ac:dyDescent="0.3">
      <c r="A1971"/>
      <c r="B1971"/>
      <c r="C1971"/>
      <c r="D1971"/>
      <c r="E1971"/>
      <c r="F1971"/>
    </row>
    <row r="1972" spans="1:6" ht="14.4" x14ac:dyDescent="0.3">
      <c r="A1972"/>
      <c r="B1972"/>
      <c r="C1972"/>
      <c r="D1972"/>
      <c r="E1972"/>
      <c r="F1972"/>
    </row>
    <row r="1973" spans="1:6" ht="14.4" x14ac:dyDescent="0.3">
      <c r="A1973"/>
      <c r="B1973"/>
      <c r="C1973"/>
      <c r="D1973"/>
      <c r="E1973"/>
      <c r="F1973"/>
    </row>
    <row r="1974" spans="1:6" ht="14.4" x14ac:dyDescent="0.3">
      <c r="A1974"/>
      <c r="B1974"/>
      <c r="C1974"/>
      <c r="D1974"/>
      <c r="E1974"/>
      <c r="F1974"/>
    </row>
    <row r="1975" spans="1:6" ht="14.4" x14ac:dyDescent="0.3">
      <c r="A1975"/>
      <c r="B1975"/>
      <c r="C1975"/>
      <c r="D1975"/>
      <c r="E1975"/>
      <c r="F1975"/>
    </row>
    <row r="1976" spans="1:6" ht="14.4" x14ac:dyDescent="0.3">
      <c r="A1976"/>
      <c r="B1976"/>
      <c r="C1976"/>
      <c r="D1976"/>
      <c r="E1976"/>
      <c r="F1976"/>
    </row>
    <row r="1977" spans="1:6" ht="14.4" x14ac:dyDescent="0.3">
      <c r="A1977"/>
      <c r="B1977"/>
      <c r="C1977"/>
      <c r="D1977"/>
      <c r="E1977"/>
      <c r="F1977"/>
    </row>
    <row r="1978" spans="1:6" ht="14.4" x14ac:dyDescent="0.3">
      <c r="A1978"/>
      <c r="B1978"/>
      <c r="C1978"/>
      <c r="D1978"/>
      <c r="E1978"/>
      <c r="F1978"/>
    </row>
    <row r="1979" spans="1:6" ht="14.4" x14ac:dyDescent="0.3">
      <c r="A1979"/>
      <c r="B1979"/>
      <c r="C1979"/>
      <c r="D1979"/>
      <c r="E1979"/>
      <c r="F1979"/>
    </row>
    <row r="1980" spans="1:6" ht="14.4" x14ac:dyDescent="0.3">
      <c r="A1980"/>
      <c r="B1980"/>
      <c r="C1980"/>
      <c r="D1980"/>
      <c r="E1980"/>
      <c r="F1980"/>
    </row>
    <row r="1981" spans="1:6" ht="14.4" x14ac:dyDescent="0.3">
      <c r="A1981"/>
      <c r="B1981"/>
      <c r="C1981"/>
      <c r="D1981"/>
      <c r="E1981"/>
      <c r="F1981"/>
    </row>
    <row r="1982" spans="1:6" ht="14.4" x14ac:dyDescent="0.3">
      <c r="A1982"/>
      <c r="B1982"/>
      <c r="C1982"/>
      <c r="D1982"/>
      <c r="E1982"/>
      <c r="F1982"/>
    </row>
    <row r="1983" spans="1:6" ht="14.4" x14ac:dyDescent="0.3">
      <c r="A1983"/>
      <c r="B1983"/>
      <c r="C1983"/>
      <c r="D1983"/>
      <c r="E1983"/>
      <c r="F1983"/>
    </row>
    <row r="1984" spans="1:6" ht="14.4" x14ac:dyDescent="0.3">
      <c r="A1984"/>
      <c r="B1984"/>
      <c r="C1984"/>
      <c r="D1984"/>
      <c r="E1984"/>
      <c r="F1984"/>
    </row>
    <row r="1985" spans="1:6" ht="14.4" x14ac:dyDescent="0.3">
      <c r="A1985"/>
      <c r="B1985"/>
      <c r="C1985"/>
      <c r="D1985"/>
      <c r="E1985"/>
      <c r="F1985"/>
    </row>
    <row r="1986" spans="1:6" ht="14.4" x14ac:dyDescent="0.3">
      <c r="A1986"/>
      <c r="B1986"/>
      <c r="C1986"/>
      <c r="D1986"/>
      <c r="E1986"/>
      <c r="F1986"/>
    </row>
    <row r="1987" spans="1:6" ht="14.4" x14ac:dyDescent="0.3">
      <c r="A1987"/>
      <c r="B1987"/>
      <c r="C1987"/>
      <c r="D1987"/>
      <c r="E1987"/>
      <c r="F1987"/>
    </row>
    <row r="1988" spans="1:6" ht="14.4" x14ac:dyDescent="0.3">
      <c r="A1988"/>
      <c r="B1988"/>
      <c r="C1988"/>
      <c r="D1988"/>
      <c r="E1988"/>
      <c r="F1988"/>
    </row>
    <row r="1989" spans="1:6" ht="14.4" x14ac:dyDescent="0.3">
      <c r="A1989"/>
      <c r="B1989"/>
      <c r="C1989"/>
      <c r="D1989"/>
      <c r="E1989"/>
      <c r="F1989"/>
    </row>
    <row r="1990" spans="1:6" ht="14.4" x14ac:dyDescent="0.3">
      <c r="A1990"/>
      <c r="B1990"/>
      <c r="C1990"/>
      <c r="D1990"/>
      <c r="E1990"/>
      <c r="F1990"/>
    </row>
    <row r="1991" spans="1:6" ht="14.4" x14ac:dyDescent="0.3">
      <c r="A1991"/>
      <c r="B1991"/>
      <c r="C1991"/>
      <c r="D1991"/>
      <c r="E1991"/>
      <c r="F1991"/>
    </row>
    <row r="1992" spans="1:6" ht="14.4" x14ac:dyDescent="0.3">
      <c r="A1992"/>
      <c r="B1992"/>
      <c r="C1992"/>
      <c r="D1992"/>
      <c r="E1992"/>
      <c r="F1992"/>
    </row>
    <row r="1993" spans="1:6" ht="14.4" x14ac:dyDescent="0.3">
      <c r="A1993"/>
      <c r="B1993"/>
      <c r="C1993"/>
      <c r="D1993"/>
      <c r="E1993"/>
      <c r="F1993"/>
    </row>
    <row r="1994" spans="1:6" ht="14.4" x14ac:dyDescent="0.3">
      <c r="A1994"/>
      <c r="B1994"/>
      <c r="C1994"/>
      <c r="D1994"/>
      <c r="E1994"/>
      <c r="F1994"/>
    </row>
    <row r="1995" spans="1:6" ht="14.4" x14ac:dyDescent="0.3">
      <c r="A1995"/>
      <c r="B1995"/>
      <c r="C1995"/>
      <c r="D1995"/>
      <c r="E1995"/>
      <c r="F1995"/>
    </row>
    <row r="1996" spans="1:6" ht="14.4" x14ac:dyDescent="0.3">
      <c r="A1996"/>
      <c r="B1996"/>
      <c r="C1996"/>
      <c r="D1996"/>
      <c r="E1996"/>
      <c r="F1996"/>
    </row>
    <row r="1997" spans="1:6" ht="14.4" x14ac:dyDescent="0.3">
      <c r="A1997"/>
      <c r="B1997"/>
      <c r="C1997"/>
      <c r="D1997"/>
      <c r="E1997"/>
      <c r="F1997"/>
    </row>
    <row r="1998" spans="1:6" ht="14.4" x14ac:dyDescent="0.3">
      <c r="A1998"/>
      <c r="B1998"/>
      <c r="C1998"/>
      <c r="D1998"/>
      <c r="E1998"/>
      <c r="F1998"/>
    </row>
    <row r="1999" spans="1:6" ht="14.4" x14ac:dyDescent="0.3">
      <c r="A1999"/>
      <c r="B1999"/>
      <c r="C1999"/>
      <c r="D1999"/>
      <c r="E1999"/>
      <c r="F1999"/>
    </row>
    <row r="2000" spans="1:6" ht="14.4" x14ac:dyDescent="0.3">
      <c r="A2000"/>
      <c r="B2000"/>
      <c r="C2000"/>
      <c r="D2000"/>
      <c r="E2000"/>
      <c r="F2000"/>
    </row>
    <row r="2001" spans="1:6" ht="14.4" x14ac:dyDescent="0.3">
      <c r="A2001"/>
      <c r="B2001"/>
      <c r="C2001"/>
      <c r="D2001"/>
      <c r="E2001"/>
      <c r="F2001"/>
    </row>
    <row r="2002" spans="1:6" ht="14.4" x14ac:dyDescent="0.3">
      <c r="A2002"/>
      <c r="B2002"/>
      <c r="C2002"/>
      <c r="D2002"/>
      <c r="E2002"/>
      <c r="F2002"/>
    </row>
    <row r="2003" spans="1:6" ht="14.4" x14ac:dyDescent="0.3">
      <c r="A2003"/>
      <c r="B2003"/>
      <c r="C2003"/>
      <c r="D2003"/>
      <c r="E2003"/>
      <c r="F2003"/>
    </row>
    <row r="2004" spans="1:6" ht="14.4" x14ac:dyDescent="0.3">
      <c r="A2004"/>
      <c r="B2004"/>
      <c r="C2004"/>
      <c r="D2004"/>
      <c r="E2004"/>
      <c r="F2004"/>
    </row>
    <row r="2005" spans="1:6" ht="14.4" x14ac:dyDescent="0.3">
      <c r="A2005"/>
      <c r="B2005"/>
      <c r="C2005"/>
      <c r="D2005"/>
      <c r="E2005"/>
      <c r="F2005"/>
    </row>
    <row r="2006" spans="1:6" ht="14.4" x14ac:dyDescent="0.3">
      <c r="A2006"/>
      <c r="B2006"/>
      <c r="C2006"/>
      <c r="D2006"/>
      <c r="E2006"/>
      <c r="F2006"/>
    </row>
    <row r="2007" spans="1:6" ht="14.4" x14ac:dyDescent="0.3">
      <c r="A2007"/>
      <c r="B2007"/>
      <c r="C2007"/>
      <c r="D2007"/>
      <c r="E2007"/>
      <c r="F2007"/>
    </row>
    <row r="2008" spans="1:6" ht="14.4" x14ac:dyDescent="0.3">
      <c r="A2008"/>
      <c r="B2008"/>
      <c r="C2008"/>
      <c r="D2008"/>
      <c r="E2008"/>
      <c r="F2008"/>
    </row>
    <row r="2009" spans="1:6" ht="14.4" x14ac:dyDescent="0.3">
      <c r="A2009"/>
      <c r="B2009"/>
      <c r="C2009"/>
      <c r="D2009"/>
      <c r="E2009"/>
      <c r="F2009"/>
    </row>
    <row r="2010" spans="1:6" ht="14.4" x14ac:dyDescent="0.3">
      <c r="A2010"/>
      <c r="B2010"/>
      <c r="C2010"/>
      <c r="D2010"/>
      <c r="E2010"/>
      <c r="F2010"/>
    </row>
    <row r="2011" spans="1:6" ht="14.4" x14ac:dyDescent="0.3">
      <c r="A2011"/>
      <c r="B2011"/>
      <c r="C2011"/>
      <c r="D2011"/>
      <c r="E2011"/>
      <c r="F2011"/>
    </row>
    <row r="2012" spans="1:6" ht="14.4" x14ac:dyDescent="0.3">
      <c r="A2012"/>
      <c r="B2012"/>
      <c r="C2012"/>
      <c r="D2012"/>
      <c r="E2012"/>
      <c r="F2012"/>
    </row>
    <row r="2013" spans="1:6" ht="14.4" x14ac:dyDescent="0.3">
      <c r="A2013"/>
      <c r="B2013"/>
      <c r="C2013"/>
      <c r="D2013"/>
      <c r="E2013"/>
      <c r="F2013"/>
    </row>
    <row r="2014" spans="1:6" ht="14.4" x14ac:dyDescent="0.3">
      <c r="A2014"/>
      <c r="B2014"/>
      <c r="C2014"/>
      <c r="D2014"/>
      <c r="E2014"/>
      <c r="F2014"/>
    </row>
    <row r="2015" spans="1:6" ht="14.4" x14ac:dyDescent="0.3">
      <c r="A2015"/>
      <c r="B2015"/>
      <c r="C2015"/>
      <c r="D2015"/>
      <c r="E2015"/>
      <c r="F2015"/>
    </row>
    <row r="2016" spans="1:6" ht="14.4" x14ac:dyDescent="0.3">
      <c r="A2016"/>
      <c r="B2016"/>
      <c r="C2016"/>
      <c r="D2016"/>
      <c r="E2016"/>
      <c r="F2016"/>
    </row>
    <row r="2017" spans="1:6" ht="14.4" x14ac:dyDescent="0.3">
      <c r="A2017"/>
      <c r="B2017"/>
      <c r="C2017"/>
      <c r="D2017"/>
      <c r="E2017"/>
      <c r="F2017"/>
    </row>
    <row r="2018" spans="1:6" ht="14.4" x14ac:dyDescent="0.3">
      <c r="A2018"/>
      <c r="B2018"/>
      <c r="C2018"/>
      <c r="D2018"/>
      <c r="E2018"/>
      <c r="F2018"/>
    </row>
    <row r="2019" spans="1:6" ht="14.4" x14ac:dyDescent="0.3">
      <c r="A2019"/>
      <c r="B2019"/>
      <c r="C2019"/>
      <c r="D2019"/>
      <c r="E2019"/>
      <c r="F2019"/>
    </row>
    <row r="2020" spans="1:6" ht="14.4" x14ac:dyDescent="0.3">
      <c r="A2020"/>
      <c r="B2020"/>
      <c r="C2020"/>
      <c r="D2020"/>
      <c r="E2020"/>
      <c r="F2020"/>
    </row>
    <row r="2021" spans="1:6" ht="14.4" x14ac:dyDescent="0.3">
      <c r="A2021"/>
      <c r="B2021"/>
      <c r="C2021"/>
      <c r="D2021"/>
      <c r="E2021"/>
      <c r="F2021"/>
    </row>
    <row r="2022" spans="1:6" ht="14.4" x14ac:dyDescent="0.3">
      <c r="A2022"/>
      <c r="B2022"/>
      <c r="C2022"/>
      <c r="D2022"/>
      <c r="E2022"/>
      <c r="F2022"/>
    </row>
    <row r="2023" spans="1:6" ht="14.4" x14ac:dyDescent="0.3">
      <c r="A2023"/>
      <c r="B2023"/>
      <c r="C2023"/>
      <c r="D2023"/>
      <c r="E2023"/>
      <c r="F2023"/>
    </row>
    <row r="2024" spans="1:6" ht="14.4" x14ac:dyDescent="0.3">
      <c r="A2024"/>
      <c r="B2024"/>
      <c r="C2024"/>
      <c r="D2024"/>
      <c r="E2024"/>
      <c r="F2024"/>
    </row>
    <row r="2025" spans="1:6" ht="14.4" x14ac:dyDescent="0.3">
      <c r="A2025"/>
      <c r="B2025"/>
      <c r="C2025"/>
      <c r="D2025"/>
      <c r="E2025"/>
      <c r="F2025"/>
    </row>
    <row r="2026" spans="1:6" ht="14.4" x14ac:dyDescent="0.3">
      <c r="A2026"/>
      <c r="B2026"/>
      <c r="C2026"/>
      <c r="D2026"/>
      <c r="E2026"/>
      <c r="F2026"/>
    </row>
    <row r="2027" spans="1:6" ht="14.4" x14ac:dyDescent="0.3">
      <c r="A2027"/>
      <c r="B2027"/>
      <c r="C2027"/>
      <c r="D2027"/>
      <c r="E2027"/>
      <c r="F2027"/>
    </row>
    <row r="2028" spans="1:6" ht="14.4" x14ac:dyDescent="0.3">
      <c r="A2028"/>
      <c r="B2028"/>
      <c r="C2028"/>
      <c r="D2028"/>
      <c r="E2028"/>
      <c r="F2028"/>
    </row>
    <row r="2029" spans="1:6" ht="14.4" x14ac:dyDescent="0.3">
      <c r="A2029"/>
      <c r="B2029"/>
      <c r="C2029"/>
      <c r="D2029"/>
      <c r="E2029"/>
      <c r="F2029"/>
    </row>
    <row r="2030" spans="1:6" ht="14.4" x14ac:dyDescent="0.3">
      <c r="A2030"/>
      <c r="B2030"/>
      <c r="C2030"/>
      <c r="D2030"/>
      <c r="E2030"/>
      <c r="F2030"/>
    </row>
    <row r="2031" spans="1:6" ht="14.4" x14ac:dyDescent="0.3">
      <c r="A2031"/>
      <c r="B2031"/>
      <c r="C2031"/>
      <c r="D2031"/>
      <c r="E2031"/>
      <c r="F2031"/>
    </row>
    <row r="2032" spans="1:6" ht="14.4" x14ac:dyDescent="0.3">
      <c r="A2032"/>
      <c r="B2032"/>
      <c r="C2032"/>
      <c r="D2032"/>
      <c r="E2032"/>
      <c r="F2032"/>
    </row>
    <row r="2033" spans="1:6" ht="14.4" x14ac:dyDescent="0.3">
      <c r="A2033"/>
      <c r="B2033"/>
      <c r="C2033"/>
      <c r="D2033"/>
      <c r="E2033"/>
      <c r="F2033"/>
    </row>
    <row r="2034" spans="1:6" ht="14.4" x14ac:dyDescent="0.3">
      <c r="A2034"/>
      <c r="B2034"/>
      <c r="C2034"/>
      <c r="D2034"/>
      <c r="E2034"/>
      <c r="F2034"/>
    </row>
    <row r="2035" spans="1:6" ht="14.4" x14ac:dyDescent="0.3">
      <c r="A2035"/>
      <c r="B2035"/>
      <c r="C2035"/>
      <c r="D2035"/>
      <c r="E2035"/>
      <c r="F2035"/>
    </row>
    <row r="2036" spans="1:6" ht="14.4" x14ac:dyDescent="0.3">
      <c r="A2036"/>
      <c r="B2036"/>
      <c r="C2036"/>
      <c r="D2036"/>
      <c r="E2036"/>
      <c r="F2036"/>
    </row>
    <row r="2037" spans="1:6" ht="14.4" x14ac:dyDescent="0.3">
      <c r="A2037"/>
      <c r="B2037"/>
      <c r="C2037"/>
      <c r="D2037"/>
      <c r="E2037"/>
      <c r="F2037"/>
    </row>
    <row r="2038" spans="1:6" ht="14.4" x14ac:dyDescent="0.3">
      <c r="A2038"/>
      <c r="B2038"/>
      <c r="C2038"/>
      <c r="D2038"/>
      <c r="E2038"/>
      <c r="F2038"/>
    </row>
    <row r="2039" spans="1:6" ht="14.4" x14ac:dyDescent="0.3">
      <c r="A2039"/>
      <c r="B2039"/>
      <c r="C2039"/>
      <c r="D2039"/>
      <c r="E2039"/>
      <c r="F2039"/>
    </row>
    <row r="2040" spans="1:6" ht="14.4" x14ac:dyDescent="0.3">
      <c r="A2040"/>
      <c r="B2040"/>
      <c r="C2040"/>
      <c r="D2040"/>
      <c r="E2040"/>
      <c r="F2040"/>
    </row>
    <row r="2041" spans="1:6" ht="14.4" x14ac:dyDescent="0.3">
      <c r="A2041"/>
      <c r="B2041"/>
      <c r="C2041"/>
      <c r="D2041"/>
      <c r="E2041"/>
      <c r="F2041"/>
    </row>
    <row r="2042" spans="1:6" ht="14.4" x14ac:dyDescent="0.3">
      <c r="A2042"/>
      <c r="B2042"/>
      <c r="C2042"/>
      <c r="D2042"/>
      <c r="E2042"/>
      <c r="F2042"/>
    </row>
    <row r="2043" spans="1:6" ht="14.4" x14ac:dyDescent="0.3">
      <c r="A2043"/>
      <c r="B2043"/>
      <c r="C2043"/>
      <c r="D2043"/>
      <c r="E2043"/>
      <c r="F2043"/>
    </row>
    <row r="2044" spans="1:6" ht="14.4" x14ac:dyDescent="0.3">
      <c r="A2044"/>
      <c r="B2044"/>
      <c r="C2044"/>
      <c r="D2044"/>
      <c r="E2044"/>
      <c r="F2044"/>
    </row>
    <row r="2045" spans="1:6" ht="14.4" x14ac:dyDescent="0.3">
      <c r="A2045"/>
      <c r="B2045"/>
      <c r="C2045"/>
      <c r="D2045"/>
      <c r="E2045"/>
      <c r="F2045"/>
    </row>
    <row r="2046" spans="1:6" ht="14.4" x14ac:dyDescent="0.3">
      <c r="A2046"/>
      <c r="B2046"/>
      <c r="C2046"/>
      <c r="D2046"/>
      <c r="E2046"/>
      <c r="F2046"/>
    </row>
    <row r="2047" spans="1:6" ht="14.4" x14ac:dyDescent="0.3">
      <c r="A2047"/>
      <c r="B2047"/>
      <c r="C2047"/>
      <c r="D2047"/>
      <c r="E2047"/>
      <c r="F2047"/>
    </row>
    <row r="2048" spans="1:6" ht="14.4" x14ac:dyDescent="0.3">
      <c r="A2048"/>
      <c r="B2048"/>
      <c r="C2048"/>
      <c r="D2048"/>
      <c r="E2048"/>
      <c r="F2048"/>
    </row>
    <row r="2049" spans="1:6" ht="14.4" x14ac:dyDescent="0.3">
      <c r="A2049"/>
      <c r="B2049"/>
      <c r="C2049"/>
      <c r="D2049"/>
      <c r="E2049"/>
      <c r="F2049"/>
    </row>
    <row r="2050" spans="1:6" ht="14.4" x14ac:dyDescent="0.3">
      <c r="A2050"/>
      <c r="B2050"/>
      <c r="C2050"/>
      <c r="D2050"/>
      <c r="E2050"/>
      <c r="F2050"/>
    </row>
    <row r="2051" spans="1:6" ht="14.4" x14ac:dyDescent="0.3">
      <c r="A2051"/>
      <c r="B2051"/>
      <c r="C2051"/>
      <c r="D2051"/>
      <c r="E2051"/>
      <c r="F2051"/>
    </row>
    <row r="2052" spans="1:6" ht="14.4" x14ac:dyDescent="0.3">
      <c r="A2052"/>
      <c r="B2052"/>
      <c r="C2052"/>
      <c r="D2052"/>
      <c r="E2052"/>
      <c r="F2052"/>
    </row>
    <row r="2053" spans="1:6" ht="14.4" x14ac:dyDescent="0.3">
      <c r="A2053"/>
      <c r="B2053"/>
      <c r="C2053"/>
      <c r="D2053"/>
      <c r="E2053"/>
      <c r="F2053"/>
    </row>
    <row r="2054" spans="1:6" ht="14.4" x14ac:dyDescent="0.3">
      <c r="A2054"/>
      <c r="B2054"/>
      <c r="C2054"/>
      <c r="D2054"/>
      <c r="E2054"/>
      <c r="F2054"/>
    </row>
    <row r="2055" spans="1:6" ht="14.4" x14ac:dyDescent="0.3">
      <c r="A2055"/>
      <c r="B2055"/>
      <c r="C2055"/>
      <c r="D2055"/>
      <c r="E2055"/>
      <c r="F2055"/>
    </row>
    <row r="2056" spans="1:6" ht="14.4" x14ac:dyDescent="0.3">
      <c r="A2056"/>
      <c r="B2056"/>
      <c r="C2056"/>
      <c r="D2056"/>
      <c r="E2056"/>
      <c r="F2056"/>
    </row>
    <row r="2057" spans="1:6" ht="14.4" x14ac:dyDescent="0.3">
      <c r="A2057"/>
      <c r="B2057"/>
      <c r="C2057"/>
      <c r="D2057"/>
      <c r="E2057"/>
      <c r="F2057"/>
    </row>
    <row r="2058" spans="1:6" ht="14.4" x14ac:dyDescent="0.3">
      <c r="A2058"/>
      <c r="B2058"/>
      <c r="C2058"/>
      <c r="D2058"/>
      <c r="E2058"/>
      <c r="F2058"/>
    </row>
    <row r="2059" spans="1:6" ht="14.4" x14ac:dyDescent="0.3">
      <c r="A2059"/>
      <c r="B2059"/>
      <c r="C2059"/>
      <c r="D2059"/>
      <c r="E2059"/>
      <c r="F2059"/>
    </row>
    <row r="2060" spans="1:6" ht="14.4" x14ac:dyDescent="0.3">
      <c r="A2060"/>
      <c r="B2060"/>
      <c r="C2060"/>
      <c r="D2060"/>
      <c r="E2060"/>
      <c r="F2060"/>
    </row>
    <row r="2061" spans="1:6" ht="14.4" x14ac:dyDescent="0.3">
      <c r="A2061"/>
      <c r="B2061"/>
      <c r="C2061"/>
      <c r="D2061"/>
      <c r="E2061"/>
      <c r="F2061"/>
    </row>
    <row r="2062" spans="1:6" ht="14.4" x14ac:dyDescent="0.3">
      <c r="A2062"/>
      <c r="B2062"/>
      <c r="C2062"/>
      <c r="D2062"/>
      <c r="E2062"/>
      <c r="F2062"/>
    </row>
    <row r="2063" spans="1:6" ht="14.4" x14ac:dyDescent="0.3">
      <c r="A2063"/>
      <c r="B2063"/>
      <c r="C2063"/>
      <c r="D2063"/>
      <c r="E2063"/>
      <c r="F2063"/>
    </row>
    <row r="2064" spans="1:6" ht="14.4" x14ac:dyDescent="0.3">
      <c r="A2064"/>
      <c r="B2064"/>
      <c r="C2064"/>
      <c r="D2064"/>
      <c r="E2064"/>
      <c r="F2064"/>
    </row>
    <row r="2065" spans="1:6" ht="14.4" x14ac:dyDescent="0.3">
      <c r="A2065"/>
      <c r="B2065"/>
      <c r="C2065"/>
      <c r="D2065"/>
      <c r="E2065"/>
      <c r="F2065"/>
    </row>
    <row r="2066" spans="1:6" ht="14.4" x14ac:dyDescent="0.3">
      <c r="A2066"/>
      <c r="B2066"/>
      <c r="C2066"/>
      <c r="D2066"/>
      <c r="E2066"/>
      <c r="F2066"/>
    </row>
    <row r="2067" spans="1:6" ht="14.4" x14ac:dyDescent="0.3">
      <c r="A2067"/>
      <c r="B2067"/>
      <c r="C2067"/>
      <c r="D2067"/>
      <c r="E2067"/>
      <c r="F2067"/>
    </row>
    <row r="2068" spans="1:6" ht="14.4" x14ac:dyDescent="0.3">
      <c r="A2068"/>
      <c r="B2068"/>
      <c r="C2068"/>
      <c r="D2068"/>
      <c r="E2068"/>
      <c r="F2068"/>
    </row>
    <row r="2069" spans="1:6" ht="14.4" x14ac:dyDescent="0.3">
      <c r="A2069"/>
      <c r="B2069"/>
      <c r="C2069"/>
      <c r="D2069"/>
      <c r="E2069"/>
      <c r="F2069"/>
    </row>
    <row r="2070" spans="1:6" ht="14.4" x14ac:dyDescent="0.3">
      <c r="A2070"/>
      <c r="B2070"/>
      <c r="C2070"/>
      <c r="D2070"/>
      <c r="E2070"/>
      <c r="F2070"/>
    </row>
    <row r="2071" spans="1:6" ht="14.4" x14ac:dyDescent="0.3">
      <c r="A2071"/>
      <c r="B2071"/>
      <c r="C2071"/>
      <c r="D2071"/>
      <c r="E2071"/>
      <c r="F2071"/>
    </row>
    <row r="2072" spans="1:6" ht="14.4" x14ac:dyDescent="0.3">
      <c r="A2072"/>
      <c r="B2072"/>
      <c r="C2072"/>
      <c r="D2072"/>
      <c r="E2072"/>
      <c r="F2072"/>
    </row>
    <row r="2073" spans="1:6" ht="14.4" x14ac:dyDescent="0.3">
      <c r="A2073"/>
      <c r="B2073"/>
      <c r="C2073"/>
      <c r="D2073"/>
      <c r="E2073"/>
      <c r="F2073"/>
    </row>
    <row r="2074" spans="1:6" ht="14.4" x14ac:dyDescent="0.3">
      <c r="A2074"/>
      <c r="B2074"/>
      <c r="C2074"/>
      <c r="D2074"/>
      <c r="E2074"/>
      <c r="F2074"/>
    </row>
    <row r="2075" spans="1:6" ht="14.4" x14ac:dyDescent="0.3">
      <c r="A2075"/>
      <c r="B2075"/>
      <c r="C2075"/>
      <c r="D2075"/>
      <c r="E2075"/>
      <c r="F2075"/>
    </row>
    <row r="2076" spans="1:6" ht="14.4" x14ac:dyDescent="0.3">
      <c r="A2076"/>
      <c r="B2076"/>
      <c r="C2076"/>
      <c r="D2076"/>
      <c r="E2076"/>
      <c r="F2076"/>
    </row>
    <row r="2077" spans="1:6" ht="14.4" x14ac:dyDescent="0.3">
      <c r="A2077"/>
      <c r="B2077"/>
      <c r="C2077"/>
      <c r="D2077"/>
      <c r="E2077"/>
      <c r="F2077"/>
    </row>
    <row r="2078" spans="1:6" ht="14.4" x14ac:dyDescent="0.3">
      <c r="A2078"/>
      <c r="B2078"/>
      <c r="C2078"/>
      <c r="D2078"/>
      <c r="E2078"/>
      <c r="F2078"/>
    </row>
    <row r="2079" spans="1:6" ht="14.4" x14ac:dyDescent="0.3">
      <c r="A2079"/>
      <c r="B2079"/>
      <c r="C2079"/>
      <c r="D2079"/>
      <c r="E2079"/>
      <c r="F2079"/>
    </row>
    <row r="2080" spans="1:6" ht="14.4" x14ac:dyDescent="0.3">
      <c r="A2080"/>
      <c r="B2080"/>
      <c r="C2080"/>
      <c r="D2080"/>
      <c r="E2080"/>
      <c r="F2080"/>
    </row>
    <row r="2081" spans="1:6" ht="14.4" x14ac:dyDescent="0.3">
      <c r="A2081"/>
      <c r="B2081"/>
      <c r="C2081"/>
      <c r="D2081"/>
      <c r="E2081"/>
      <c r="F2081"/>
    </row>
    <row r="2082" spans="1:6" ht="14.4" x14ac:dyDescent="0.3">
      <c r="A2082"/>
      <c r="B2082"/>
      <c r="C2082"/>
      <c r="D2082"/>
      <c r="E2082"/>
      <c r="F2082"/>
    </row>
    <row r="2083" spans="1:6" ht="14.4" x14ac:dyDescent="0.3">
      <c r="A2083"/>
      <c r="B2083"/>
      <c r="C2083"/>
      <c r="D2083"/>
      <c r="E2083"/>
      <c r="F2083"/>
    </row>
    <row r="2084" spans="1:6" ht="14.4" x14ac:dyDescent="0.3">
      <c r="A2084"/>
      <c r="B2084"/>
      <c r="C2084"/>
      <c r="D2084"/>
      <c r="E2084"/>
      <c r="F2084"/>
    </row>
    <row r="2085" spans="1:6" ht="14.4" x14ac:dyDescent="0.3">
      <c r="A2085"/>
      <c r="B2085"/>
      <c r="C2085"/>
      <c r="D2085"/>
      <c r="E2085"/>
      <c r="F2085"/>
    </row>
    <row r="2086" spans="1:6" ht="14.4" x14ac:dyDescent="0.3">
      <c r="A2086"/>
      <c r="B2086"/>
      <c r="C2086"/>
      <c r="D2086"/>
      <c r="E2086"/>
      <c r="F2086"/>
    </row>
    <row r="2087" spans="1:6" ht="14.4" x14ac:dyDescent="0.3">
      <c r="A2087"/>
      <c r="B2087"/>
      <c r="C2087"/>
      <c r="D2087"/>
      <c r="E2087"/>
      <c r="F2087"/>
    </row>
    <row r="2088" spans="1:6" ht="14.4" x14ac:dyDescent="0.3">
      <c r="A2088"/>
      <c r="B2088"/>
      <c r="C2088"/>
      <c r="D2088"/>
      <c r="E2088"/>
      <c r="F2088"/>
    </row>
    <row r="2089" spans="1:6" ht="14.4" x14ac:dyDescent="0.3">
      <c r="A2089"/>
      <c r="B2089"/>
      <c r="C2089"/>
      <c r="D2089"/>
      <c r="E2089"/>
      <c r="F2089"/>
    </row>
    <row r="2090" spans="1:6" ht="14.4" x14ac:dyDescent="0.3">
      <c r="A2090"/>
      <c r="B2090"/>
      <c r="C2090"/>
      <c r="D2090"/>
      <c r="E2090"/>
      <c r="F2090"/>
    </row>
    <row r="2091" spans="1:6" ht="14.4" x14ac:dyDescent="0.3">
      <c r="A2091"/>
      <c r="B2091"/>
      <c r="C2091"/>
      <c r="D2091"/>
      <c r="E2091"/>
      <c r="F2091"/>
    </row>
    <row r="2092" spans="1:6" ht="14.4" x14ac:dyDescent="0.3">
      <c r="A2092"/>
      <c r="B2092"/>
      <c r="C2092"/>
      <c r="D2092"/>
      <c r="E2092"/>
      <c r="F2092"/>
    </row>
    <row r="2093" spans="1:6" ht="14.4" x14ac:dyDescent="0.3">
      <c r="A2093"/>
      <c r="B2093"/>
      <c r="C2093"/>
      <c r="D2093"/>
      <c r="E2093"/>
      <c r="F2093"/>
    </row>
    <row r="2094" spans="1:6" ht="14.4" x14ac:dyDescent="0.3">
      <c r="A2094"/>
      <c r="B2094"/>
      <c r="C2094"/>
      <c r="D2094"/>
      <c r="E2094"/>
      <c r="F2094"/>
    </row>
    <row r="2095" spans="1:6" ht="14.4" x14ac:dyDescent="0.3">
      <c r="A2095"/>
      <c r="B2095"/>
      <c r="C2095"/>
      <c r="D2095"/>
      <c r="E2095"/>
      <c r="F2095"/>
    </row>
    <row r="2096" spans="1:6" ht="14.4" x14ac:dyDescent="0.3">
      <c r="A2096"/>
      <c r="B2096"/>
      <c r="C2096"/>
      <c r="D2096"/>
      <c r="E2096"/>
      <c r="F2096"/>
    </row>
    <row r="2097" spans="1:6" ht="14.4" x14ac:dyDescent="0.3">
      <c r="A2097"/>
      <c r="B2097"/>
      <c r="C2097"/>
      <c r="D2097"/>
      <c r="E2097"/>
      <c r="F2097"/>
    </row>
    <row r="2098" spans="1:6" ht="14.4" x14ac:dyDescent="0.3">
      <c r="A2098"/>
      <c r="B2098"/>
      <c r="C2098"/>
      <c r="D2098"/>
      <c r="E2098"/>
      <c r="F2098"/>
    </row>
    <row r="2099" spans="1:6" ht="14.4" x14ac:dyDescent="0.3">
      <c r="A2099"/>
      <c r="B2099"/>
      <c r="C2099"/>
      <c r="D2099"/>
      <c r="E2099"/>
      <c r="F2099"/>
    </row>
    <row r="2100" spans="1:6" ht="14.4" x14ac:dyDescent="0.3">
      <c r="A2100"/>
      <c r="B2100"/>
      <c r="C2100"/>
      <c r="D2100"/>
      <c r="E2100"/>
      <c r="F2100"/>
    </row>
    <row r="2101" spans="1:6" ht="14.4" x14ac:dyDescent="0.3">
      <c r="A2101"/>
      <c r="B2101"/>
      <c r="C2101"/>
      <c r="D2101"/>
      <c r="E2101"/>
      <c r="F2101"/>
    </row>
    <row r="2102" spans="1:6" ht="14.4" x14ac:dyDescent="0.3">
      <c r="A2102"/>
      <c r="B2102"/>
      <c r="C2102"/>
      <c r="D2102"/>
      <c r="E2102"/>
      <c r="F2102"/>
    </row>
    <row r="2103" spans="1:6" ht="14.4" x14ac:dyDescent="0.3">
      <c r="A2103"/>
      <c r="B2103"/>
      <c r="C2103"/>
      <c r="D2103"/>
      <c r="E2103"/>
      <c r="F2103"/>
    </row>
    <row r="2104" spans="1:6" ht="14.4" x14ac:dyDescent="0.3">
      <c r="A2104"/>
      <c r="B2104"/>
      <c r="C2104"/>
      <c r="D2104"/>
      <c r="E2104"/>
      <c r="F2104"/>
    </row>
    <row r="2105" spans="1:6" ht="14.4" x14ac:dyDescent="0.3">
      <c r="A2105"/>
      <c r="B2105"/>
      <c r="C2105"/>
      <c r="D2105"/>
      <c r="E2105"/>
      <c r="F2105"/>
    </row>
    <row r="2106" spans="1:6" ht="14.4" x14ac:dyDescent="0.3">
      <c r="A2106"/>
      <c r="B2106"/>
      <c r="C2106"/>
      <c r="D2106"/>
      <c r="E2106"/>
      <c r="F2106"/>
    </row>
    <row r="2107" spans="1:6" ht="14.4" x14ac:dyDescent="0.3">
      <c r="A2107"/>
      <c r="B2107"/>
      <c r="C2107"/>
      <c r="D2107"/>
      <c r="E2107"/>
      <c r="F2107"/>
    </row>
    <row r="2108" spans="1:6" ht="14.4" x14ac:dyDescent="0.3">
      <c r="A2108"/>
      <c r="B2108"/>
      <c r="C2108"/>
      <c r="D2108"/>
      <c r="E2108"/>
      <c r="F2108"/>
    </row>
    <row r="2109" spans="1:6" ht="14.4" x14ac:dyDescent="0.3">
      <c r="A2109"/>
      <c r="B2109"/>
      <c r="C2109"/>
      <c r="D2109"/>
      <c r="E2109"/>
      <c r="F2109"/>
    </row>
    <row r="2110" spans="1:6" ht="14.4" x14ac:dyDescent="0.3">
      <c r="A2110"/>
      <c r="B2110"/>
      <c r="C2110"/>
      <c r="D2110"/>
      <c r="E2110"/>
      <c r="F2110"/>
    </row>
    <row r="2111" spans="1:6" ht="14.4" x14ac:dyDescent="0.3">
      <c r="A2111"/>
      <c r="B2111"/>
      <c r="C2111"/>
      <c r="D2111"/>
      <c r="E2111"/>
      <c r="F2111"/>
    </row>
    <row r="2112" spans="1:6" ht="14.4" x14ac:dyDescent="0.3">
      <c r="A2112"/>
      <c r="B2112"/>
      <c r="C2112"/>
      <c r="D2112"/>
      <c r="E2112"/>
      <c r="F2112"/>
    </row>
    <row r="2113" spans="1:6" ht="14.4" x14ac:dyDescent="0.3">
      <c r="A2113"/>
      <c r="B2113"/>
      <c r="C2113"/>
      <c r="D2113"/>
      <c r="E2113"/>
      <c r="F2113"/>
    </row>
    <row r="2114" spans="1:6" ht="14.4" x14ac:dyDescent="0.3">
      <c r="A2114"/>
      <c r="B2114"/>
      <c r="C2114"/>
      <c r="D2114"/>
      <c r="E2114"/>
      <c r="F2114"/>
    </row>
    <row r="2115" spans="1:6" ht="14.4" x14ac:dyDescent="0.3">
      <c r="A2115"/>
      <c r="B2115"/>
      <c r="C2115"/>
      <c r="D2115"/>
      <c r="E2115"/>
      <c r="F2115"/>
    </row>
    <row r="2116" spans="1:6" ht="14.4" x14ac:dyDescent="0.3">
      <c r="A2116"/>
      <c r="B2116"/>
      <c r="C2116"/>
      <c r="D2116"/>
      <c r="E2116"/>
      <c r="F2116"/>
    </row>
    <row r="2117" spans="1:6" ht="14.4" x14ac:dyDescent="0.3">
      <c r="A2117"/>
      <c r="B2117"/>
      <c r="C2117"/>
      <c r="D2117"/>
      <c r="E2117"/>
      <c r="F2117"/>
    </row>
    <row r="2118" spans="1:6" ht="14.4" x14ac:dyDescent="0.3">
      <c r="A2118"/>
      <c r="B2118"/>
      <c r="C2118"/>
      <c r="D2118"/>
      <c r="E2118"/>
      <c r="F2118"/>
    </row>
    <row r="2119" spans="1:6" ht="14.4" x14ac:dyDescent="0.3">
      <c r="A2119"/>
      <c r="B2119"/>
      <c r="C2119"/>
      <c r="D2119"/>
      <c r="E2119"/>
      <c r="F2119"/>
    </row>
    <row r="2120" spans="1:6" ht="14.4" x14ac:dyDescent="0.3">
      <c r="A2120"/>
      <c r="B2120"/>
      <c r="C2120"/>
      <c r="D2120"/>
      <c r="E2120"/>
      <c r="F2120"/>
    </row>
    <row r="2121" spans="1:6" ht="14.4" x14ac:dyDescent="0.3">
      <c r="A2121"/>
      <c r="B2121"/>
      <c r="C2121"/>
      <c r="D2121"/>
      <c r="E2121"/>
      <c r="F2121"/>
    </row>
    <row r="2122" spans="1:6" ht="14.4" x14ac:dyDescent="0.3">
      <c r="A2122"/>
      <c r="B2122"/>
      <c r="C2122"/>
      <c r="D2122"/>
      <c r="E2122"/>
      <c r="F2122"/>
    </row>
    <row r="2123" spans="1:6" ht="14.4" x14ac:dyDescent="0.3">
      <c r="A2123"/>
      <c r="B2123"/>
      <c r="C2123"/>
      <c r="D2123"/>
      <c r="E2123"/>
      <c r="F2123"/>
    </row>
    <row r="2124" spans="1:6" ht="14.4" x14ac:dyDescent="0.3">
      <c r="A2124"/>
      <c r="B2124"/>
      <c r="C2124"/>
      <c r="D2124"/>
      <c r="E2124"/>
      <c r="F2124"/>
    </row>
    <row r="2125" spans="1:6" ht="14.4" x14ac:dyDescent="0.3">
      <c r="A2125"/>
      <c r="B2125"/>
      <c r="C2125"/>
      <c r="D2125"/>
      <c r="E2125"/>
      <c r="F2125"/>
    </row>
    <row r="2126" spans="1:6" ht="14.4" x14ac:dyDescent="0.3">
      <c r="A2126"/>
      <c r="B2126"/>
      <c r="C2126"/>
      <c r="D2126"/>
      <c r="E2126"/>
      <c r="F2126"/>
    </row>
    <row r="2127" spans="1:6" ht="14.4" x14ac:dyDescent="0.3">
      <c r="A2127"/>
      <c r="B2127"/>
      <c r="C2127"/>
      <c r="D2127"/>
      <c r="E2127"/>
      <c r="F2127"/>
    </row>
    <row r="2128" spans="1:6" ht="14.4" x14ac:dyDescent="0.3">
      <c r="A2128"/>
      <c r="B2128"/>
      <c r="C2128"/>
      <c r="D2128"/>
      <c r="E2128"/>
      <c r="F2128"/>
    </row>
    <row r="2129" spans="1:6" ht="14.4" x14ac:dyDescent="0.3">
      <c r="A2129"/>
      <c r="B2129"/>
      <c r="C2129"/>
      <c r="D2129"/>
      <c r="E2129"/>
      <c r="F2129"/>
    </row>
    <row r="2130" spans="1:6" ht="14.4" x14ac:dyDescent="0.3">
      <c r="A2130"/>
      <c r="B2130"/>
      <c r="C2130"/>
      <c r="D2130"/>
      <c r="E2130"/>
      <c r="F2130"/>
    </row>
    <row r="2131" spans="1:6" ht="14.4" x14ac:dyDescent="0.3">
      <c r="A2131"/>
      <c r="B2131"/>
      <c r="C2131"/>
      <c r="D2131"/>
      <c r="E2131"/>
      <c r="F2131"/>
    </row>
    <row r="2132" spans="1:6" ht="14.4" x14ac:dyDescent="0.3">
      <c r="A2132"/>
      <c r="B2132"/>
      <c r="C2132"/>
      <c r="D2132"/>
      <c r="E2132"/>
      <c r="F2132"/>
    </row>
    <row r="2133" spans="1:6" ht="14.4" x14ac:dyDescent="0.3">
      <c r="A2133"/>
      <c r="B2133"/>
      <c r="C2133"/>
      <c r="D2133"/>
      <c r="E2133"/>
      <c r="F2133"/>
    </row>
    <row r="2134" spans="1:6" ht="14.4" x14ac:dyDescent="0.3">
      <c r="A2134"/>
      <c r="B2134"/>
      <c r="C2134"/>
      <c r="D2134"/>
      <c r="E2134"/>
      <c r="F2134"/>
    </row>
    <row r="2135" spans="1:6" ht="14.4" x14ac:dyDescent="0.3">
      <c r="A2135"/>
      <c r="B2135"/>
      <c r="C2135"/>
      <c r="D2135"/>
      <c r="E2135"/>
      <c r="F2135"/>
    </row>
    <row r="2136" spans="1:6" ht="14.4" x14ac:dyDescent="0.3">
      <c r="A2136"/>
      <c r="B2136"/>
      <c r="C2136"/>
      <c r="D2136"/>
      <c r="E2136"/>
      <c r="F2136"/>
    </row>
    <row r="2137" spans="1:6" ht="14.4" x14ac:dyDescent="0.3">
      <c r="A2137"/>
      <c r="B2137"/>
      <c r="C2137"/>
      <c r="D2137"/>
      <c r="E2137"/>
      <c r="F2137"/>
    </row>
    <row r="2138" spans="1:6" ht="14.4" x14ac:dyDescent="0.3">
      <c r="A2138"/>
      <c r="B2138"/>
      <c r="C2138"/>
      <c r="D2138"/>
      <c r="E2138"/>
      <c r="F2138"/>
    </row>
    <row r="2139" spans="1:6" ht="14.4" x14ac:dyDescent="0.3">
      <c r="A2139"/>
      <c r="B2139"/>
      <c r="C2139"/>
      <c r="D2139"/>
      <c r="E2139"/>
      <c r="F2139"/>
    </row>
    <row r="2140" spans="1:6" ht="14.4" x14ac:dyDescent="0.3">
      <c r="A2140"/>
      <c r="B2140"/>
      <c r="C2140"/>
      <c r="D2140"/>
      <c r="E2140"/>
      <c r="F2140"/>
    </row>
    <row r="2141" spans="1:6" ht="14.4" x14ac:dyDescent="0.3">
      <c r="A2141"/>
      <c r="B2141"/>
      <c r="C2141"/>
      <c r="D2141"/>
      <c r="E2141"/>
      <c r="F2141"/>
    </row>
    <row r="2142" spans="1:6" ht="14.4" x14ac:dyDescent="0.3">
      <c r="A2142"/>
      <c r="B2142"/>
      <c r="C2142"/>
      <c r="D2142"/>
      <c r="E2142"/>
      <c r="F2142"/>
    </row>
    <row r="2143" spans="1:6" ht="14.4" x14ac:dyDescent="0.3">
      <c r="A2143"/>
      <c r="B2143"/>
      <c r="C2143"/>
      <c r="D2143"/>
      <c r="E2143"/>
      <c r="F2143"/>
    </row>
    <row r="2144" spans="1:6" ht="14.4" x14ac:dyDescent="0.3">
      <c r="A2144"/>
      <c r="B2144"/>
      <c r="C2144"/>
      <c r="D2144"/>
      <c r="E2144"/>
      <c r="F2144"/>
    </row>
    <row r="2145" spans="1:6" ht="14.4" x14ac:dyDescent="0.3">
      <c r="A2145"/>
      <c r="B2145"/>
      <c r="C2145"/>
      <c r="D2145"/>
      <c r="E2145"/>
      <c r="F2145"/>
    </row>
    <row r="2146" spans="1:6" ht="14.4" x14ac:dyDescent="0.3">
      <c r="A2146"/>
      <c r="B2146"/>
      <c r="C2146"/>
      <c r="D2146"/>
      <c r="E2146"/>
      <c r="F2146"/>
    </row>
    <row r="2147" spans="1:6" ht="14.4" x14ac:dyDescent="0.3">
      <c r="A2147"/>
      <c r="B2147"/>
      <c r="C2147"/>
      <c r="D2147"/>
      <c r="E2147"/>
      <c r="F2147"/>
    </row>
    <row r="2148" spans="1:6" ht="14.4" x14ac:dyDescent="0.3">
      <c r="A2148"/>
      <c r="B2148"/>
      <c r="C2148"/>
      <c r="D2148"/>
      <c r="E2148"/>
      <c r="F2148"/>
    </row>
    <row r="2149" spans="1:6" ht="14.4" x14ac:dyDescent="0.3">
      <c r="A2149"/>
      <c r="B2149"/>
      <c r="C2149"/>
      <c r="D2149"/>
      <c r="E2149"/>
      <c r="F2149"/>
    </row>
    <row r="2150" spans="1:6" ht="14.4" x14ac:dyDescent="0.3">
      <c r="A2150"/>
      <c r="B2150"/>
      <c r="C2150"/>
      <c r="D2150"/>
      <c r="E2150"/>
      <c r="F2150"/>
    </row>
    <row r="2151" spans="1:6" ht="14.4" x14ac:dyDescent="0.3">
      <c r="A2151"/>
      <c r="B2151"/>
      <c r="C2151"/>
      <c r="D2151"/>
      <c r="E2151"/>
      <c r="F2151"/>
    </row>
    <row r="2152" spans="1:6" ht="14.4" x14ac:dyDescent="0.3">
      <c r="A2152"/>
      <c r="B2152"/>
      <c r="C2152"/>
      <c r="D2152"/>
      <c r="E2152"/>
      <c r="F2152"/>
    </row>
    <row r="2153" spans="1:6" ht="14.4" x14ac:dyDescent="0.3">
      <c r="A2153"/>
      <c r="B2153"/>
      <c r="C2153"/>
      <c r="D2153"/>
      <c r="E2153"/>
      <c r="F2153"/>
    </row>
    <row r="2154" spans="1:6" ht="14.4" x14ac:dyDescent="0.3">
      <c r="A2154"/>
      <c r="B2154"/>
      <c r="C2154"/>
      <c r="D2154"/>
      <c r="E2154"/>
      <c r="F2154"/>
    </row>
    <row r="2155" spans="1:6" ht="14.4" x14ac:dyDescent="0.3">
      <c r="A2155"/>
      <c r="B2155"/>
      <c r="C2155"/>
      <c r="D2155"/>
      <c r="E2155"/>
      <c r="F2155"/>
    </row>
    <row r="2156" spans="1:6" ht="14.4" x14ac:dyDescent="0.3">
      <c r="A2156"/>
      <c r="B2156"/>
      <c r="C2156"/>
      <c r="D2156"/>
      <c r="E2156"/>
      <c r="F2156"/>
    </row>
    <row r="2157" spans="1:6" ht="14.4" x14ac:dyDescent="0.3">
      <c r="A2157"/>
      <c r="B2157"/>
      <c r="C2157"/>
      <c r="D2157"/>
      <c r="E2157"/>
      <c r="F2157"/>
    </row>
    <row r="2158" spans="1:6" ht="14.4" x14ac:dyDescent="0.3">
      <c r="A2158"/>
      <c r="B2158"/>
      <c r="C2158"/>
      <c r="D2158"/>
      <c r="E2158"/>
      <c r="F2158"/>
    </row>
    <row r="2159" spans="1:6" ht="14.4" x14ac:dyDescent="0.3">
      <c r="A2159"/>
      <c r="B2159"/>
      <c r="C2159"/>
      <c r="D2159"/>
      <c r="E2159"/>
      <c r="F2159"/>
    </row>
    <row r="2160" spans="1:6" ht="14.4" x14ac:dyDescent="0.3">
      <c r="A2160"/>
      <c r="B2160"/>
      <c r="C2160"/>
      <c r="D2160"/>
      <c r="E2160"/>
      <c r="F2160"/>
    </row>
    <row r="2161" spans="1:6" ht="14.4" x14ac:dyDescent="0.3">
      <c r="A2161"/>
      <c r="B2161"/>
      <c r="C2161"/>
      <c r="D2161"/>
      <c r="E2161"/>
      <c r="F2161"/>
    </row>
    <row r="2162" spans="1:6" ht="14.4" x14ac:dyDescent="0.3">
      <c r="A2162"/>
      <c r="B2162"/>
      <c r="C2162"/>
      <c r="D2162"/>
      <c r="E2162"/>
      <c r="F2162"/>
    </row>
    <row r="2163" spans="1:6" ht="14.4" x14ac:dyDescent="0.3">
      <c r="A2163"/>
      <c r="B2163"/>
      <c r="C2163"/>
      <c r="D2163"/>
      <c r="E2163"/>
      <c r="F2163"/>
    </row>
    <row r="2164" spans="1:6" ht="14.4" x14ac:dyDescent="0.3">
      <c r="A2164"/>
      <c r="B2164"/>
      <c r="C2164"/>
      <c r="D2164"/>
      <c r="E2164"/>
      <c r="F2164"/>
    </row>
    <row r="2165" spans="1:6" ht="14.4" x14ac:dyDescent="0.3">
      <c r="A2165"/>
      <c r="B2165"/>
      <c r="C2165"/>
      <c r="D2165"/>
      <c r="E2165"/>
      <c r="F2165"/>
    </row>
    <row r="2166" spans="1:6" ht="14.4" x14ac:dyDescent="0.3">
      <c r="A2166"/>
      <c r="B2166"/>
      <c r="C2166"/>
      <c r="D2166"/>
      <c r="E2166"/>
      <c r="F2166"/>
    </row>
    <row r="2167" spans="1:6" ht="14.4" x14ac:dyDescent="0.3">
      <c r="A2167"/>
      <c r="B2167"/>
      <c r="C2167"/>
      <c r="D2167"/>
      <c r="E2167"/>
      <c r="F2167"/>
    </row>
    <row r="2168" spans="1:6" ht="14.4" x14ac:dyDescent="0.3">
      <c r="A2168"/>
      <c r="B2168"/>
      <c r="C2168"/>
      <c r="D2168"/>
      <c r="E2168"/>
      <c r="F2168"/>
    </row>
    <row r="2169" spans="1:6" ht="14.4" x14ac:dyDescent="0.3">
      <c r="A2169"/>
      <c r="B2169"/>
      <c r="C2169"/>
      <c r="D2169"/>
      <c r="E2169"/>
      <c r="F2169"/>
    </row>
    <row r="2170" spans="1:6" ht="14.4" x14ac:dyDescent="0.3">
      <c r="A2170"/>
      <c r="B2170"/>
      <c r="C2170"/>
      <c r="D2170"/>
      <c r="E2170"/>
      <c r="F2170"/>
    </row>
    <row r="2171" spans="1:6" ht="14.4" x14ac:dyDescent="0.3">
      <c r="A2171"/>
      <c r="B2171"/>
      <c r="C2171"/>
      <c r="D2171"/>
      <c r="E2171"/>
      <c r="F2171"/>
    </row>
    <row r="2172" spans="1:6" ht="14.4" x14ac:dyDescent="0.3">
      <c r="A2172"/>
      <c r="B2172"/>
      <c r="C2172"/>
      <c r="D2172"/>
      <c r="E2172"/>
      <c r="F2172"/>
    </row>
    <row r="2173" spans="1:6" ht="14.4" x14ac:dyDescent="0.3">
      <c r="A2173"/>
      <c r="B2173"/>
      <c r="C2173"/>
      <c r="D2173"/>
      <c r="E2173"/>
      <c r="F2173"/>
    </row>
    <row r="2174" spans="1:6" ht="14.4" x14ac:dyDescent="0.3">
      <c r="A2174"/>
      <c r="B2174"/>
      <c r="C2174"/>
      <c r="D2174"/>
      <c r="E2174"/>
      <c r="F2174"/>
    </row>
    <row r="2175" spans="1:6" ht="14.4" x14ac:dyDescent="0.3">
      <c r="A2175"/>
      <c r="B2175"/>
      <c r="C2175"/>
      <c r="D2175"/>
      <c r="E2175"/>
      <c r="F2175"/>
    </row>
    <row r="2176" spans="1:6" ht="14.4" x14ac:dyDescent="0.3">
      <c r="A2176"/>
      <c r="B2176"/>
      <c r="C2176"/>
      <c r="D2176"/>
      <c r="E2176"/>
      <c r="F2176"/>
    </row>
    <row r="2177" spans="1:6" ht="14.4" x14ac:dyDescent="0.3">
      <c r="A2177"/>
      <c r="B2177"/>
      <c r="C2177"/>
      <c r="D2177"/>
      <c r="E2177"/>
      <c r="F2177"/>
    </row>
    <row r="2178" spans="1:6" ht="14.4" x14ac:dyDescent="0.3">
      <c r="A2178"/>
      <c r="B2178"/>
      <c r="C2178"/>
      <c r="D2178"/>
      <c r="E2178"/>
      <c r="F2178"/>
    </row>
    <row r="2179" spans="1:6" ht="14.4" x14ac:dyDescent="0.3">
      <c r="A2179"/>
      <c r="B2179"/>
      <c r="C2179"/>
      <c r="D2179"/>
      <c r="E2179"/>
      <c r="F2179"/>
    </row>
    <row r="2180" spans="1:6" ht="14.4" x14ac:dyDescent="0.3">
      <c r="A2180"/>
      <c r="B2180"/>
      <c r="C2180"/>
      <c r="D2180"/>
      <c r="E2180"/>
      <c r="F2180"/>
    </row>
    <row r="2181" spans="1:6" ht="14.4" x14ac:dyDescent="0.3">
      <c r="A2181"/>
      <c r="B2181"/>
      <c r="C2181"/>
      <c r="D2181"/>
      <c r="E2181"/>
      <c r="F2181"/>
    </row>
    <row r="2182" spans="1:6" ht="14.4" x14ac:dyDescent="0.3">
      <c r="A2182"/>
      <c r="B2182"/>
      <c r="C2182"/>
      <c r="D2182"/>
      <c r="E2182"/>
      <c r="F2182"/>
    </row>
    <row r="2183" spans="1:6" ht="14.4" x14ac:dyDescent="0.3">
      <c r="A2183"/>
      <c r="B2183"/>
      <c r="C2183"/>
      <c r="D2183"/>
      <c r="E2183"/>
      <c r="F2183"/>
    </row>
    <row r="2184" spans="1:6" ht="14.4" x14ac:dyDescent="0.3">
      <c r="A2184"/>
      <c r="B2184"/>
      <c r="C2184"/>
      <c r="D2184"/>
      <c r="E2184"/>
      <c r="F2184"/>
    </row>
    <row r="2185" spans="1:6" ht="14.4" x14ac:dyDescent="0.3">
      <c r="A2185"/>
      <c r="B2185"/>
      <c r="C2185"/>
      <c r="D2185"/>
      <c r="E2185"/>
      <c r="F2185"/>
    </row>
    <row r="2186" spans="1:6" ht="14.4" x14ac:dyDescent="0.3">
      <c r="A2186"/>
      <c r="B2186"/>
      <c r="C2186"/>
      <c r="D2186"/>
      <c r="E2186"/>
      <c r="F2186"/>
    </row>
    <row r="2187" spans="1:6" ht="14.4" x14ac:dyDescent="0.3">
      <c r="A2187"/>
      <c r="B2187"/>
      <c r="C2187"/>
      <c r="D2187"/>
      <c r="E2187"/>
      <c r="F2187"/>
    </row>
    <row r="2188" spans="1:6" ht="14.4" x14ac:dyDescent="0.3">
      <c r="A2188"/>
      <c r="B2188"/>
      <c r="C2188"/>
      <c r="D2188"/>
      <c r="E2188"/>
      <c r="F2188"/>
    </row>
    <row r="2189" spans="1:6" ht="14.4" x14ac:dyDescent="0.3">
      <c r="A2189"/>
      <c r="B2189"/>
      <c r="C2189"/>
      <c r="D2189"/>
      <c r="E2189"/>
      <c r="F2189"/>
    </row>
    <row r="2190" spans="1:6" ht="14.4" x14ac:dyDescent="0.3">
      <c r="A2190"/>
      <c r="B2190"/>
      <c r="C2190"/>
      <c r="D2190"/>
      <c r="E2190"/>
      <c r="F2190"/>
    </row>
    <row r="2191" spans="1:6" ht="14.4" x14ac:dyDescent="0.3">
      <c r="A2191"/>
      <c r="B2191"/>
      <c r="C2191"/>
      <c r="D2191"/>
      <c r="E2191"/>
      <c r="F2191"/>
    </row>
    <row r="2192" spans="1:6" ht="14.4" x14ac:dyDescent="0.3">
      <c r="A2192"/>
      <c r="B2192"/>
      <c r="C2192"/>
      <c r="D2192"/>
      <c r="E2192"/>
      <c r="F2192"/>
    </row>
    <row r="2193" spans="1:6" ht="14.4" x14ac:dyDescent="0.3">
      <c r="A2193"/>
      <c r="B2193"/>
      <c r="C2193"/>
      <c r="D2193"/>
      <c r="E2193"/>
      <c r="F2193"/>
    </row>
    <row r="2194" spans="1:6" ht="14.4" x14ac:dyDescent="0.3">
      <c r="A2194"/>
      <c r="B2194"/>
      <c r="C2194"/>
      <c r="D2194"/>
      <c r="E2194"/>
      <c r="F2194"/>
    </row>
    <row r="2195" spans="1:6" ht="14.4" x14ac:dyDescent="0.3">
      <c r="A2195"/>
      <c r="B2195"/>
      <c r="C2195"/>
      <c r="D2195"/>
      <c r="E2195"/>
      <c r="F2195"/>
    </row>
    <row r="2196" spans="1:6" ht="14.4" x14ac:dyDescent="0.3">
      <c r="A2196"/>
      <c r="B2196"/>
      <c r="C2196"/>
      <c r="D2196"/>
      <c r="E2196"/>
      <c r="F2196"/>
    </row>
    <row r="2197" spans="1:6" ht="14.4" x14ac:dyDescent="0.3">
      <c r="A2197"/>
      <c r="B2197"/>
      <c r="C2197"/>
      <c r="D2197"/>
      <c r="E2197"/>
      <c r="F2197"/>
    </row>
    <row r="2198" spans="1:6" ht="14.4" x14ac:dyDescent="0.3">
      <c r="A2198"/>
      <c r="B2198"/>
      <c r="C2198"/>
      <c r="D2198"/>
      <c r="E2198"/>
      <c r="F2198"/>
    </row>
    <row r="2199" spans="1:6" ht="14.4" x14ac:dyDescent="0.3">
      <c r="A2199"/>
      <c r="B2199"/>
      <c r="C2199"/>
      <c r="D2199"/>
      <c r="E2199"/>
      <c r="F2199"/>
    </row>
    <row r="2200" spans="1:6" ht="14.4" x14ac:dyDescent="0.3">
      <c r="A2200"/>
      <c r="B2200"/>
      <c r="C2200"/>
      <c r="D2200"/>
      <c r="E2200"/>
      <c r="F2200"/>
    </row>
    <row r="2201" spans="1:6" ht="14.4" x14ac:dyDescent="0.3">
      <c r="A2201"/>
      <c r="B2201"/>
      <c r="C2201"/>
      <c r="D2201"/>
      <c r="E2201"/>
      <c r="F2201"/>
    </row>
    <row r="2202" spans="1:6" ht="14.4" x14ac:dyDescent="0.3">
      <c r="A2202"/>
      <c r="B2202"/>
      <c r="C2202"/>
      <c r="D2202"/>
      <c r="E2202"/>
      <c r="F2202"/>
    </row>
    <row r="2203" spans="1:6" ht="14.4" x14ac:dyDescent="0.3">
      <c r="A2203"/>
      <c r="B2203"/>
      <c r="C2203"/>
      <c r="D2203"/>
      <c r="E2203"/>
      <c r="F2203"/>
    </row>
    <row r="2204" spans="1:6" ht="14.4" x14ac:dyDescent="0.3">
      <c r="A2204"/>
      <c r="B2204"/>
      <c r="C2204"/>
      <c r="D2204"/>
      <c r="E2204"/>
      <c r="F2204"/>
    </row>
    <row r="2205" spans="1:6" ht="14.4" x14ac:dyDescent="0.3">
      <c r="A2205"/>
      <c r="B2205"/>
      <c r="C2205"/>
      <c r="D2205"/>
      <c r="E2205"/>
      <c r="F2205"/>
    </row>
    <row r="2206" spans="1:6" ht="14.4" x14ac:dyDescent="0.3">
      <c r="A2206"/>
      <c r="B2206"/>
      <c r="C2206"/>
      <c r="D2206"/>
      <c r="E2206"/>
      <c r="F2206"/>
    </row>
    <row r="2207" spans="1:6" ht="14.4" x14ac:dyDescent="0.3">
      <c r="A2207"/>
      <c r="B2207"/>
      <c r="C2207"/>
      <c r="D2207"/>
      <c r="E2207"/>
      <c r="F2207"/>
    </row>
    <row r="2208" spans="1:6" ht="14.4" x14ac:dyDescent="0.3">
      <c r="A2208"/>
      <c r="B2208"/>
      <c r="C2208"/>
      <c r="D2208"/>
      <c r="E2208"/>
      <c r="F2208"/>
    </row>
    <row r="2209" spans="1:6" ht="14.4" x14ac:dyDescent="0.3">
      <c r="A2209"/>
      <c r="B2209"/>
      <c r="C2209"/>
      <c r="D2209"/>
      <c r="E2209"/>
      <c r="F2209"/>
    </row>
    <row r="2210" spans="1:6" ht="14.4" x14ac:dyDescent="0.3">
      <c r="A2210"/>
      <c r="B2210"/>
      <c r="C2210"/>
      <c r="D2210"/>
      <c r="E2210"/>
      <c r="F2210"/>
    </row>
    <row r="2211" spans="1:6" ht="14.4" x14ac:dyDescent="0.3">
      <c r="A2211"/>
      <c r="B2211"/>
      <c r="C2211"/>
      <c r="D2211"/>
      <c r="E2211"/>
      <c r="F2211"/>
    </row>
    <row r="2212" spans="1:6" ht="14.4" x14ac:dyDescent="0.3">
      <c r="A2212"/>
      <c r="B2212"/>
      <c r="C2212"/>
      <c r="D2212"/>
      <c r="E2212"/>
      <c r="F2212"/>
    </row>
    <row r="2213" spans="1:6" ht="14.4" x14ac:dyDescent="0.3">
      <c r="A2213"/>
      <c r="B2213"/>
      <c r="C2213"/>
      <c r="D2213"/>
      <c r="E2213"/>
      <c r="F2213"/>
    </row>
    <row r="2214" spans="1:6" ht="14.4" x14ac:dyDescent="0.3">
      <c r="A2214"/>
      <c r="B2214"/>
      <c r="C2214"/>
      <c r="D2214"/>
      <c r="E2214"/>
      <c r="F2214"/>
    </row>
    <row r="2215" spans="1:6" ht="14.4" x14ac:dyDescent="0.3">
      <c r="A2215"/>
      <c r="B2215"/>
      <c r="C2215"/>
      <c r="D2215"/>
      <c r="E2215"/>
      <c r="F2215"/>
    </row>
    <row r="2216" spans="1:6" ht="14.4" x14ac:dyDescent="0.3">
      <c r="A2216"/>
      <c r="B2216"/>
      <c r="C2216"/>
      <c r="D2216"/>
      <c r="E2216"/>
      <c r="F2216"/>
    </row>
    <row r="2217" spans="1:6" ht="14.4" x14ac:dyDescent="0.3">
      <c r="A2217"/>
      <c r="B2217"/>
      <c r="C2217"/>
      <c r="D2217"/>
      <c r="E2217"/>
      <c r="F2217"/>
    </row>
    <row r="2218" spans="1:6" ht="14.4" x14ac:dyDescent="0.3">
      <c r="A2218"/>
      <c r="B2218"/>
      <c r="C2218"/>
      <c r="D2218"/>
      <c r="E2218"/>
      <c r="F2218"/>
    </row>
    <row r="2219" spans="1:6" ht="14.4" x14ac:dyDescent="0.3">
      <c r="A2219"/>
      <c r="B2219"/>
      <c r="C2219"/>
      <c r="D2219"/>
      <c r="E2219"/>
      <c r="F2219"/>
    </row>
    <row r="2220" spans="1:6" ht="14.4" x14ac:dyDescent="0.3">
      <c r="A2220"/>
      <c r="B2220"/>
      <c r="C2220"/>
      <c r="D2220"/>
      <c r="E2220"/>
      <c r="F2220"/>
    </row>
    <row r="2221" spans="1:6" ht="14.4" x14ac:dyDescent="0.3">
      <c r="A2221"/>
      <c r="B2221"/>
      <c r="C2221"/>
      <c r="D2221"/>
      <c r="E2221"/>
      <c r="F2221"/>
    </row>
    <row r="2222" spans="1:6" ht="14.4" x14ac:dyDescent="0.3">
      <c r="A2222"/>
      <c r="B2222"/>
      <c r="C2222"/>
      <c r="D2222"/>
      <c r="E2222"/>
      <c r="F2222"/>
    </row>
    <row r="2223" spans="1:6" ht="14.4" x14ac:dyDescent="0.3">
      <c r="A2223"/>
      <c r="B2223"/>
      <c r="C2223"/>
      <c r="D2223"/>
      <c r="E2223"/>
      <c r="F2223"/>
    </row>
    <row r="2224" spans="1:6" ht="14.4" x14ac:dyDescent="0.3">
      <c r="A2224"/>
      <c r="B2224"/>
      <c r="C2224"/>
      <c r="D2224"/>
      <c r="E2224"/>
      <c r="F2224"/>
    </row>
    <row r="2225" spans="1:6" ht="14.4" x14ac:dyDescent="0.3">
      <c r="A2225"/>
      <c r="B2225"/>
      <c r="C2225"/>
      <c r="D2225"/>
      <c r="E2225"/>
      <c r="F2225"/>
    </row>
    <row r="2226" spans="1:6" ht="14.4" x14ac:dyDescent="0.3">
      <c r="A2226"/>
      <c r="B2226"/>
      <c r="C2226"/>
      <c r="D2226"/>
      <c r="E2226"/>
      <c r="F2226"/>
    </row>
    <row r="2227" spans="1:6" ht="14.4" x14ac:dyDescent="0.3">
      <c r="A2227"/>
      <c r="B2227"/>
      <c r="C2227"/>
      <c r="D2227"/>
      <c r="E2227"/>
      <c r="F2227"/>
    </row>
    <row r="2228" spans="1:6" ht="14.4" x14ac:dyDescent="0.3">
      <c r="A2228"/>
      <c r="B2228"/>
      <c r="C2228"/>
      <c r="D2228"/>
      <c r="E2228"/>
      <c r="F2228"/>
    </row>
    <row r="2229" spans="1:6" ht="14.4" x14ac:dyDescent="0.3">
      <c r="A2229"/>
      <c r="B2229"/>
      <c r="C2229"/>
      <c r="D2229"/>
      <c r="E2229"/>
      <c r="F2229"/>
    </row>
    <row r="2230" spans="1:6" ht="14.4" x14ac:dyDescent="0.3">
      <c r="A2230"/>
      <c r="B2230"/>
      <c r="C2230"/>
      <c r="D2230"/>
      <c r="E2230"/>
      <c r="F2230"/>
    </row>
    <row r="2231" spans="1:6" ht="14.4" x14ac:dyDescent="0.3">
      <c r="A2231"/>
      <c r="B2231"/>
      <c r="C2231"/>
      <c r="D2231"/>
      <c r="E2231"/>
      <c r="F2231"/>
    </row>
    <row r="2232" spans="1:6" ht="14.4" x14ac:dyDescent="0.3">
      <c r="A2232"/>
      <c r="B2232"/>
      <c r="C2232"/>
      <c r="D2232"/>
      <c r="E2232"/>
      <c r="F2232"/>
    </row>
    <row r="2233" spans="1:6" ht="14.4" x14ac:dyDescent="0.3">
      <c r="A2233"/>
      <c r="B2233"/>
      <c r="C2233"/>
      <c r="D2233"/>
      <c r="E2233"/>
      <c r="F2233"/>
    </row>
    <row r="2234" spans="1:6" ht="14.4" x14ac:dyDescent="0.3">
      <c r="A2234"/>
      <c r="B2234"/>
      <c r="C2234"/>
      <c r="D2234"/>
      <c r="E2234"/>
      <c r="F2234"/>
    </row>
    <row r="2235" spans="1:6" ht="14.4" x14ac:dyDescent="0.3">
      <c r="A2235"/>
      <c r="B2235"/>
      <c r="C2235"/>
      <c r="D2235"/>
      <c r="E2235"/>
      <c r="F2235"/>
    </row>
    <row r="2236" spans="1:6" ht="14.4" x14ac:dyDescent="0.3">
      <c r="A2236"/>
      <c r="B2236"/>
      <c r="C2236"/>
      <c r="D2236"/>
      <c r="E2236"/>
      <c r="F2236"/>
    </row>
    <row r="2237" spans="1:6" ht="14.4" x14ac:dyDescent="0.3">
      <c r="A2237"/>
      <c r="B2237"/>
      <c r="C2237"/>
      <c r="D2237"/>
      <c r="E2237"/>
      <c r="F2237"/>
    </row>
    <row r="2238" spans="1:6" ht="14.4" x14ac:dyDescent="0.3">
      <c r="A2238"/>
      <c r="B2238"/>
      <c r="C2238"/>
      <c r="D2238"/>
      <c r="E2238"/>
      <c r="F2238"/>
    </row>
    <row r="2239" spans="1:6" ht="14.4" x14ac:dyDescent="0.3">
      <c r="A2239"/>
      <c r="B2239"/>
      <c r="C2239"/>
      <c r="D2239"/>
      <c r="E2239"/>
      <c r="F2239"/>
    </row>
    <row r="2240" spans="1:6" ht="14.4" x14ac:dyDescent="0.3">
      <c r="A2240"/>
      <c r="B2240"/>
      <c r="C2240"/>
      <c r="D2240"/>
      <c r="E2240"/>
      <c r="F2240"/>
    </row>
    <row r="2241" spans="1:6" ht="14.4" x14ac:dyDescent="0.3">
      <c r="A2241"/>
      <c r="B2241"/>
      <c r="C2241"/>
      <c r="D2241"/>
      <c r="E2241"/>
      <c r="F2241"/>
    </row>
    <row r="2242" spans="1:6" ht="14.4" x14ac:dyDescent="0.3">
      <c r="A2242"/>
      <c r="B2242"/>
      <c r="C2242"/>
      <c r="D2242"/>
      <c r="E2242"/>
      <c r="F2242"/>
    </row>
    <row r="2243" spans="1:6" ht="14.4" x14ac:dyDescent="0.3">
      <c r="A2243"/>
      <c r="B2243"/>
      <c r="C2243"/>
      <c r="D2243"/>
      <c r="E2243"/>
      <c r="F2243"/>
    </row>
    <row r="2244" spans="1:6" ht="14.4" x14ac:dyDescent="0.3">
      <c r="A2244"/>
      <c r="B2244"/>
      <c r="C2244"/>
      <c r="D2244"/>
      <c r="E2244"/>
      <c r="F2244"/>
    </row>
    <row r="2245" spans="1:6" ht="14.4" x14ac:dyDescent="0.3">
      <c r="A2245"/>
      <c r="B2245"/>
      <c r="C2245"/>
      <c r="D2245"/>
      <c r="E2245"/>
      <c r="F2245"/>
    </row>
    <row r="2246" spans="1:6" ht="14.4" x14ac:dyDescent="0.3">
      <c r="A2246"/>
      <c r="B2246"/>
      <c r="C2246"/>
      <c r="D2246"/>
      <c r="E2246"/>
      <c r="F2246"/>
    </row>
    <row r="2247" spans="1:6" ht="14.4" x14ac:dyDescent="0.3">
      <c r="A2247"/>
      <c r="B2247"/>
      <c r="C2247"/>
      <c r="D2247"/>
      <c r="E2247"/>
      <c r="F2247"/>
    </row>
    <row r="2248" spans="1:6" ht="14.4" x14ac:dyDescent="0.3">
      <c r="A2248"/>
      <c r="B2248"/>
      <c r="C2248"/>
      <c r="D2248"/>
      <c r="E2248"/>
      <c r="F2248"/>
    </row>
    <row r="2249" spans="1:6" ht="14.4" x14ac:dyDescent="0.3">
      <c r="A2249"/>
      <c r="B2249"/>
      <c r="C2249"/>
      <c r="D2249"/>
      <c r="E2249"/>
      <c r="F2249"/>
    </row>
    <row r="2250" spans="1:6" ht="14.4" x14ac:dyDescent="0.3">
      <c r="A2250"/>
      <c r="B2250"/>
      <c r="C2250"/>
      <c r="D2250"/>
      <c r="E2250"/>
      <c r="F2250"/>
    </row>
    <row r="2251" spans="1:6" ht="14.4" x14ac:dyDescent="0.3">
      <c r="A2251"/>
      <c r="B2251"/>
      <c r="C2251"/>
      <c r="D2251"/>
      <c r="E2251"/>
      <c r="F2251"/>
    </row>
    <row r="2252" spans="1:6" ht="14.4" x14ac:dyDescent="0.3">
      <c r="A2252"/>
      <c r="B2252"/>
      <c r="C2252"/>
      <c r="D2252"/>
      <c r="E2252"/>
      <c r="F2252"/>
    </row>
    <row r="2253" spans="1:6" ht="14.4" x14ac:dyDescent="0.3">
      <c r="A2253"/>
      <c r="B2253"/>
      <c r="C2253"/>
      <c r="D2253"/>
      <c r="E2253"/>
      <c r="F2253"/>
    </row>
    <row r="2254" spans="1:6" ht="14.4" x14ac:dyDescent="0.3">
      <c r="A2254"/>
      <c r="B2254"/>
      <c r="C2254"/>
      <c r="D2254"/>
      <c r="E2254"/>
      <c r="F2254"/>
    </row>
    <row r="2255" spans="1:6" ht="14.4" x14ac:dyDescent="0.3">
      <c r="A2255"/>
      <c r="B2255"/>
      <c r="C2255"/>
      <c r="D2255"/>
      <c r="E2255"/>
      <c r="F2255"/>
    </row>
    <row r="2256" spans="1:6" ht="14.4" x14ac:dyDescent="0.3">
      <c r="A2256"/>
      <c r="B2256"/>
      <c r="C2256"/>
      <c r="D2256"/>
      <c r="E2256"/>
      <c r="F2256"/>
    </row>
    <row r="2257" spans="1:6" ht="14.4" x14ac:dyDescent="0.3">
      <c r="A2257"/>
      <c r="B2257"/>
      <c r="C2257"/>
      <c r="D2257"/>
      <c r="E2257"/>
      <c r="F2257"/>
    </row>
    <row r="2258" spans="1:6" ht="14.4" x14ac:dyDescent="0.3">
      <c r="A2258"/>
      <c r="B2258"/>
      <c r="C2258"/>
      <c r="D2258"/>
      <c r="E2258"/>
      <c r="F2258"/>
    </row>
    <row r="2259" spans="1:6" ht="14.4" x14ac:dyDescent="0.3">
      <c r="A2259"/>
      <c r="B2259"/>
      <c r="C2259"/>
      <c r="D2259"/>
      <c r="E2259"/>
      <c r="F2259"/>
    </row>
    <row r="2260" spans="1:6" ht="14.4" x14ac:dyDescent="0.3">
      <c r="A2260"/>
      <c r="B2260"/>
      <c r="C2260"/>
      <c r="D2260"/>
      <c r="E2260"/>
      <c r="F2260"/>
    </row>
    <row r="2261" spans="1:6" ht="14.4" x14ac:dyDescent="0.3">
      <c r="A2261"/>
      <c r="B2261"/>
      <c r="C2261"/>
      <c r="D2261"/>
      <c r="E2261"/>
      <c r="F2261"/>
    </row>
    <row r="2262" spans="1:6" ht="14.4" x14ac:dyDescent="0.3">
      <c r="A2262"/>
      <c r="B2262"/>
      <c r="C2262"/>
      <c r="D2262"/>
      <c r="E2262"/>
      <c r="F2262"/>
    </row>
    <row r="2263" spans="1:6" ht="14.4" x14ac:dyDescent="0.3">
      <c r="A2263"/>
      <c r="B2263"/>
      <c r="C2263"/>
      <c r="D2263"/>
      <c r="E2263"/>
      <c r="F2263"/>
    </row>
    <row r="2264" spans="1:6" ht="14.4" x14ac:dyDescent="0.3">
      <c r="A2264"/>
      <c r="B2264"/>
      <c r="C2264"/>
      <c r="D2264"/>
      <c r="E2264"/>
      <c r="F2264"/>
    </row>
    <row r="2265" spans="1:6" ht="14.4" x14ac:dyDescent="0.3">
      <c r="A2265"/>
      <c r="B2265"/>
      <c r="C2265"/>
      <c r="D2265"/>
      <c r="E2265"/>
      <c r="F2265"/>
    </row>
    <row r="2266" spans="1:6" ht="14.4" x14ac:dyDescent="0.3">
      <c r="A2266"/>
      <c r="B2266"/>
      <c r="C2266"/>
      <c r="D2266"/>
      <c r="E2266"/>
      <c r="F2266"/>
    </row>
    <row r="2267" spans="1:6" ht="14.4" x14ac:dyDescent="0.3">
      <c r="A2267"/>
      <c r="B2267"/>
      <c r="C2267"/>
      <c r="D2267"/>
      <c r="E2267"/>
      <c r="F2267"/>
    </row>
    <row r="2268" spans="1:6" ht="14.4" x14ac:dyDescent="0.3">
      <c r="A2268"/>
      <c r="B2268"/>
      <c r="C2268"/>
      <c r="D2268"/>
      <c r="E2268"/>
      <c r="F2268"/>
    </row>
    <row r="2269" spans="1:6" ht="14.4" x14ac:dyDescent="0.3">
      <c r="A2269"/>
      <c r="B2269"/>
      <c r="C2269"/>
      <c r="D2269"/>
      <c r="E2269"/>
      <c r="F2269"/>
    </row>
    <row r="2270" spans="1:6" ht="14.4" x14ac:dyDescent="0.3">
      <c r="A2270"/>
      <c r="B2270"/>
      <c r="C2270"/>
      <c r="D2270"/>
      <c r="E2270"/>
      <c r="F2270"/>
    </row>
    <row r="2271" spans="1:6" ht="14.4" x14ac:dyDescent="0.3">
      <c r="A2271"/>
      <c r="B2271"/>
      <c r="C2271"/>
      <c r="D2271"/>
      <c r="E2271"/>
      <c r="F2271"/>
    </row>
    <row r="2272" spans="1:6" ht="14.4" x14ac:dyDescent="0.3">
      <c r="A2272"/>
      <c r="B2272"/>
      <c r="C2272"/>
      <c r="D2272"/>
      <c r="E2272"/>
      <c r="F2272"/>
    </row>
    <row r="2273" spans="1:6" ht="14.4" x14ac:dyDescent="0.3">
      <c r="A2273"/>
      <c r="B2273"/>
      <c r="C2273"/>
      <c r="D2273"/>
      <c r="E2273"/>
      <c r="F2273"/>
    </row>
    <row r="2274" spans="1:6" ht="14.4" x14ac:dyDescent="0.3">
      <c r="A2274"/>
      <c r="B2274"/>
      <c r="C2274"/>
      <c r="D2274"/>
      <c r="E2274"/>
      <c r="F2274"/>
    </row>
    <row r="2275" spans="1:6" ht="14.4" x14ac:dyDescent="0.3">
      <c r="A2275"/>
      <c r="B2275"/>
      <c r="C2275"/>
      <c r="D2275"/>
      <c r="E2275"/>
      <c r="F2275"/>
    </row>
    <row r="2276" spans="1:6" ht="14.4" x14ac:dyDescent="0.3">
      <c r="A2276"/>
      <c r="B2276"/>
      <c r="C2276"/>
      <c r="D2276"/>
      <c r="E2276"/>
      <c r="F2276"/>
    </row>
    <row r="2277" spans="1:6" ht="14.4" x14ac:dyDescent="0.3">
      <c r="A2277"/>
      <c r="B2277"/>
      <c r="C2277"/>
      <c r="D2277"/>
      <c r="E2277"/>
      <c r="F2277"/>
    </row>
    <row r="2278" spans="1:6" ht="14.4" x14ac:dyDescent="0.3">
      <c r="A2278"/>
      <c r="B2278"/>
      <c r="C2278"/>
      <c r="D2278"/>
      <c r="E2278"/>
      <c r="F2278"/>
    </row>
    <row r="2279" spans="1:6" ht="14.4" x14ac:dyDescent="0.3">
      <c r="A2279"/>
      <c r="B2279"/>
      <c r="C2279"/>
      <c r="D2279"/>
      <c r="E2279"/>
      <c r="F2279"/>
    </row>
    <row r="2280" spans="1:6" ht="14.4" x14ac:dyDescent="0.3">
      <c r="A2280"/>
      <c r="B2280"/>
      <c r="C2280"/>
      <c r="D2280"/>
      <c r="E2280"/>
      <c r="F2280"/>
    </row>
    <row r="2281" spans="1:6" ht="14.4" x14ac:dyDescent="0.3">
      <c r="A2281"/>
      <c r="B2281"/>
      <c r="C2281"/>
      <c r="D2281"/>
      <c r="E2281"/>
      <c r="F2281"/>
    </row>
    <row r="2282" spans="1:6" ht="14.4" x14ac:dyDescent="0.3">
      <c r="A2282"/>
      <c r="B2282"/>
      <c r="C2282"/>
      <c r="D2282"/>
      <c r="E2282"/>
      <c r="F2282"/>
    </row>
    <row r="2283" spans="1:6" ht="14.4" x14ac:dyDescent="0.3">
      <c r="A2283"/>
      <c r="B2283"/>
      <c r="C2283"/>
      <c r="D2283"/>
      <c r="E2283"/>
      <c r="F2283"/>
    </row>
    <row r="2284" spans="1:6" ht="14.4" x14ac:dyDescent="0.3">
      <c r="A2284"/>
      <c r="B2284"/>
      <c r="C2284"/>
      <c r="D2284"/>
      <c r="E2284"/>
      <c r="F2284"/>
    </row>
    <row r="2285" spans="1:6" ht="14.4" x14ac:dyDescent="0.3">
      <c r="A2285"/>
      <c r="B2285"/>
      <c r="C2285"/>
      <c r="D2285"/>
      <c r="E2285"/>
      <c r="F2285"/>
    </row>
    <row r="2286" spans="1:6" ht="14.4" x14ac:dyDescent="0.3">
      <c r="A2286"/>
      <c r="B2286"/>
      <c r="C2286"/>
      <c r="D2286"/>
      <c r="E2286"/>
      <c r="F2286"/>
    </row>
    <row r="2287" spans="1:6" ht="14.4" x14ac:dyDescent="0.3">
      <c r="A2287"/>
      <c r="B2287"/>
      <c r="C2287"/>
      <c r="D2287"/>
      <c r="E2287"/>
      <c r="F2287"/>
    </row>
    <row r="2288" spans="1:6" ht="14.4" x14ac:dyDescent="0.3">
      <c r="A2288"/>
      <c r="B2288"/>
      <c r="C2288"/>
      <c r="D2288"/>
      <c r="E2288"/>
      <c r="F2288"/>
    </row>
    <row r="2289" spans="1:6" ht="14.4" x14ac:dyDescent="0.3">
      <c r="A2289"/>
      <c r="B2289"/>
      <c r="C2289"/>
      <c r="D2289"/>
      <c r="E2289"/>
      <c r="F2289"/>
    </row>
    <row r="2290" spans="1:6" ht="14.4" x14ac:dyDescent="0.3">
      <c r="A2290"/>
      <c r="B2290"/>
      <c r="C2290"/>
      <c r="D2290"/>
      <c r="E2290"/>
      <c r="F2290"/>
    </row>
    <row r="2291" spans="1:6" ht="14.4" x14ac:dyDescent="0.3">
      <c r="A2291"/>
      <c r="B2291"/>
      <c r="C2291"/>
      <c r="D2291"/>
      <c r="E2291"/>
      <c r="F2291"/>
    </row>
    <row r="2292" spans="1:6" ht="14.4" x14ac:dyDescent="0.3">
      <c r="A2292"/>
      <c r="B2292"/>
      <c r="C2292"/>
      <c r="D2292"/>
      <c r="E2292"/>
      <c r="F2292"/>
    </row>
    <row r="2293" spans="1:6" ht="14.4" x14ac:dyDescent="0.3">
      <c r="A2293"/>
      <c r="B2293"/>
      <c r="C2293"/>
      <c r="D2293"/>
      <c r="E2293"/>
      <c r="F2293"/>
    </row>
    <row r="2294" spans="1:6" ht="14.4" x14ac:dyDescent="0.3">
      <c r="A2294"/>
      <c r="B2294"/>
      <c r="C2294"/>
      <c r="D2294"/>
      <c r="E2294"/>
      <c r="F2294"/>
    </row>
    <row r="2295" spans="1:6" ht="14.4" x14ac:dyDescent="0.3">
      <c r="A2295"/>
      <c r="B2295"/>
      <c r="C2295"/>
      <c r="D2295"/>
      <c r="E2295"/>
      <c r="F2295"/>
    </row>
    <row r="2296" spans="1:6" ht="14.4" x14ac:dyDescent="0.3">
      <c r="A2296"/>
      <c r="B2296"/>
      <c r="C2296"/>
      <c r="D2296"/>
      <c r="E2296"/>
      <c r="F2296"/>
    </row>
    <row r="2297" spans="1:6" ht="14.4" x14ac:dyDescent="0.3">
      <c r="A2297"/>
      <c r="B2297"/>
      <c r="C2297"/>
      <c r="D2297"/>
      <c r="E2297"/>
      <c r="F2297"/>
    </row>
    <row r="2298" spans="1:6" ht="14.4" x14ac:dyDescent="0.3">
      <c r="A2298"/>
      <c r="B2298"/>
      <c r="C2298"/>
      <c r="D2298"/>
      <c r="E2298"/>
      <c r="F2298"/>
    </row>
    <row r="2299" spans="1:6" ht="14.4" x14ac:dyDescent="0.3">
      <c r="A2299"/>
      <c r="B2299"/>
      <c r="C2299"/>
      <c r="D2299"/>
      <c r="E2299"/>
      <c r="F2299"/>
    </row>
    <row r="2300" spans="1:6" ht="14.4" x14ac:dyDescent="0.3">
      <c r="A2300"/>
      <c r="B2300"/>
      <c r="C2300"/>
      <c r="D2300"/>
      <c r="E2300"/>
      <c r="F2300"/>
    </row>
    <row r="2301" spans="1:6" ht="14.4" x14ac:dyDescent="0.3">
      <c r="A2301"/>
      <c r="B2301"/>
      <c r="C2301"/>
      <c r="D2301"/>
      <c r="E2301"/>
      <c r="F2301"/>
    </row>
    <row r="2302" spans="1:6" ht="14.4" x14ac:dyDescent="0.3">
      <c r="A2302"/>
      <c r="B2302"/>
      <c r="C2302"/>
      <c r="D2302"/>
      <c r="E2302"/>
      <c r="F2302"/>
    </row>
    <row r="2303" spans="1:6" ht="14.4" x14ac:dyDescent="0.3">
      <c r="A2303"/>
      <c r="B2303"/>
      <c r="C2303"/>
      <c r="D2303"/>
      <c r="E2303"/>
      <c r="F2303"/>
    </row>
    <row r="2304" spans="1:6" ht="14.4" x14ac:dyDescent="0.3">
      <c r="A2304"/>
      <c r="B2304"/>
      <c r="C2304"/>
      <c r="D2304"/>
      <c r="E2304"/>
      <c r="F2304"/>
    </row>
    <row r="2305" spans="1:6" ht="14.4" x14ac:dyDescent="0.3">
      <c r="A2305"/>
      <c r="B2305"/>
      <c r="C2305"/>
      <c r="D2305"/>
      <c r="E2305"/>
      <c r="F2305"/>
    </row>
    <row r="2306" spans="1:6" ht="14.4" x14ac:dyDescent="0.3">
      <c r="A2306"/>
      <c r="B2306"/>
      <c r="C2306"/>
      <c r="D2306"/>
      <c r="E2306"/>
      <c r="F2306"/>
    </row>
    <row r="2307" spans="1:6" ht="14.4" x14ac:dyDescent="0.3">
      <c r="A2307"/>
      <c r="B2307"/>
      <c r="C2307"/>
      <c r="D2307"/>
      <c r="E2307"/>
      <c r="F2307"/>
    </row>
    <row r="2308" spans="1:6" ht="14.4" x14ac:dyDescent="0.3">
      <c r="A2308"/>
      <c r="B2308"/>
      <c r="C2308"/>
      <c r="D2308"/>
      <c r="E2308"/>
      <c r="F2308"/>
    </row>
    <row r="2309" spans="1:6" ht="14.4" x14ac:dyDescent="0.3">
      <c r="A2309"/>
      <c r="B2309"/>
      <c r="C2309"/>
      <c r="D2309"/>
      <c r="E2309"/>
      <c r="F2309"/>
    </row>
    <row r="2310" spans="1:6" ht="14.4" x14ac:dyDescent="0.3">
      <c r="A2310"/>
      <c r="B2310"/>
      <c r="C2310"/>
      <c r="D2310"/>
      <c r="E2310"/>
      <c r="F2310"/>
    </row>
    <row r="2311" spans="1:6" ht="14.4" x14ac:dyDescent="0.3">
      <c r="A2311"/>
      <c r="B2311"/>
      <c r="C2311"/>
      <c r="D2311"/>
      <c r="E2311"/>
      <c r="F2311"/>
    </row>
    <row r="2312" spans="1:6" ht="14.4" x14ac:dyDescent="0.3">
      <c r="A2312"/>
      <c r="B2312"/>
      <c r="C2312"/>
      <c r="D2312"/>
      <c r="E2312"/>
      <c r="F2312"/>
    </row>
    <row r="2313" spans="1:6" ht="14.4" x14ac:dyDescent="0.3">
      <c r="A2313"/>
      <c r="B2313"/>
      <c r="C2313"/>
      <c r="D2313"/>
      <c r="E2313"/>
      <c r="F2313"/>
    </row>
    <row r="2314" spans="1:6" ht="14.4" x14ac:dyDescent="0.3">
      <c r="A2314"/>
      <c r="B2314"/>
      <c r="C2314"/>
      <c r="D2314"/>
      <c r="E2314"/>
      <c r="F2314"/>
    </row>
    <row r="2315" spans="1:6" ht="14.4" x14ac:dyDescent="0.3">
      <c r="A2315"/>
      <c r="B2315"/>
      <c r="C2315"/>
      <c r="D2315"/>
      <c r="E2315"/>
      <c r="F2315"/>
    </row>
    <row r="2316" spans="1:6" ht="14.4" x14ac:dyDescent="0.3">
      <c r="A2316"/>
      <c r="B2316"/>
      <c r="C2316"/>
      <c r="D2316"/>
      <c r="E2316"/>
      <c r="F2316"/>
    </row>
    <row r="2317" spans="1:6" ht="14.4" x14ac:dyDescent="0.3">
      <c r="A2317"/>
      <c r="B2317"/>
      <c r="C2317"/>
      <c r="D2317"/>
      <c r="E2317"/>
      <c r="F2317"/>
    </row>
    <row r="2318" spans="1:6" ht="14.4" x14ac:dyDescent="0.3">
      <c r="A2318"/>
      <c r="B2318"/>
      <c r="C2318"/>
      <c r="D2318"/>
      <c r="E2318"/>
      <c r="F2318"/>
    </row>
    <row r="2319" spans="1:6" ht="14.4" x14ac:dyDescent="0.3">
      <c r="A2319"/>
      <c r="B2319"/>
      <c r="C2319"/>
      <c r="D2319"/>
      <c r="E2319"/>
      <c r="F2319"/>
    </row>
    <row r="2320" spans="1:6" ht="14.4" x14ac:dyDescent="0.3">
      <c r="A2320"/>
      <c r="B2320"/>
      <c r="C2320"/>
      <c r="D2320"/>
      <c r="E2320"/>
      <c r="F2320"/>
    </row>
    <row r="2321" spans="1:6" ht="14.4" x14ac:dyDescent="0.3">
      <c r="A2321"/>
      <c r="B2321"/>
      <c r="C2321"/>
      <c r="D2321"/>
      <c r="E2321"/>
      <c r="F2321"/>
    </row>
    <row r="2322" spans="1:6" ht="14.4" x14ac:dyDescent="0.3">
      <c r="A2322"/>
      <c r="B2322"/>
      <c r="C2322"/>
      <c r="D2322"/>
      <c r="E2322"/>
      <c r="F2322"/>
    </row>
    <row r="2323" spans="1:6" ht="14.4" x14ac:dyDescent="0.3">
      <c r="A2323"/>
      <c r="B2323"/>
      <c r="C2323"/>
      <c r="D2323"/>
      <c r="E2323"/>
      <c r="F2323"/>
    </row>
    <row r="2324" spans="1:6" ht="14.4" x14ac:dyDescent="0.3">
      <c r="A2324"/>
      <c r="B2324"/>
      <c r="C2324"/>
      <c r="D2324"/>
      <c r="E2324"/>
      <c r="F2324"/>
    </row>
    <row r="2325" spans="1:6" ht="14.4" x14ac:dyDescent="0.3">
      <c r="A2325"/>
      <c r="B2325"/>
      <c r="C2325"/>
      <c r="D2325"/>
      <c r="E2325"/>
      <c r="F2325"/>
    </row>
    <row r="2326" spans="1:6" ht="14.4" x14ac:dyDescent="0.3">
      <c r="A2326"/>
      <c r="B2326"/>
      <c r="C2326"/>
      <c r="D2326"/>
      <c r="E2326"/>
      <c r="F2326"/>
    </row>
    <row r="2327" spans="1:6" ht="14.4" x14ac:dyDescent="0.3">
      <c r="A2327"/>
      <c r="B2327"/>
      <c r="C2327"/>
      <c r="D2327"/>
      <c r="E2327"/>
      <c r="F2327"/>
    </row>
    <row r="2328" spans="1:6" ht="14.4" x14ac:dyDescent="0.3">
      <c r="A2328"/>
      <c r="B2328"/>
      <c r="C2328"/>
      <c r="D2328"/>
      <c r="E2328"/>
      <c r="F2328"/>
    </row>
    <row r="2329" spans="1:6" ht="14.4" x14ac:dyDescent="0.3">
      <c r="A2329"/>
      <c r="B2329"/>
      <c r="C2329"/>
      <c r="D2329"/>
      <c r="E2329"/>
      <c r="F2329"/>
    </row>
    <row r="2330" spans="1:6" ht="14.4" x14ac:dyDescent="0.3">
      <c r="A2330"/>
      <c r="B2330"/>
      <c r="C2330"/>
      <c r="D2330"/>
      <c r="E2330"/>
      <c r="F2330"/>
    </row>
    <row r="2331" spans="1:6" ht="14.4" x14ac:dyDescent="0.3">
      <c r="A2331"/>
      <c r="B2331"/>
      <c r="C2331"/>
      <c r="D2331"/>
      <c r="E2331"/>
      <c r="F2331"/>
    </row>
    <row r="2332" spans="1:6" ht="14.4" x14ac:dyDescent="0.3">
      <c r="A2332"/>
      <c r="B2332"/>
      <c r="C2332"/>
      <c r="D2332"/>
      <c r="E2332"/>
      <c r="F2332"/>
    </row>
    <row r="2333" spans="1:6" ht="14.4" x14ac:dyDescent="0.3">
      <c r="A2333"/>
      <c r="B2333"/>
      <c r="C2333"/>
      <c r="D2333"/>
      <c r="E2333"/>
      <c r="F2333"/>
    </row>
    <row r="2334" spans="1:6" ht="14.4" x14ac:dyDescent="0.3">
      <c r="A2334"/>
      <c r="B2334"/>
      <c r="C2334"/>
      <c r="D2334"/>
      <c r="E2334"/>
      <c r="F2334"/>
    </row>
    <row r="2335" spans="1:6" ht="14.4" x14ac:dyDescent="0.3">
      <c r="A2335"/>
      <c r="B2335"/>
      <c r="C2335"/>
      <c r="D2335"/>
      <c r="E2335"/>
      <c r="F2335"/>
    </row>
    <row r="2336" spans="1:6" ht="14.4" x14ac:dyDescent="0.3">
      <c r="A2336"/>
      <c r="B2336"/>
      <c r="C2336"/>
      <c r="D2336"/>
      <c r="E2336"/>
      <c r="F2336"/>
    </row>
    <row r="2337" spans="1:6" ht="14.4" x14ac:dyDescent="0.3">
      <c r="A2337"/>
      <c r="B2337"/>
      <c r="C2337"/>
      <c r="D2337"/>
      <c r="E2337"/>
      <c r="F2337"/>
    </row>
    <row r="2338" spans="1:6" ht="14.4" x14ac:dyDescent="0.3">
      <c r="A2338"/>
      <c r="B2338"/>
      <c r="C2338"/>
      <c r="D2338"/>
      <c r="E2338"/>
      <c r="F2338"/>
    </row>
    <row r="2339" spans="1:6" ht="14.4" x14ac:dyDescent="0.3">
      <c r="A2339"/>
      <c r="B2339"/>
      <c r="C2339"/>
      <c r="D2339"/>
      <c r="E2339"/>
      <c r="F2339"/>
    </row>
    <row r="2340" spans="1:6" ht="14.4" x14ac:dyDescent="0.3">
      <c r="A2340"/>
      <c r="B2340"/>
      <c r="C2340"/>
      <c r="D2340"/>
      <c r="E2340"/>
      <c r="F2340"/>
    </row>
    <row r="2341" spans="1:6" ht="14.4" x14ac:dyDescent="0.3">
      <c r="A2341"/>
      <c r="B2341"/>
      <c r="C2341"/>
      <c r="D2341"/>
      <c r="E2341"/>
      <c r="F2341"/>
    </row>
    <row r="2342" spans="1:6" ht="14.4" x14ac:dyDescent="0.3">
      <c r="A2342"/>
      <c r="B2342"/>
      <c r="C2342"/>
      <c r="D2342"/>
      <c r="E2342"/>
      <c r="F2342"/>
    </row>
    <row r="2343" spans="1:6" ht="14.4" x14ac:dyDescent="0.3">
      <c r="A2343"/>
      <c r="B2343"/>
      <c r="C2343"/>
      <c r="D2343"/>
      <c r="E2343"/>
      <c r="F2343"/>
    </row>
    <row r="2344" spans="1:6" ht="14.4" x14ac:dyDescent="0.3">
      <c r="A2344"/>
      <c r="B2344"/>
      <c r="C2344"/>
      <c r="D2344"/>
      <c r="E2344"/>
      <c r="F2344"/>
    </row>
    <row r="2345" spans="1:6" ht="14.4" x14ac:dyDescent="0.3">
      <c r="A2345"/>
      <c r="B2345"/>
      <c r="C2345"/>
      <c r="D2345"/>
      <c r="E2345"/>
      <c r="F2345"/>
    </row>
    <row r="2346" spans="1:6" ht="14.4" x14ac:dyDescent="0.3">
      <c r="A2346"/>
      <c r="B2346"/>
      <c r="C2346"/>
      <c r="D2346"/>
      <c r="E2346"/>
      <c r="F2346"/>
    </row>
    <row r="2347" spans="1:6" ht="14.4" x14ac:dyDescent="0.3">
      <c r="A2347"/>
      <c r="B2347"/>
      <c r="C2347"/>
      <c r="D2347"/>
      <c r="E2347"/>
      <c r="F2347"/>
    </row>
    <row r="2348" spans="1:6" ht="14.4" x14ac:dyDescent="0.3">
      <c r="A2348"/>
      <c r="B2348"/>
      <c r="C2348"/>
      <c r="D2348"/>
      <c r="E2348"/>
      <c r="F2348"/>
    </row>
    <row r="2349" spans="1:6" ht="14.4" x14ac:dyDescent="0.3">
      <c r="A2349"/>
      <c r="B2349"/>
      <c r="C2349"/>
      <c r="D2349"/>
      <c r="E2349"/>
      <c r="F2349"/>
    </row>
    <row r="2350" spans="1:6" ht="14.4" x14ac:dyDescent="0.3">
      <c r="A2350"/>
      <c r="B2350"/>
      <c r="C2350"/>
      <c r="D2350"/>
      <c r="E2350"/>
      <c r="F2350"/>
    </row>
    <row r="2351" spans="1:6" ht="14.4" x14ac:dyDescent="0.3">
      <c r="A2351"/>
      <c r="B2351"/>
      <c r="C2351"/>
      <c r="D2351"/>
      <c r="E2351"/>
      <c r="F2351"/>
    </row>
    <row r="2352" spans="1:6" ht="14.4" x14ac:dyDescent="0.3">
      <c r="A2352"/>
      <c r="B2352"/>
      <c r="C2352"/>
      <c r="D2352"/>
      <c r="E2352"/>
      <c r="F2352"/>
    </row>
    <row r="2353" spans="1:6" ht="14.4" x14ac:dyDescent="0.3">
      <c r="A2353"/>
      <c r="B2353"/>
      <c r="C2353"/>
      <c r="D2353"/>
      <c r="E2353"/>
      <c r="F2353"/>
    </row>
    <row r="2354" spans="1:6" ht="14.4" x14ac:dyDescent="0.3">
      <c r="A2354"/>
      <c r="B2354"/>
      <c r="C2354"/>
      <c r="D2354"/>
      <c r="E2354"/>
      <c r="F2354"/>
    </row>
    <row r="2355" spans="1:6" ht="14.4" x14ac:dyDescent="0.3">
      <c r="A2355"/>
      <c r="B2355"/>
      <c r="C2355"/>
      <c r="D2355"/>
      <c r="E2355"/>
      <c r="F2355"/>
    </row>
    <row r="2356" spans="1:6" ht="14.4" x14ac:dyDescent="0.3">
      <c r="A2356"/>
      <c r="B2356"/>
      <c r="C2356"/>
      <c r="D2356"/>
      <c r="E2356"/>
      <c r="F2356"/>
    </row>
    <row r="2357" spans="1:6" ht="14.4" x14ac:dyDescent="0.3">
      <c r="A2357"/>
      <c r="B2357"/>
      <c r="C2357"/>
      <c r="D2357"/>
      <c r="E2357"/>
      <c r="F2357"/>
    </row>
    <row r="2358" spans="1:6" ht="14.4" x14ac:dyDescent="0.3">
      <c r="A2358"/>
      <c r="B2358"/>
      <c r="C2358"/>
      <c r="D2358"/>
      <c r="E2358"/>
      <c r="F2358"/>
    </row>
    <row r="2359" spans="1:6" ht="14.4" x14ac:dyDescent="0.3">
      <c r="A2359"/>
      <c r="B2359"/>
      <c r="C2359"/>
      <c r="D2359"/>
      <c r="E2359"/>
      <c r="F2359"/>
    </row>
    <row r="2360" spans="1:6" ht="14.4" x14ac:dyDescent="0.3">
      <c r="A2360"/>
      <c r="B2360"/>
      <c r="C2360"/>
      <c r="D2360"/>
      <c r="E2360"/>
      <c r="F2360"/>
    </row>
    <row r="2361" spans="1:6" ht="14.4" x14ac:dyDescent="0.3">
      <c r="A2361"/>
      <c r="B2361"/>
      <c r="C2361"/>
      <c r="D2361"/>
      <c r="E2361"/>
      <c r="F2361"/>
    </row>
    <row r="2362" spans="1:6" ht="14.4" x14ac:dyDescent="0.3">
      <c r="A2362"/>
      <c r="B2362"/>
      <c r="C2362"/>
      <c r="D2362"/>
      <c r="E2362"/>
      <c r="F2362"/>
    </row>
    <row r="2363" spans="1:6" ht="14.4" x14ac:dyDescent="0.3">
      <c r="A2363"/>
      <c r="B2363"/>
      <c r="C2363"/>
      <c r="D2363"/>
      <c r="E2363"/>
      <c r="F2363"/>
    </row>
    <row r="2364" spans="1:6" ht="14.4" x14ac:dyDescent="0.3">
      <c r="A2364"/>
      <c r="B2364"/>
      <c r="C2364"/>
      <c r="D2364"/>
      <c r="E2364"/>
      <c r="F2364"/>
    </row>
    <row r="2365" spans="1:6" ht="14.4" x14ac:dyDescent="0.3">
      <c r="A2365"/>
      <c r="B2365"/>
      <c r="C2365"/>
      <c r="D2365"/>
      <c r="E2365"/>
      <c r="F2365"/>
    </row>
    <row r="2366" spans="1:6" ht="14.4" x14ac:dyDescent="0.3">
      <c r="A2366"/>
      <c r="B2366"/>
      <c r="C2366"/>
      <c r="D2366"/>
      <c r="E2366"/>
      <c r="F2366"/>
    </row>
    <row r="2367" spans="1:6" ht="14.4" x14ac:dyDescent="0.3">
      <c r="A2367"/>
      <c r="B2367"/>
      <c r="C2367"/>
      <c r="D2367"/>
      <c r="E2367"/>
      <c r="F2367"/>
    </row>
    <row r="2368" spans="1:6" ht="14.4" x14ac:dyDescent="0.3">
      <c r="A2368"/>
      <c r="B2368"/>
      <c r="C2368"/>
      <c r="D2368"/>
      <c r="E2368"/>
      <c r="F2368"/>
    </row>
    <row r="2369" spans="1:6" ht="14.4" x14ac:dyDescent="0.3">
      <c r="A2369"/>
      <c r="B2369"/>
      <c r="C2369"/>
      <c r="D2369"/>
      <c r="E2369"/>
      <c r="F2369"/>
    </row>
    <row r="2370" spans="1:6" ht="14.4" x14ac:dyDescent="0.3">
      <c r="A2370"/>
      <c r="B2370"/>
      <c r="C2370"/>
      <c r="D2370"/>
      <c r="E2370"/>
      <c r="F2370"/>
    </row>
    <row r="2371" spans="1:6" ht="14.4" x14ac:dyDescent="0.3">
      <c r="A2371"/>
      <c r="B2371"/>
      <c r="C2371"/>
      <c r="D2371"/>
      <c r="E2371"/>
      <c r="F2371"/>
    </row>
    <row r="2372" spans="1:6" ht="14.4" x14ac:dyDescent="0.3">
      <c r="A2372"/>
      <c r="B2372"/>
      <c r="C2372"/>
      <c r="D2372"/>
      <c r="E2372"/>
      <c r="F2372"/>
    </row>
    <row r="2373" spans="1:6" ht="14.4" x14ac:dyDescent="0.3">
      <c r="A2373"/>
      <c r="B2373"/>
      <c r="C2373"/>
      <c r="D2373"/>
      <c r="E2373"/>
      <c r="F2373"/>
    </row>
    <row r="2374" spans="1:6" ht="14.4" x14ac:dyDescent="0.3">
      <c r="A2374"/>
      <c r="B2374"/>
      <c r="C2374"/>
      <c r="D2374"/>
      <c r="E2374"/>
      <c r="F2374"/>
    </row>
    <row r="2375" spans="1:6" ht="14.4" x14ac:dyDescent="0.3">
      <c r="A2375"/>
      <c r="B2375"/>
      <c r="C2375"/>
      <c r="D2375"/>
      <c r="E2375"/>
      <c r="F2375"/>
    </row>
    <row r="2376" spans="1:6" ht="14.4" x14ac:dyDescent="0.3">
      <c r="A2376"/>
      <c r="B2376"/>
      <c r="C2376"/>
      <c r="D2376"/>
      <c r="E2376"/>
      <c r="F2376"/>
    </row>
    <row r="2377" spans="1:6" ht="14.4" x14ac:dyDescent="0.3">
      <c r="A2377"/>
      <c r="B2377"/>
      <c r="C2377"/>
      <c r="D2377"/>
      <c r="E2377"/>
      <c r="F2377"/>
    </row>
    <row r="2378" spans="1:6" ht="14.4" x14ac:dyDescent="0.3">
      <c r="A2378"/>
      <c r="B2378"/>
      <c r="C2378"/>
      <c r="D2378"/>
      <c r="E2378"/>
      <c r="F2378"/>
    </row>
    <row r="2379" spans="1:6" ht="14.4" x14ac:dyDescent="0.3">
      <c r="A2379"/>
      <c r="B2379"/>
      <c r="C2379"/>
      <c r="D2379"/>
      <c r="E2379"/>
      <c r="F2379"/>
    </row>
    <row r="2380" spans="1:6" ht="14.4" x14ac:dyDescent="0.3">
      <c r="A2380"/>
      <c r="B2380"/>
      <c r="C2380"/>
      <c r="D2380"/>
      <c r="E2380"/>
      <c r="F2380"/>
    </row>
    <row r="2381" spans="1:6" ht="14.4" x14ac:dyDescent="0.3">
      <c r="A2381"/>
      <c r="B2381"/>
      <c r="C2381"/>
      <c r="D2381"/>
      <c r="E2381"/>
      <c r="F2381"/>
    </row>
    <row r="2382" spans="1:6" ht="14.4" x14ac:dyDescent="0.3">
      <c r="A2382"/>
      <c r="B2382"/>
      <c r="C2382"/>
      <c r="D2382"/>
      <c r="E2382"/>
      <c r="F2382"/>
    </row>
    <row r="2383" spans="1:6" ht="14.4" x14ac:dyDescent="0.3">
      <c r="A2383"/>
      <c r="B2383"/>
      <c r="C2383"/>
      <c r="D2383"/>
      <c r="E2383"/>
      <c r="F2383"/>
    </row>
    <row r="2384" spans="1:6" ht="14.4" x14ac:dyDescent="0.3">
      <c r="A2384"/>
      <c r="B2384"/>
      <c r="C2384"/>
      <c r="D2384"/>
      <c r="E2384"/>
      <c r="F2384"/>
    </row>
    <row r="2385" spans="1:6" ht="14.4" x14ac:dyDescent="0.3">
      <c r="A2385"/>
      <c r="B2385"/>
      <c r="C2385"/>
      <c r="D2385"/>
      <c r="E2385"/>
      <c r="F2385"/>
    </row>
    <row r="2386" spans="1:6" ht="14.4" x14ac:dyDescent="0.3">
      <c r="A2386"/>
      <c r="B2386"/>
      <c r="C2386"/>
      <c r="D2386"/>
      <c r="E2386"/>
      <c r="F2386"/>
    </row>
    <row r="2387" spans="1:6" ht="14.4" x14ac:dyDescent="0.3">
      <c r="A2387"/>
      <c r="B2387"/>
      <c r="C2387"/>
      <c r="D2387"/>
      <c r="E2387"/>
      <c r="F2387"/>
    </row>
    <row r="2388" spans="1:6" ht="14.4" x14ac:dyDescent="0.3">
      <c r="A2388"/>
      <c r="B2388"/>
      <c r="C2388"/>
      <c r="D2388"/>
      <c r="E2388"/>
      <c r="F2388"/>
    </row>
    <row r="2389" spans="1:6" ht="14.4" x14ac:dyDescent="0.3">
      <c r="A2389"/>
      <c r="B2389"/>
      <c r="C2389"/>
      <c r="D2389"/>
      <c r="E2389"/>
      <c r="F2389"/>
    </row>
    <row r="2390" spans="1:6" ht="14.4" x14ac:dyDescent="0.3">
      <c r="A2390"/>
      <c r="B2390"/>
      <c r="C2390"/>
      <c r="D2390"/>
      <c r="E2390"/>
      <c r="F2390"/>
    </row>
    <row r="2391" spans="1:6" ht="14.4" x14ac:dyDescent="0.3">
      <c r="A2391"/>
      <c r="B2391"/>
      <c r="C2391"/>
      <c r="D2391"/>
      <c r="E2391"/>
      <c r="F2391"/>
    </row>
    <row r="2392" spans="1:6" ht="14.4" x14ac:dyDescent="0.3">
      <c r="A2392"/>
      <c r="B2392"/>
      <c r="C2392"/>
      <c r="D2392"/>
      <c r="E2392"/>
      <c r="F2392"/>
    </row>
    <row r="2393" spans="1:6" ht="14.4" x14ac:dyDescent="0.3">
      <c r="A2393"/>
      <c r="B2393"/>
      <c r="C2393"/>
      <c r="D2393"/>
      <c r="E2393"/>
      <c r="F2393"/>
    </row>
    <row r="2394" spans="1:6" ht="14.4" x14ac:dyDescent="0.3">
      <c r="A2394"/>
      <c r="B2394"/>
      <c r="C2394"/>
      <c r="D2394"/>
      <c r="E2394"/>
      <c r="F2394"/>
    </row>
    <row r="2395" spans="1:6" ht="14.4" x14ac:dyDescent="0.3">
      <c r="A2395"/>
      <c r="B2395"/>
      <c r="C2395"/>
      <c r="D2395"/>
      <c r="E2395"/>
      <c r="F2395"/>
    </row>
    <row r="2396" spans="1:6" ht="14.4" x14ac:dyDescent="0.3">
      <c r="A2396"/>
      <c r="B2396"/>
      <c r="C2396"/>
      <c r="D2396"/>
      <c r="E2396"/>
      <c r="F2396"/>
    </row>
    <row r="2397" spans="1:6" ht="14.4" x14ac:dyDescent="0.3">
      <c r="A2397"/>
      <c r="B2397"/>
      <c r="C2397"/>
      <c r="D2397"/>
      <c r="E2397"/>
      <c r="F2397"/>
    </row>
    <row r="2398" spans="1:6" ht="14.4" x14ac:dyDescent="0.3">
      <c r="A2398"/>
      <c r="B2398"/>
      <c r="C2398"/>
      <c r="D2398"/>
      <c r="E2398"/>
      <c r="F2398"/>
    </row>
    <row r="2399" spans="1:6" ht="14.4" x14ac:dyDescent="0.3">
      <c r="A2399"/>
      <c r="B2399"/>
      <c r="C2399"/>
      <c r="D2399"/>
      <c r="E2399"/>
      <c r="F2399"/>
    </row>
    <row r="2400" spans="1:6" ht="14.4" x14ac:dyDescent="0.3">
      <c r="A2400"/>
      <c r="B2400"/>
      <c r="C2400"/>
      <c r="D2400"/>
      <c r="E2400"/>
      <c r="F2400"/>
    </row>
    <row r="2401" spans="1:6" ht="14.4" x14ac:dyDescent="0.3">
      <c r="A2401"/>
      <c r="B2401"/>
      <c r="C2401"/>
      <c r="D2401"/>
      <c r="E2401"/>
      <c r="F2401"/>
    </row>
    <row r="2402" spans="1:6" ht="14.4" x14ac:dyDescent="0.3">
      <c r="A2402"/>
      <c r="B2402"/>
      <c r="C2402"/>
      <c r="D2402"/>
      <c r="E2402"/>
      <c r="F2402"/>
    </row>
    <row r="2403" spans="1:6" ht="14.4" x14ac:dyDescent="0.3">
      <c r="A2403"/>
      <c r="B2403"/>
      <c r="C2403"/>
      <c r="D2403"/>
      <c r="E2403"/>
      <c r="F2403"/>
    </row>
    <row r="2404" spans="1:6" ht="14.4" x14ac:dyDescent="0.3">
      <c r="A2404"/>
      <c r="B2404"/>
      <c r="C2404"/>
      <c r="D2404"/>
      <c r="E2404"/>
      <c r="F2404"/>
    </row>
    <row r="2405" spans="1:6" ht="14.4" x14ac:dyDescent="0.3">
      <c r="A2405"/>
      <c r="B2405"/>
      <c r="C2405"/>
      <c r="D2405"/>
      <c r="E2405"/>
      <c r="F2405"/>
    </row>
    <row r="2406" spans="1:6" ht="14.4" x14ac:dyDescent="0.3">
      <c r="A2406"/>
      <c r="B2406"/>
      <c r="C2406"/>
      <c r="D2406"/>
      <c r="E2406"/>
      <c r="F2406"/>
    </row>
    <row r="2407" spans="1:6" ht="14.4" x14ac:dyDescent="0.3">
      <c r="A2407"/>
      <c r="B2407"/>
      <c r="C2407"/>
      <c r="D2407"/>
      <c r="E2407"/>
      <c r="F2407"/>
    </row>
    <row r="2408" spans="1:6" ht="14.4" x14ac:dyDescent="0.3">
      <c r="A2408"/>
      <c r="B2408"/>
      <c r="C2408"/>
      <c r="D2408"/>
      <c r="E2408"/>
      <c r="F2408"/>
    </row>
    <row r="2409" spans="1:6" ht="14.4" x14ac:dyDescent="0.3">
      <c r="A2409"/>
      <c r="B2409"/>
      <c r="C2409"/>
      <c r="D2409"/>
      <c r="E2409"/>
      <c r="F2409"/>
    </row>
    <row r="2410" spans="1:6" ht="14.4" x14ac:dyDescent="0.3">
      <c r="A2410"/>
      <c r="B2410"/>
      <c r="C2410"/>
      <c r="D2410"/>
      <c r="E2410"/>
      <c r="F2410"/>
    </row>
    <row r="2411" spans="1:6" ht="14.4" x14ac:dyDescent="0.3">
      <c r="A2411"/>
      <c r="B2411"/>
      <c r="C2411"/>
      <c r="D2411"/>
      <c r="E2411"/>
      <c r="F2411"/>
    </row>
    <row r="2412" spans="1:6" ht="14.4" x14ac:dyDescent="0.3">
      <c r="A2412"/>
      <c r="B2412"/>
      <c r="C2412"/>
      <c r="D2412"/>
      <c r="E2412"/>
      <c r="F2412"/>
    </row>
    <row r="2413" spans="1:6" ht="14.4" x14ac:dyDescent="0.3">
      <c r="A2413"/>
      <c r="B2413"/>
      <c r="C2413"/>
      <c r="D2413"/>
      <c r="E2413"/>
      <c r="F2413"/>
    </row>
    <row r="2414" spans="1:6" ht="14.4" x14ac:dyDescent="0.3">
      <c r="A2414"/>
      <c r="B2414"/>
      <c r="C2414"/>
      <c r="D2414"/>
      <c r="E2414"/>
      <c r="F2414"/>
    </row>
    <row r="2415" spans="1:6" ht="14.4" x14ac:dyDescent="0.3">
      <c r="A2415"/>
      <c r="B2415"/>
      <c r="C2415"/>
      <c r="D2415"/>
      <c r="E2415"/>
      <c r="F2415"/>
    </row>
    <row r="2416" spans="1:6" ht="14.4" x14ac:dyDescent="0.3">
      <c r="A2416"/>
      <c r="B2416"/>
      <c r="C2416"/>
      <c r="D2416"/>
      <c r="E2416"/>
      <c r="F2416"/>
    </row>
    <row r="2417" spans="1:6" ht="14.4" x14ac:dyDescent="0.3">
      <c r="A2417"/>
      <c r="B2417"/>
      <c r="C2417"/>
      <c r="D2417"/>
      <c r="E2417"/>
      <c r="F2417"/>
    </row>
    <row r="2418" spans="1:6" ht="14.4" x14ac:dyDescent="0.3">
      <c r="A2418"/>
      <c r="B2418"/>
      <c r="C2418"/>
      <c r="D2418"/>
      <c r="E2418"/>
      <c r="F2418"/>
    </row>
    <row r="2419" spans="1:6" ht="14.4" x14ac:dyDescent="0.3">
      <c r="A2419"/>
      <c r="B2419"/>
      <c r="C2419"/>
      <c r="D2419"/>
      <c r="E2419"/>
      <c r="F2419"/>
    </row>
    <row r="2420" spans="1:6" ht="14.4" x14ac:dyDescent="0.3">
      <c r="A2420"/>
      <c r="B2420"/>
      <c r="C2420"/>
      <c r="D2420"/>
      <c r="E2420"/>
      <c r="F2420"/>
    </row>
    <row r="2421" spans="1:6" ht="14.4" x14ac:dyDescent="0.3">
      <c r="A2421"/>
      <c r="B2421"/>
      <c r="C2421"/>
      <c r="D2421"/>
      <c r="E2421"/>
      <c r="F2421"/>
    </row>
    <row r="2422" spans="1:6" ht="14.4" x14ac:dyDescent="0.3">
      <c r="A2422"/>
      <c r="B2422"/>
      <c r="C2422"/>
      <c r="D2422"/>
      <c r="E2422"/>
      <c r="F2422"/>
    </row>
    <row r="2423" spans="1:6" ht="14.4" x14ac:dyDescent="0.3">
      <c r="A2423"/>
      <c r="B2423"/>
      <c r="C2423"/>
      <c r="D2423"/>
      <c r="E2423"/>
      <c r="F2423"/>
    </row>
    <row r="2424" spans="1:6" ht="14.4" x14ac:dyDescent="0.3">
      <c r="A2424"/>
      <c r="B2424"/>
      <c r="C2424"/>
      <c r="D2424"/>
      <c r="E2424"/>
      <c r="F2424"/>
    </row>
    <row r="2425" spans="1:6" ht="14.4" x14ac:dyDescent="0.3">
      <c r="A2425"/>
      <c r="B2425"/>
      <c r="C2425"/>
      <c r="D2425"/>
      <c r="E2425"/>
      <c r="F2425"/>
    </row>
    <row r="2426" spans="1:6" ht="14.4" x14ac:dyDescent="0.3">
      <c r="A2426"/>
      <c r="B2426"/>
      <c r="C2426"/>
      <c r="D2426"/>
      <c r="E2426"/>
      <c r="F2426"/>
    </row>
    <row r="2427" spans="1:6" ht="14.4" x14ac:dyDescent="0.3">
      <c r="A2427"/>
      <c r="B2427"/>
      <c r="C2427"/>
      <c r="D2427"/>
      <c r="E2427"/>
      <c r="F2427"/>
    </row>
    <row r="2428" spans="1:6" ht="14.4" x14ac:dyDescent="0.3">
      <c r="A2428"/>
      <c r="B2428"/>
      <c r="C2428"/>
      <c r="D2428"/>
      <c r="E2428"/>
      <c r="F2428"/>
    </row>
    <row r="2429" spans="1:6" ht="14.4" x14ac:dyDescent="0.3">
      <c r="A2429"/>
      <c r="B2429"/>
      <c r="C2429"/>
      <c r="D2429"/>
      <c r="E2429"/>
      <c r="F2429"/>
    </row>
    <row r="2430" spans="1:6" ht="14.4" x14ac:dyDescent="0.3">
      <c r="A2430"/>
      <c r="B2430"/>
      <c r="C2430"/>
      <c r="D2430"/>
      <c r="E2430"/>
      <c r="F2430"/>
    </row>
    <row r="2431" spans="1:6" ht="14.4" x14ac:dyDescent="0.3">
      <c r="A2431"/>
      <c r="B2431"/>
      <c r="C2431"/>
      <c r="D2431"/>
      <c r="E2431"/>
      <c r="F2431"/>
    </row>
    <row r="2432" spans="1:6" ht="14.4" x14ac:dyDescent="0.3">
      <c r="A2432"/>
      <c r="B2432"/>
      <c r="C2432"/>
      <c r="D2432"/>
      <c r="E2432"/>
      <c r="F2432"/>
    </row>
    <row r="2433" spans="1:6" ht="14.4" x14ac:dyDescent="0.3">
      <c r="A2433"/>
      <c r="B2433"/>
      <c r="C2433"/>
      <c r="D2433"/>
      <c r="E2433"/>
      <c r="F2433"/>
    </row>
    <row r="2434" spans="1:6" ht="14.4" x14ac:dyDescent="0.3">
      <c r="A2434"/>
      <c r="B2434"/>
      <c r="C2434"/>
      <c r="D2434"/>
      <c r="E2434"/>
      <c r="F2434"/>
    </row>
    <row r="2435" spans="1:6" ht="14.4" x14ac:dyDescent="0.3">
      <c r="A2435"/>
      <c r="B2435"/>
      <c r="C2435"/>
      <c r="D2435"/>
      <c r="E2435"/>
      <c r="F2435"/>
    </row>
    <row r="2436" spans="1:6" ht="14.4" x14ac:dyDescent="0.3">
      <c r="A2436"/>
      <c r="B2436"/>
      <c r="C2436"/>
      <c r="D2436"/>
      <c r="E2436"/>
      <c r="F2436"/>
    </row>
    <row r="2437" spans="1:6" ht="14.4" x14ac:dyDescent="0.3">
      <c r="A2437"/>
      <c r="B2437"/>
      <c r="C2437"/>
      <c r="D2437"/>
      <c r="E2437"/>
      <c r="F2437"/>
    </row>
    <row r="2438" spans="1:6" ht="14.4" x14ac:dyDescent="0.3">
      <c r="A2438"/>
      <c r="B2438"/>
      <c r="C2438"/>
      <c r="D2438"/>
      <c r="E2438"/>
      <c r="F2438"/>
    </row>
    <row r="2439" spans="1:6" ht="14.4" x14ac:dyDescent="0.3">
      <c r="A2439"/>
      <c r="B2439"/>
      <c r="C2439"/>
      <c r="D2439"/>
      <c r="E2439"/>
      <c r="F2439"/>
    </row>
    <row r="2440" spans="1:6" ht="14.4" x14ac:dyDescent="0.3">
      <c r="A2440"/>
      <c r="B2440"/>
      <c r="C2440"/>
      <c r="D2440"/>
      <c r="E2440"/>
      <c r="F2440"/>
    </row>
    <row r="2441" spans="1:6" ht="14.4" x14ac:dyDescent="0.3">
      <c r="A2441"/>
      <c r="B2441"/>
      <c r="C2441"/>
      <c r="D2441"/>
      <c r="E2441"/>
      <c r="F2441"/>
    </row>
    <row r="2442" spans="1:6" ht="14.4" x14ac:dyDescent="0.3">
      <c r="A2442"/>
      <c r="B2442"/>
      <c r="C2442"/>
      <c r="D2442"/>
      <c r="E2442"/>
      <c r="F2442"/>
    </row>
    <row r="2443" spans="1:6" ht="14.4" x14ac:dyDescent="0.3">
      <c r="A2443"/>
      <c r="B2443"/>
      <c r="C2443"/>
      <c r="D2443"/>
      <c r="E2443"/>
      <c r="F2443"/>
    </row>
    <row r="2444" spans="1:6" ht="14.4" x14ac:dyDescent="0.3">
      <c r="A2444"/>
      <c r="B2444"/>
      <c r="C2444"/>
      <c r="D2444"/>
      <c r="E2444"/>
      <c r="F2444"/>
    </row>
    <row r="2445" spans="1:6" ht="14.4" x14ac:dyDescent="0.3">
      <c r="A2445"/>
      <c r="B2445"/>
      <c r="C2445"/>
      <c r="D2445"/>
      <c r="E2445"/>
      <c r="F2445"/>
    </row>
    <row r="2446" spans="1:6" ht="14.4" x14ac:dyDescent="0.3">
      <c r="A2446"/>
      <c r="B2446"/>
      <c r="C2446"/>
      <c r="D2446"/>
      <c r="E2446"/>
      <c r="F2446"/>
    </row>
    <row r="2447" spans="1:6" ht="14.4" x14ac:dyDescent="0.3">
      <c r="A2447"/>
      <c r="B2447"/>
      <c r="C2447"/>
      <c r="D2447"/>
      <c r="E2447"/>
      <c r="F2447"/>
    </row>
    <row r="2448" spans="1:6" ht="14.4" x14ac:dyDescent="0.3">
      <c r="A2448"/>
      <c r="B2448"/>
      <c r="C2448"/>
      <c r="D2448"/>
      <c r="E2448"/>
      <c r="F2448"/>
    </row>
    <row r="2449" spans="1:6" ht="14.4" x14ac:dyDescent="0.3">
      <c r="A2449"/>
      <c r="B2449"/>
      <c r="C2449"/>
      <c r="D2449"/>
      <c r="E2449"/>
      <c r="F2449"/>
    </row>
    <row r="2450" spans="1:6" ht="14.4" x14ac:dyDescent="0.3">
      <c r="A2450"/>
      <c r="B2450"/>
      <c r="C2450"/>
      <c r="D2450"/>
      <c r="E2450"/>
      <c r="F2450"/>
    </row>
    <row r="2451" spans="1:6" ht="14.4" x14ac:dyDescent="0.3">
      <c r="A2451"/>
      <c r="B2451"/>
      <c r="C2451"/>
      <c r="D2451"/>
      <c r="E2451"/>
      <c r="F2451"/>
    </row>
    <row r="2452" spans="1:6" ht="14.4" x14ac:dyDescent="0.3">
      <c r="A2452"/>
      <c r="B2452"/>
      <c r="C2452"/>
      <c r="D2452"/>
      <c r="E2452"/>
      <c r="F2452"/>
    </row>
    <row r="2453" spans="1:6" ht="14.4" x14ac:dyDescent="0.3">
      <c r="A2453"/>
      <c r="B2453"/>
      <c r="C2453"/>
      <c r="D2453"/>
      <c r="E2453"/>
      <c r="F2453"/>
    </row>
    <row r="2454" spans="1:6" ht="14.4" x14ac:dyDescent="0.3">
      <c r="A2454"/>
      <c r="B2454"/>
      <c r="C2454"/>
      <c r="D2454"/>
      <c r="E2454"/>
      <c r="F2454"/>
    </row>
    <row r="2455" spans="1:6" ht="14.4" x14ac:dyDescent="0.3">
      <c r="A2455"/>
      <c r="B2455"/>
      <c r="C2455"/>
      <c r="D2455"/>
      <c r="E2455"/>
      <c r="F2455"/>
    </row>
    <row r="2456" spans="1:6" ht="14.4" x14ac:dyDescent="0.3">
      <c r="A2456"/>
      <c r="B2456"/>
      <c r="C2456"/>
      <c r="D2456"/>
      <c r="E2456"/>
      <c r="F2456"/>
    </row>
    <row r="2457" spans="1:6" ht="14.4" x14ac:dyDescent="0.3">
      <c r="A2457"/>
      <c r="B2457"/>
      <c r="C2457"/>
      <c r="D2457"/>
      <c r="E2457"/>
      <c r="F2457"/>
    </row>
    <row r="2458" spans="1:6" ht="14.4" x14ac:dyDescent="0.3">
      <c r="A2458"/>
      <c r="B2458"/>
      <c r="C2458"/>
      <c r="D2458"/>
      <c r="E2458"/>
      <c r="F2458"/>
    </row>
    <row r="2459" spans="1:6" ht="14.4" x14ac:dyDescent="0.3">
      <c r="A2459"/>
      <c r="B2459"/>
      <c r="C2459"/>
      <c r="D2459"/>
      <c r="E2459"/>
      <c r="F2459"/>
    </row>
    <row r="2460" spans="1:6" ht="14.4" x14ac:dyDescent="0.3">
      <c r="A2460"/>
      <c r="B2460"/>
      <c r="C2460"/>
      <c r="D2460"/>
      <c r="E2460"/>
      <c r="F2460"/>
    </row>
    <row r="2461" spans="1:6" ht="14.4" x14ac:dyDescent="0.3">
      <c r="A2461"/>
      <c r="B2461"/>
      <c r="C2461"/>
      <c r="D2461"/>
      <c r="E2461"/>
      <c r="F2461"/>
    </row>
    <row r="2462" spans="1:6" ht="14.4" x14ac:dyDescent="0.3">
      <c r="A2462"/>
      <c r="B2462"/>
      <c r="C2462"/>
      <c r="D2462"/>
      <c r="E2462"/>
      <c r="F2462"/>
    </row>
    <row r="2463" spans="1:6" ht="14.4" x14ac:dyDescent="0.3">
      <c r="A2463"/>
      <c r="B2463"/>
      <c r="C2463"/>
      <c r="D2463"/>
      <c r="E2463"/>
      <c r="F2463"/>
    </row>
    <row r="2464" spans="1:6" ht="14.4" x14ac:dyDescent="0.3">
      <c r="A2464"/>
      <c r="B2464"/>
      <c r="C2464"/>
      <c r="D2464"/>
      <c r="E2464"/>
      <c r="F2464"/>
    </row>
    <row r="2465" spans="1:6" ht="14.4" x14ac:dyDescent="0.3">
      <c r="A2465"/>
      <c r="B2465"/>
      <c r="C2465"/>
      <c r="D2465"/>
      <c r="E2465"/>
      <c r="F2465"/>
    </row>
    <row r="2466" spans="1:6" ht="14.4" x14ac:dyDescent="0.3">
      <c r="A2466"/>
      <c r="B2466"/>
      <c r="C2466"/>
      <c r="D2466"/>
      <c r="E2466"/>
      <c r="F2466"/>
    </row>
    <row r="2467" spans="1:6" ht="14.4" x14ac:dyDescent="0.3">
      <c r="A2467"/>
      <c r="B2467"/>
      <c r="C2467"/>
      <c r="D2467"/>
      <c r="E2467"/>
      <c r="F2467"/>
    </row>
    <row r="2468" spans="1:6" ht="14.4" x14ac:dyDescent="0.3">
      <c r="A2468"/>
      <c r="B2468"/>
      <c r="C2468"/>
      <c r="D2468"/>
      <c r="E2468"/>
      <c r="F2468"/>
    </row>
    <row r="2469" spans="1:6" ht="14.4" x14ac:dyDescent="0.3">
      <c r="A2469"/>
      <c r="B2469"/>
      <c r="C2469"/>
      <c r="D2469"/>
      <c r="E2469"/>
      <c r="F2469"/>
    </row>
    <row r="2470" spans="1:6" ht="14.4" x14ac:dyDescent="0.3">
      <c r="A2470"/>
      <c r="B2470"/>
      <c r="C2470"/>
      <c r="D2470"/>
      <c r="E2470"/>
      <c r="F2470"/>
    </row>
    <row r="2471" spans="1:6" ht="14.4" x14ac:dyDescent="0.3">
      <c r="A2471"/>
      <c r="B2471"/>
      <c r="C2471"/>
      <c r="D2471"/>
      <c r="E2471"/>
      <c r="F2471"/>
    </row>
    <row r="2472" spans="1:6" ht="14.4" x14ac:dyDescent="0.3">
      <c r="A2472"/>
      <c r="B2472"/>
      <c r="C2472"/>
      <c r="D2472"/>
      <c r="E2472"/>
      <c r="F2472"/>
    </row>
    <row r="2473" spans="1:6" ht="14.4" x14ac:dyDescent="0.3">
      <c r="A2473"/>
      <c r="B2473"/>
      <c r="C2473"/>
      <c r="D2473"/>
      <c r="E2473"/>
      <c r="F2473"/>
    </row>
    <row r="2474" spans="1:6" ht="14.4" x14ac:dyDescent="0.3">
      <c r="A2474"/>
      <c r="B2474"/>
      <c r="C2474"/>
      <c r="D2474"/>
      <c r="E2474"/>
      <c r="F2474"/>
    </row>
    <row r="2475" spans="1:6" ht="14.4" x14ac:dyDescent="0.3">
      <c r="A2475"/>
      <c r="B2475"/>
      <c r="C2475"/>
      <c r="D2475"/>
      <c r="E2475"/>
      <c r="F2475"/>
    </row>
    <row r="2476" spans="1:6" ht="14.4" x14ac:dyDescent="0.3">
      <c r="A2476"/>
      <c r="B2476"/>
      <c r="C2476"/>
      <c r="D2476"/>
      <c r="E2476"/>
      <c r="F2476"/>
    </row>
    <row r="2477" spans="1:6" ht="14.4" x14ac:dyDescent="0.3">
      <c r="A2477"/>
      <c r="B2477"/>
      <c r="C2477"/>
      <c r="D2477"/>
      <c r="E2477"/>
      <c r="F2477"/>
    </row>
    <row r="2478" spans="1:6" ht="14.4" x14ac:dyDescent="0.3">
      <c r="A2478"/>
      <c r="B2478"/>
      <c r="C2478"/>
      <c r="D2478"/>
      <c r="E2478"/>
      <c r="F2478"/>
    </row>
    <row r="2479" spans="1:6" ht="14.4" x14ac:dyDescent="0.3">
      <c r="A2479"/>
      <c r="B2479"/>
      <c r="C2479"/>
      <c r="D2479"/>
      <c r="E2479"/>
      <c r="F2479"/>
    </row>
    <row r="2480" spans="1:6" ht="14.4" x14ac:dyDescent="0.3">
      <c r="A2480"/>
      <c r="B2480"/>
      <c r="C2480"/>
      <c r="D2480"/>
      <c r="E2480"/>
      <c r="F2480"/>
    </row>
    <row r="2481" spans="1:6" ht="14.4" x14ac:dyDescent="0.3">
      <c r="A2481"/>
      <c r="B2481"/>
      <c r="C2481"/>
      <c r="D2481"/>
      <c r="E2481"/>
      <c r="F2481"/>
    </row>
    <row r="2482" spans="1:6" ht="14.4" x14ac:dyDescent="0.3">
      <c r="A2482"/>
      <c r="B2482"/>
      <c r="C2482"/>
      <c r="D2482"/>
      <c r="E2482"/>
      <c r="F2482"/>
    </row>
    <row r="2483" spans="1:6" ht="14.4" x14ac:dyDescent="0.3">
      <c r="A2483"/>
      <c r="B2483"/>
      <c r="C2483"/>
      <c r="D2483"/>
      <c r="E2483"/>
      <c r="F2483"/>
    </row>
    <row r="2484" spans="1:6" ht="14.4" x14ac:dyDescent="0.3">
      <c r="A2484"/>
      <c r="B2484"/>
      <c r="C2484"/>
      <c r="D2484"/>
      <c r="E2484"/>
      <c r="F2484"/>
    </row>
    <row r="2485" spans="1:6" ht="14.4" x14ac:dyDescent="0.3">
      <c r="A2485"/>
      <c r="B2485"/>
      <c r="C2485"/>
      <c r="D2485"/>
      <c r="E2485"/>
      <c r="F2485"/>
    </row>
    <row r="2486" spans="1:6" ht="14.4" x14ac:dyDescent="0.3">
      <c r="A2486"/>
      <c r="B2486"/>
      <c r="C2486"/>
      <c r="D2486"/>
      <c r="E2486"/>
      <c r="F2486"/>
    </row>
    <row r="2487" spans="1:6" ht="14.4" x14ac:dyDescent="0.3">
      <c r="A2487"/>
      <c r="B2487"/>
      <c r="C2487"/>
      <c r="D2487"/>
      <c r="E2487"/>
      <c r="F2487"/>
    </row>
    <row r="2488" spans="1:6" ht="14.4" x14ac:dyDescent="0.3">
      <c r="A2488"/>
      <c r="B2488"/>
      <c r="C2488"/>
      <c r="D2488"/>
      <c r="E2488"/>
      <c r="F2488"/>
    </row>
    <row r="2489" spans="1:6" ht="14.4" x14ac:dyDescent="0.3">
      <c r="A2489"/>
      <c r="B2489"/>
      <c r="C2489"/>
      <c r="D2489"/>
      <c r="E2489"/>
      <c r="F2489"/>
    </row>
    <row r="2490" spans="1:6" ht="14.4" x14ac:dyDescent="0.3">
      <c r="A2490"/>
      <c r="B2490"/>
      <c r="C2490"/>
      <c r="D2490"/>
      <c r="E2490"/>
      <c r="F2490"/>
    </row>
    <row r="2491" spans="1:6" ht="14.4" x14ac:dyDescent="0.3">
      <c r="A2491"/>
      <c r="B2491"/>
      <c r="C2491"/>
      <c r="D2491"/>
      <c r="E2491"/>
      <c r="F2491"/>
    </row>
    <row r="2492" spans="1:6" ht="14.4" x14ac:dyDescent="0.3">
      <c r="A2492"/>
      <c r="B2492"/>
      <c r="C2492"/>
      <c r="D2492"/>
      <c r="E2492"/>
      <c r="F2492"/>
    </row>
    <row r="2493" spans="1:6" ht="14.4" x14ac:dyDescent="0.3">
      <c r="A2493"/>
      <c r="B2493"/>
      <c r="C2493"/>
      <c r="D2493"/>
      <c r="E2493"/>
      <c r="F2493"/>
    </row>
    <row r="2494" spans="1:6" ht="14.4" x14ac:dyDescent="0.3">
      <c r="A2494"/>
      <c r="B2494"/>
      <c r="C2494"/>
      <c r="D2494"/>
      <c r="E2494"/>
      <c r="F2494"/>
    </row>
    <row r="2495" spans="1:6" ht="14.4" x14ac:dyDescent="0.3">
      <c r="A2495"/>
      <c r="B2495"/>
      <c r="C2495"/>
      <c r="D2495"/>
      <c r="E2495"/>
      <c r="F2495"/>
    </row>
    <row r="2496" spans="1:6" ht="14.4" x14ac:dyDescent="0.3">
      <c r="A2496"/>
      <c r="B2496"/>
      <c r="C2496"/>
      <c r="D2496"/>
      <c r="E2496"/>
      <c r="F2496"/>
    </row>
    <row r="2497" spans="1:6" ht="14.4" x14ac:dyDescent="0.3">
      <c r="A2497"/>
      <c r="B2497"/>
      <c r="C2497"/>
      <c r="D2497"/>
      <c r="E2497"/>
      <c r="F2497"/>
    </row>
    <row r="2498" spans="1:6" ht="14.4" x14ac:dyDescent="0.3">
      <c r="A2498"/>
      <c r="B2498"/>
      <c r="C2498"/>
      <c r="D2498"/>
      <c r="E2498"/>
      <c r="F2498"/>
    </row>
    <row r="2499" spans="1:6" ht="14.4" x14ac:dyDescent="0.3">
      <c r="A2499"/>
      <c r="B2499"/>
      <c r="C2499"/>
      <c r="D2499"/>
      <c r="E2499"/>
      <c r="F2499"/>
    </row>
    <row r="2500" spans="1:6" ht="14.4" x14ac:dyDescent="0.3">
      <c r="A2500"/>
      <c r="B2500"/>
      <c r="C2500"/>
      <c r="D2500"/>
      <c r="E2500"/>
      <c r="F2500"/>
    </row>
    <row r="2501" spans="1:6" ht="14.4" x14ac:dyDescent="0.3">
      <c r="A2501"/>
      <c r="B2501"/>
      <c r="C2501"/>
      <c r="D2501"/>
      <c r="E2501"/>
      <c r="F2501"/>
    </row>
    <row r="2502" spans="1:6" ht="14.4" x14ac:dyDescent="0.3">
      <c r="A2502"/>
      <c r="B2502"/>
      <c r="C2502"/>
      <c r="D2502"/>
      <c r="E2502"/>
      <c r="F2502"/>
    </row>
    <row r="2503" spans="1:6" ht="14.4" x14ac:dyDescent="0.3">
      <c r="A2503"/>
      <c r="B2503"/>
      <c r="C2503"/>
      <c r="D2503"/>
      <c r="E2503"/>
      <c r="F2503"/>
    </row>
    <row r="2504" spans="1:6" ht="14.4" x14ac:dyDescent="0.3">
      <c r="A2504"/>
      <c r="B2504"/>
      <c r="C2504"/>
      <c r="D2504"/>
      <c r="E2504"/>
      <c r="F2504"/>
    </row>
    <row r="2505" spans="1:6" ht="14.4" x14ac:dyDescent="0.3">
      <c r="A2505"/>
      <c r="B2505"/>
      <c r="C2505"/>
      <c r="D2505"/>
      <c r="E2505"/>
      <c r="F2505"/>
    </row>
    <row r="2506" spans="1:6" ht="14.4" x14ac:dyDescent="0.3">
      <c r="A2506"/>
      <c r="B2506"/>
      <c r="C2506"/>
      <c r="D2506"/>
      <c r="E2506"/>
      <c r="F2506"/>
    </row>
    <row r="2507" spans="1:6" ht="14.4" x14ac:dyDescent="0.3">
      <c r="A2507"/>
      <c r="B2507"/>
      <c r="C2507"/>
      <c r="D2507"/>
      <c r="E2507"/>
      <c r="F2507"/>
    </row>
    <row r="2508" spans="1:6" ht="14.4" x14ac:dyDescent="0.3">
      <c r="A2508"/>
      <c r="B2508"/>
      <c r="C2508"/>
      <c r="D2508"/>
      <c r="E2508"/>
      <c r="F2508"/>
    </row>
    <row r="2509" spans="1:6" ht="14.4" x14ac:dyDescent="0.3">
      <c r="A2509"/>
      <c r="B2509"/>
      <c r="C2509"/>
      <c r="D2509"/>
      <c r="E2509"/>
      <c r="F2509"/>
    </row>
    <row r="2510" spans="1:6" ht="14.4" x14ac:dyDescent="0.3">
      <c r="A2510"/>
      <c r="B2510"/>
      <c r="C2510"/>
      <c r="D2510"/>
      <c r="E2510"/>
      <c r="F2510"/>
    </row>
    <row r="2511" spans="1:6" ht="14.4" x14ac:dyDescent="0.3">
      <c r="A2511"/>
      <c r="B2511"/>
      <c r="C2511"/>
      <c r="D2511"/>
      <c r="E2511"/>
      <c r="F2511"/>
    </row>
    <row r="2512" spans="1:6" ht="14.4" x14ac:dyDescent="0.3">
      <c r="A2512"/>
      <c r="B2512"/>
      <c r="C2512"/>
      <c r="D2512"/>
      <c r="E2512"/>
      <c r="F2512"/>
    </row>
    <row r="2513" spans="1:6" ht="14.4" x14ac:dyDescent="0.3">
      <c r="A2513"/>
      <c r="B2513"/>
      <c r="C2513"/>
      <c r="D2513"/>
      <c r="E2513"/>
      <c r="F2513"/>
    </row>
    <row r="2514" spans="1:6" ht="14.4" x14ac:dyDescent="0.3">
      <c r="A2514"/>
      <c r="B2514"/>
      <c r="C2514"/>
      <c r="D2514"/>
      <c r="E2514"/>
      <c r="F2514"/>
    </row>
    <row r="2515" spans="1:6" ht="14.4" x14ac:dyDescent="0.3">
      <c r="A2515"/>
      <c r="B2515"/>
      <c r="C2515"/>
      <c r="D2515"/>
      <c r="E2515"/>
      <c r="F2515"/>
    </row>
    <row r="2516" spans="1:6" ht="14.4" x14ac:dyDescent="0.3">
      <c r="A2516"/>
      <c r="B2516"/>
      <c r="C2516"/>
      <c r="D2516"/>
      <c r="E2516"/>
      <c r="F2516"/>
    </row>
    <row r="2517" spans="1:6" ht="14.4" x14ac:dyDescent="0.3">
      <c r="A2517"/>
      <c r="B2517"/>
      <c r="C2517"/>
      <c r="D2517"/>
      <c r="E2517"/>
      <c r="F2517"/>
    </row>
    <row r="2518" spans="1:6" ht="14.4" x14ac:dyDescent="0.3">
      <c r="A2518"/>
      <c r="B2518"/>
      <c r="C2518"/>
      <c r="D2518"/>
      <c r="E2518"/>
      <c r="F2518"/>
    </row>
    <row r="2519" spans="1:6" ht="14.4" x14ac:dyDescent="0.3">
      <c r="A2519"/>
      <c r="B2519"/>
      <c r="C2519"/>
      <c r="D2519"/>
      <c r="E2519"/>
      <c r="F2519"/>
    </row>
    <row r="2520" spans="1:6" ht="14.4" x14ac:dyDescent="0.3">
      <c r="A2520"/>
      <c r="B2520"/>
      <c r="C2520"/>
      <c r="D2520"/>
      <c r="E2520"/>
      <c r="F2520"/>
    </row>
    <row r="2521" spans="1:6" ht="14.4" x14ac:dyDescent="0.3">
      <c r="A2521"/>
      <c r="B2521"/>
      <c r="C2521"/>
      <c r="D2521"/>
      <c r="E2521"/>
      <c r="F2521"/>
    </row>
    <row r="2522" spans="1:6" ht="14.4" x14ac:dyDescent="0.3">
      <c r="A2522"/>
      <c r="B2522"/>
      <c r="C2522"/>
      <c r="D2522"/>
      <c r="E2522"/>
      <c r="F2522"/>
    </row>
    <row r="2523" spans="1:6" ht="14.4" x14ac:dyDescent="0.3">
      <c r="A2523"/>
      <c r="B2523"/>
      <c r="C2523"/>
      <c r="D2523"/>
      <c r="E2523"/>
      <c r="F2523"/>
    </row>
    <row r="2524" spans="1:6" ht="14.4" x14ac:dyDescent="0.3">
      <c r="A2524"/>
      <c r="B2524"/>
      <c r="C2524"/>
      <c r="D2524"/>
      <c r="E2524"/>
      <c r="F2524"/>
    </row>
    <row r="2525" spans="1:6" ht="14.4" x14ac:dyDescent="0.3">
      <c r="A2525"/>
      <c r="B2525"/>
      <c r="C2525"/>
      <c r="D2525"/>
      <c r="E2525"/>
      <c r="F2525"/>
    </row>
    <row r="2526" spans="1:6" ht="14.4" x14ac:dyDescent="0.3">
      <c r="A2526"/>
      <c r="B2526"/>
      <c r="C2526"/>
      <c r="D2526"/>
      <c r="E2526"/>
      <c r="F2526"/>
    </row>
    <row r="2527" spans="1:6" ht="14.4" x14ac:dyDescent="0.3">
      <c r="A2527"/>
      <c r="B2527"/>
      <c r="C2527"/>
      <c r="D2527"/>
      <c r="E2527"/>
      <c r="F2527"/>
    </row>
    <row r="2528" spans="1:6" ht="14.4" x14ac:dyDescent="0.3">
      <c r="A2528"/>
      <c r="B2528"/>
      <c r="C2528"/>
      <c r="D2528"/>
      <c r="E2528"/>
      <c r="F2528"/>
    </row>
    <row r="2529" spans="1:6" ht="14.4" x14ac:dyDescent="0.3">
      <c r="A2529"/>
      <c r="B2529"/>
      <c r="C2529"/>
      <c r="D2529"/>
      <c r="E2529"/>
      <c r="F2529"/>
    </row>
    <row r="2530" spans="1:6" ht="14.4" x14ac:dyDescent="0.3">
      <c r="A2530"/>
      <c r="B2530"/>
      <c r="C2530"/>
      <c r="D2530"/>
      <c r="E2530"/>
      <c r="F2530"/>
    </row>
    <row r="2531" spans="1:6" ht="14.4" x14ac:dyDescent="0.3">
      <c r="A2531"/>
      <c r="B2531"/>
      <c r="C2531"/>
      <c r="D2531"/>
      <c r="E2531"/>
      <c r="F2531"/>
    </row>
    <row r="2532" spans="1:6" ht="14.4" x14ac:dyDescent="0.3">
      <c r="A2532"/>
      <c r="B2532"/>
      <c r="C2532"/>
      <c r="D2532"/>
      <c r="E2532"/>
      <c r="F2532"/>
    </row>
    <row r="2533" spans="1:6" ht="14.4" x14ac:dyDescent="0.3">
      <c r="A2533"/>
      <c r="B2533"/>
      <c r="C2533"/>
      <c r="D2533"/>
      <c r="E2533"/>
      <c r="F2533"/>
    </row>
    <row r="2534" spans="1:6" ht="14.4" x14ac:dyDescent="0.3">
      <c r="A2534"/>
      <c r="B2534"/>
      <c r="C2534"/>
      <c r="D2534"/>
      <c r="E2534"/>
      <c r="F2534"/>
    </row>
    <row r="2535" spans="1:6" ht="14.4" x14ac:dyDescent="0.3">
      <c r="A2535"/>
      <c r="B2535"/>
      <c r="C2535"/>
      <c r="D2535"/>
      <c r="E2535"/>
      <c r="F2535"/>
    </row>
    <row r="2536" spans="1:6" ht="14.4" x14ac:dyDescent="0.3">
      <c r="A2536"/>
      <c r="B2536"/>
      <c r="C2536"/>
      <c r="D2536"/>
      <c r="E2536"/>
      <c r="F2536"/>
    </row>
    <row r="2537" spans="1:6" ht="14.4" x14ac:dyDescent="0.3">
      <c r="A2537"/>
      <c r="B2537"/>
      <c r="C2537"/>
      <c r="D2537"/>
      <c r="E2537"/>
      <c r="F2537"/>
    </row>
    <row r="2538" spans="1:6" ht="14.4" x14ac:dyDescent="0.3">
      <c r="A2538"/>
      <c r="B2538"/>
      <c r="C2538"/>
      <c r="D2538"/>
      <c r="E2538"/>
      <c r="F2538"/>
    </row>
    <row r="2539" spans="1:6" ht="14.4" x14ac:dyDescent="0.3">
      <c r="A2539"/>
      <c r="B2539"/>
      <c r="C2539"/>
      <c r="D2539"/>
      <c r="E2539"/>
      <c r="F2539"/>
    </row>
    <row r="2540" spans="1:6" ht="14.4" x14ac:dyDescent="0.3">
      <c r="A2540"/>
      <c r="B2540"/>
      <c r="C2540"/>
      <c r="D2540"/>
      <c r="E2540"/>
      <c r="F2540"/>
    </row>
    <row r="2541" spans="1:6" ht="14.4" x14ac:dyDescent="0.3">
      <c r="A2541"/>
      <c r="B2541"/>
      <c r="C2541"/>
      <c r="D2541"/>
      <c r="E2541"/>
      <c r="F2541"/>
    </row>
    <row r="2542" spans="1:6" ht="14.4" x14ac:dyDescent="0.3">
      <c r="A2542"/>
      <c r="B2542"/>
      <c r="C2542"/>
      <c r="D2542"/>
      <c r="E2542"/>
      <c r="F2542"/>
    </row>
    <row r="2543" spans="1:6" ht="14.4" x14ac:dyDescent="0.3">
      <c r="A2543"/>
      <c r="B2543"/>
      <c r="C2543"/>
      <c r="D2543"/>
      <c r="E2543"/>
      <c r="F2543"/>
    </row>
    <row r="2544" spans="1:6" ht="14.4" x14ac:dyDescent="0.3">
      <c r="A2544"/>
      <c r="B2544"/>
      <c r="C2544"/>
      <c r="D2544"/>
      <c r="E2544"/>
      <c r="F2544"/>
    </row>
    <row r="2545" spans="1:6" ht="14.4" x14ac:dyDescent="0.3">
      <c r="A2545"/>
      <c r="B2545"/>
      <c r="C2545"/>
      <c r="D2545"/>
      <c r="E2545"/>
      <c r="F2545"/>
    </row>
    <row r="2546" spans="1:6" ht="14.4" x14ac:dyDescent="0.3">
      <c r="A2546"/>
      <c r="B2546"/>
      <c r="C2546"/>
      <c r="D2546"/>
      <c r="E2546"/>
      <c r="F2546"/>
    </row>
    <row r="2547" spans="1:6" ht="14.4" x14ac:dyDescent="0.3">
      <c r="A2547"/>
      <c r="B2547"/>
      <c r="C2547"/>
      <c r="D2547"/>
      <c r="E2547"/>
      <c r="F2547"/>
    </row>
    <row r="2548" spans="1:6" ht="14.4" x14ac:dyDescent="0.3">
      <c r="A2548"/>
      <c r="B2548"/>
      <c r="C2548"/>
      <c r="D2548"/>
      <c r="E2548"/>
      <c r="F2548"/>
    </row>
    <row r="2549" spans="1:6" ht="14.4" x14ac:dyDescent="0.3">
      <c r="A2549"/>
      <c r="B2549"/>
      <c r="C2549"/>
      <c r="D2549"/>
      <c r="E2549"/>
      <c r="F2549"/>
    </row>
    <row r="2550" spans="1:6" ht="14.4" x14ac:dyDescent="0.3">
      <c r="A2550"/>
      <c r="B2550"/>
      <c r="C2550"/>
      <c r="D2550"/>
      <c r="E2550"/>
      <c r="F2550"/>
    </row>
    <row r="2551" spans="1:6" ht="14.4" x14ac:dyDescent="0.3">
      <c r="A2551"/>
      <c r="B2551"/>
      <c r="C2551"/>
      <c r="D2551"/>
      <c r="E2551"/>
      <c r="F2551"/>
    </row>
    <row r="2552" spans="1:6" ht="14.4" x14ac:dyDescent="0.3">
      <c r="A2552"/>
      <c r="B2552"/>
      <c r="C2552"/>
      <c r="D2552"/>
      <c r="E2552"/>
      <c r="F2552"/>
    </row>
    <row r="2553" spans="1:6" ht="14.4" x14ac:dyDescent="0.3">
      <c r="A2553"/>
      <c r="B2553"/>
      <c r="C2553"/>
      <c r="D2553"/>
      <c r="E2553"/>
      <c r="F2553"/>
    </row>
    <row r="2554" spans="1:6" ht="14.4" x14ac:dyDescent="0.3">
      <c r="A2554"/>
      <c r="B2554"/>
      <c r="C2554"/>
      <c r="D2554"/>
      <c r="E2554"/>
      <c r="F2554"/>
    </row>
    <row r="2555" spans="1:6" ht="14.4" x14ac:dyDescent="0.3">
      <c r="A2555"/>
      <c r="B2555"/>
      <c r="C2555"/>
      <c r="D2555"/>
      <c r="E2555"/>
      <c r="F2555"/>
    </row>
    <row r="2556" spans="1:6" ht="14.4" x14ac:dyDescent="0.3">
      <c r="A2556"/>
      <c r="B2556"/>
      <c r="C2556"/>
      <c r="D2556"/>
      <c r="E2556"/>
      <c r="F2556"/>
    </row>
    <row r="2557" spans="1:6" ht="14.4" x14ac:dyDescent="0.3">
      <c r="A2557"/>
      <c r="B2557"/>
      <c r="C2557"/>
      <c r="D2557"/>
      <c r="E2557"/>
      <c r="F2557"/>
    </row>
    <row r="2558" spans="1:6" ht="14.4" x14ac:dyDescent="0.3">
      <c r="A2558"/>
      <c r="B2558"/>
      <c r="C2558"/>
      <c r="D2558"/>
      <c r="E2558"/>
      <c r="F2558"/>
    </row>
    <row r="2559" spans="1:6" ht="14.4" x14ac:dyDescent="0.3">
      <c r="A2559"/>
      <c r="B2559"/>
      <c r="C2559"/>
      <c r="D2559"/>
      <c r="E2559"/>
      <c r="F2559"/>
    </row>
    <row r="2560" spans="1:6" ht="14.4" x14ac:dyDescent="0.3">
      <c r="A2560"/>
      <c r="B2560"/>
      <c r="C2560"/>
      <c r="D2560"/>
      <c r="E2560"/>
      <c r="F2560"/>
    </row>
    <row r="2561" spans="1:6" ht="14.4" x14ac:dyDescent="0.3">
      <c r="A2561"/>
      <c r="B2561"/>
      <c r="C2561"/>
      <c r="D2561"/>
      <c r="E2561"/>
      <c r="F2561"/>
    </row>
    <row r="2562" spans="1:6" ht="14.4" x14ac:dyDescent="0.3">
      <c r="A2562"/>
      <c r="B2562"/>
      <c r="C2562"/>
      <c r="D2562"/>
      <c r="E2562"/>
      <c r="F2562"/>
    </row>
    <row r="2563" spans="1:6" ht="14.4" x14ac:dyDescent="0.3">
      <c r="A2563"/>
      <c r="B2563"/>
      <c r="C2563"/>
      <c r="D2563"/>
      <c r="E2563"/>
      <c r="F2563"/>
    </row>
    <row r="2564" spans="1:6" ht="14.4" x14ac:dyDescent="0.3">
      <c r="A2564"/>
      <c r="B2564"/>
      <c r="C2564"/>
      <c r="D2564"/>
      <c r="E2564"/>
      <c r="F2564"/>
    </row>
    <row r="2565" spans="1:6" ht="14.4" x14ac:dyDescent="0.3">
      <c r="A2565"/>
      <c r="B2565"/>
      <c r="C2565"/>
      <c r="D2565"/>
      <c r="E2565"/>
      <c r="F2565"/>
    </row>
    <row r="2566" spans="1:6" ht="14.4" x14ac:dyDescent="0.3">
      <c r="A2566"/>
      <c r="B2566"/>
      <c r="C2566"/>
      <c r="D2566"/>
      <c r="E2566"/>
      <c r="F2566"/>
    </row>
    <row r="2567" spans="1:6" ht="14.4" x14ac:dyDescent="0.3">
      <c r="A2567"/>
      <c r="B2567"/>
      <c r="C2567"/>
      <c r="D2567"/>
      <c r="E2567"/>
      <c r="F2567"/>
    </row>
    <row r="2568" spans="1:6" ht="14.4" x14ac:dyDescent="0.3">
      <c r="A2568"/>
      <c r="B2568"/>
      <c r="C2568"/>
      <c r="D2568"/>
      <c r="E2568"/>
      <c r="F2568"/>
    </row>
    <row r="2569" spans="1:6" ht="14.4" x14ac:dyDescent="0.3">
      <c r="A2569"/>
      <c r="B2569"/>
      <c r="C2569"/>
      <c r="D2569"/>
      <c r="E2569"/>
      <c r="F2569"/>
    </row>
    <row r="2570" spans="1:6" ht="14.4" x14ac:dyDescent="0.3">
      <c r="A2570"/>
      <c r="B2570"/>
      <c r="C2570"/>
      <c r="D2570"/>
      <c r="E2570"/>
      <c r="F2570"/>
    </row>
    <row r="2571" spans="1:6" ht="14.4" x14ac:dyDescent="0.3">
      <c r="A2571"/>
      <c r="B2571"/>
      <c r="C2571"/>
      <c r="D2571"/>
      <c r="E2571"/>
      <c r="F2571"/>
    </row>
    <row r="2572" spans="1:6" ht="14.4" x14ac:dyDescent="0.3">
      <c r="A2572"/>
      <c r="B2572"/>
      <c r="C2572"/>
      <c r="D2572"/>
      <c r="E2572"/>
      <c r="F2572"/>
    </row>
    <row r="2573" spans="1:6" ht="14.4" x14ac:dyDescent="0.3">
      <c r="A2573"/>
      <c r="B2573"/>
      <c r="C2573"/>
      <c r="D2573"/>
      <c r="E2573"/>
      <c r="F2573"/>
    </row>
    <row r="2574" spans="1:6" ht="14.4" x14ac:dyDescent="0.3">
      <c r="A2574"/>
      <c r="B2574"/>
      <c r="C2574"/>
      <c r="D2574"/>
      <c r="E2574"/>
      <c r="F2574"/>
    </row>
    <row r="2575" spans="1:6" ht="14.4" x14ac:dyDescent="0.3">
      <c r="A2575"/>
      <c r="B2575"/>
      <c r="C2575"/>
      <c r="D2575"/>
      <c r="E2575"/>
      <c r="F2575"/>
    </row>
    <row r="2576" spans="1:6" ht="14.4" x14ac:dyDescent="0.3">
      <c r="A2576"/>
      <c r="B2576"/>
      <c r="C2576"/>
      <c r="D2576"/>
      <c r="E2576"/>
      <c r="F2576"/>
    </row>
    <row r="2577" spans="1:6" ht="14.4" x14ac:dyDescent="0.3">
      <c r="A2577"/>
      <c r="B2577"/>
      <c r="C2577"/>
      <c r="D2577"/>
      <c r="E2577"/>
      <c r="F2577"/>
    </row>
    <row r="2578" spans="1:6" ht="14.4" x14ac:dyDescent="0.3">
      <c r="A2578"/>
      <c r="B2578"/>
      <c r="C2578"/>
      <c r="D2578"/>
      <c r="E2578"/>
      <c r="F2578"/>
    </row>
    <row r="2579" spans="1:6" ht="14.4" x14ac:dyDescent="0.3">
      <c r="A2579"/>
      <c r="B2579"/>
      <c r="C2579"/>
      <c r="D2579"/>
      <c r="E2579"/>
      <c r="F2579"/>
    </row>
    <row r="2580" spans="1:6" ht="14.4" x14ac:dyDescent="0.3">
      <c r="A2580"/>
      <c r="B2580"/>
      <c r="C2580"/>
      <c r="D2580"/>
      <c r="E2580"/>
      <c r="F2580"/>
    </row>
    <row r="2581" spans="1:6" ht="14.4" x14ac:dyDescent="0.3">
      <c r="A2581"/>
      <c r="B2581"/>
      <c r="C2581"/>
      <c r="D2581"/>
      <c r="E2581"/>
      <c r="F2581"/>
    </row>
    <row r="2582" spans="1:6" ht="14.4" x14ac:dyDescent="0.3">
      <c r="A2582"/>
      <c r="B2582"/>
      <c r="C2582"/>
      <c r="D2582"/>
      <c r="E2582"/>
      <c r="F2582"/>
    </row>
    <row r="2583" spans="1:6" ht="14.4" x14ac:dyDescent="0.3">
      <c r="A2583"/>
      <c r="B2583"/>
      <c r="C2583"/>
      <c r="D2583"/>
      <c r="E2583"/>
      <c r="F2583"/>
    </row>
    <row r="2584" spans="1:6" ht="14.4" x14ac:dyDescent="0.3">
      <c r="A2584"/>
      <c r="B2584"/>
      <c r="C2584"/>
      <c r="D2584"/>
      <c r="E2584"/>
      <c r="F2584"/>
    </row>
    <row r="2585" spans="1:6" ht="14.4" x14ac:dyDescent="0.3">
      <c r="A2585"/>
      <c r="B2585"/>
      <c r="C2585"/>
      <c r="D2585"/>
      <c r="E2585"/>
      <c r="F2585"/>
    </row>
    <row r="2586" spans="1:6" ht="14.4" x14ac:dyDescent="0.3">
      <c r="A2586"/>
      <c r="B2586"/>
      <c r="C2586"/>
      <c r="D2586"/>
      <c r="E2586"/>
      <c r="F2586"/>
    </row>
    <row r="2587" spans="1:6" ht="14.4" x14ac:dyDescent="0.3">
      <c r="A2587"/>
      <c r="B2587"/>
      <c r="C2587"/>
      <c r="D2587"/>
      <c r="E2587"/>
      <c r="F2587"/>
    </row>
    <row r="2588" spans="1:6" ht="14.4" x14ac:dyDescent="0.3">
      <c r="A2588"/>
      <c r="B2588"/>
      <c r="C2588"/>
      <c r="D2588"/>
      <c r="E2588"/>
      <c r="F2588"/>
    </row>
    <row r="2589" spans="1:6" ht="14.4" x14ac:dyDescent="0.3">
      <c r="A2589"/>
      <c r="B2589"/>
      <c r="C2589"/>
      <c r="D2589"/>
      <c r="E2589"/>
      <c r="F2589"/>
    </row>
    <row r="2590" spans="1:6" ht="14.4" x14ac:dyDescent="0.3">
      <c r="A2590"/>
      <c r="B2590"/>
      <c r="C2590"/>
      <c r="D2590"/>
      <c r="E2590"/>
      <c r="F2590"/>
    </row>
    <row r="2591" spans="1:6" ht="14.4" x14ac:dyDescent="0.3">
      <c r="A2591"/>
      <c r="B2591"/>
      <c r="C2591"/>
      <c r="D2591"/>
      <c r="E2591"/>
      <c r="F2591"/>
    </row>
    <row r="2592" spans="1:6" ht="14.4" x14ac:dyDescent="0.3">
      <c r="A2592"/>
      <c r="B2592"/>
      <c r="C2592"/>
      <c r="D2592"/>
      <c r="E2592"/>
      <c r="F2592"/>
    </row>
    <row r="2593" spans="1:6" ht="14.4" x14ac:dyDescent="0.3">
      <c r="A2593"/>
      <c r="B2593"/>
      <c r="C2593"/>
      <c r="D2593"/>
      <c r="E2593"/>
      <c r="F2593"/>
    </row>
    <row r="2594" spans="1:6" ht="14.4" x14ac:dyDescent="0.3">
      <c r="A2594"/>
      <c r="B2594"/>
      <c r="C2594"/>
      <c r="D2594"/>
      <c r="E2594"/>
      <c r="F2594"/>
    </row>
    <row r="2595" spans="1:6" ht="14.4" x14ac:dyDescent="0.3">
      <c r="A2595"/>
      <c r="B2595"/>
      <c r="C2595"/>
      <c r="D2595"/>
      <c r="E2595"/>
      <c r="F2595"/>
    </row>
    <row r="2596" spans="1:6" ht="14.4" x14ac:dyDescent="0.3">
      <c r="A2596"/>
      <c r="B2596"/>
      <c r="C2596"/>
      <c r="D2596"/>
      <c r="E2596"/>
      <c r="F2596"/>
    </row>
    <row r="2597" spans="1:6" ht="14.4" x14ac:dyDescent="0.3">
      <c r="A2597"/>
      <c r="B2597"/>
      <c r="C2597"/>
      <c r="D2597"/>
      <c r="E2597"/>
      <c r="F2597"/>
    </row>
    <row r="2598" spans="1:6" ht="14.4" x14ac:dyDescent="0.3">
      <c r="A2598"/>
      <c r="B2598"/>
      <c r="C2598"/>
      <c r="D2598"/>
      <c r="E2598"/>
      <c r="F2598"/>
    </row>
    <row r="2599" spans="1:6" ht="14.4" x14ac:dyDescent="0.3">
      <c r="A2599"/>
      <c r="B2599"/>
      <c r="C2599"/>
      <c r="D2599"/>
      <c r="E2599"/>
      <c r="F2599"/>
    </row>
    <row r="2600" spans="1:6" ht="14.4" x14ac:dyDescent="0.3">
      <c r="A2600"/>
      <c r="B2600"/>
      <c r="C2600"/>
      <c r="D2600"/>
      <c r="E2600"/>
      <c r="F2600"/>
    </row>
    <row r="2601" spans="1:6" ht="14.4" x14ac:dyDescent="0.3">
      <c r="A2601"/>
      <c r="B2601"/>
      <c r="C2601"/>
      <c r="D2601"/>
      <c r="E2601"/>
      <c r="F2601"/>
    </row>
    <row r="2602" spans="1:6" ht="14.4" x14ac:dyDescent="0.3">
      <c r="A2602"/>
      <c r="B2602"/>
      <c r="C2602"/>
      <c r="D2602"/>
      <c r="E2602"/>
      <c r="F2602"/>
    </row>
    <row r="2603" spans="1:6" ht="14.4" x14ac:dyDescent="0.3">
      <c r="A2603"/>
      <c r="B2603"/>
      <c r="C2603"/>
      <c r="D2603"/>
      <c r="E2603"/>
      <c r="F2603"/>
    </row>
    <row r="2604" spans="1:6" ht="14.4" x14ac:dyDescent="0.3">
      <c r="A2604"/>
      <c r="B2604"/>
      <c r="C2604"/>
      <c r="D2604"/>
      <c r="E2604"/>
      <c r="F2604"/>
    </row>
    <row r="2605" spans="1:6" ht="14.4" x14ac:dyDescent="0.3">
      <c r="A2605"/>
      <c r="B2605"/>
      <c r="C2605"/>
      <c r="D2605"/>
      <c r="E2605"/>
      <c r="F2605"/>
    </row>
    <row r="2606" spans="1:6" ht="14.4" x14ac:dyDescent="0.3">
      <c r="A2606"/>
      <c r="B2606"/>
      <c r="C2606"/>
      <c r="D2606"/>
      <c r="E2606"/>
      <c r="F2606"/>
    </row>
    <row r="2607" spans="1:6" ht="14.4" x14ac:dyDescent="0.3">
      <c r="A2607"/>
      <c r="B2607"/>
      <c r="C2607"/>
      <c r="D2607"/>
      <c r="E2607"/>
      <c r="F2607"/>
    </row>
    <row r="2608" spans="1:6" ht="14.4" x14ac:dyDescent="0.3">
      <c r="A2608"/>
      <c r="B2608"/>
      <c r="C2608"/>
      <c r="D2608"/>
      <c r="E2608"/>
      <c r="F2608"/>
    </row>
    <row r="2609" spans="1:6" ht="14.4" x14ac:dyDescent="0.3">
      <c r="A2609"/>
      <c r="B2609"/>
      <c r="C2609"/>
      <c r="D2609"/>
      <c r="E2609"/>
      <c r="F2609"/>
    </row>
    <row r="2610" spans="1:6" ht="14.4" x14ac:dyDescent="0.3">
      <c r="A2610"/>
      <c r="B2610"/>
      <c r="C2610"/>
      <c r="D2610"/>
      <c r="E2610"/>
      <c r="F2610"/>
    </row>
    <row r="2611" spans="1:6" ht="14.4" x14ac:dyDescent="0.3">
      <c r="A2611"/>
      <c r="B2611"/>
      <c r="C2611"/>
      <c r="D2611"/>
      <c r="E2611"/>
      <c r="F2611"/>
    </row>
    <row r="2612" spans="1:6" ht="14.4" x14ac:dyDescent="0.3">
      <c r="A2612"/>
      <c r="B2612"/>
      <c r="C2612"/>
      <c r="D2612"/>
      <c r="E2612"/>
      <c r="F2612"/>
    </row>
    <row r="2613" spans="1:6" ht="14.4" x14ac:dyDescent="0.3">
      <c r="A2613"/>
      <c r="B2613"/>
      <c r="C2613"/>
      <c r="D2613"/>
      <c r="E2613"/>
      <c r="F2613"/>
    </row>
    <row r="2614" spans="1:6" ht="14.4" x14ac:dyDescent="0.3">
      <c r="A2614"/>
      <c r="B2614"/>
      <c r="C2614"/>
      <c r="D2614"/>
      <c r="E2614"/>
      <c r="F2614"/>
    </row>
    <row r="2615" spans="1:6" ht="14.4" x14ac:dyDescent="0.3">
      <c r="A2615"/>
      <c r="B2615"/>
      <c r="C2615"/>
      <c r="D2615"/>
      <c r="E2615"/>
      <c r="F2615"/>
    </row>
    <row r="2616" spans="1:6" ht="14.4" x14ac:dyDescent="0.3">
      <c r="A2616"/>
      <c r="B2616"/>
      <c r="C2616"/>
      <c r="D2616"/>
      <c r="E2616"/>
      <c r="F2616"/>
    </row>
    <row r="2617" spans="1:6" ht="14.4" x14ac:dyDescent="0.3">
      <c r="A2617"/>
      <c r="B2617"/>
      <c r="C2617"/>
      <c r="D2617"/>
      <c r="E2617"/>
      <c r="F2617"/>
    </row>
    <row r="2618" spans="1:6" ht="14.4" x14ac:dyDescent="0.3">
      <c r="A2618"/>
      <c r="B2618"/>
      <c r="C2618"/>
      <c r="D2618"/>
      <c r="E2618"/>
      <c r="F2618"/>
    </row>
    <row r="2619" spans="1:6" ht="14.4" x14ac:dyDescent="0.3">
      <c r="A2619"/>
      <c r="B2619"/>
      <c r="C2619"/>
      <c r="D2619"/>
      <c r="E2619"/>
      <c r="F2619"/>
    </row>
    <row r="2620" spans="1:6" ht="14.4" x14ac:dyDescent="0.3">
      <c r="A2620"/>
      <c r="B2620"/>
      <c r="C2620"/>
      <c r="D2620"/>
      <c r="E2620"/>
      <c r="F2620"/>
    </row>
    <row r="2621" spans="1:6" ht="14.4" x14ac:dyDescent="0.3">
      <c r="A2621"/>
      <c r="B2621"/>
      <c r="C2621"/>
      <c r="D2621"/>
      <c r="E2621"/>
      <c r="F2621"/>
    </row>
    <row r="2622" spans="1:6" ht="14.4" x14ac:dyDescent="0.3">
      <c r="A2622"/>
      <c r="B2622"/>
      <c r="C2622"/>
      <c r="D2622"/>
      <c r="E2622"/>
      <c r="F2622"/>
    </row>
    <row r="2623" spans="1:6" ht="14.4" x14ac:dyDescent="0.3">
      <c r="A2623"/>
      <c r="B2623"/>
      <c r="C2623"/>
      <c r="D2623"/>
      <c r="E2623"/>
      <c r="F2623"/>
    </row>
    <row r="2624" spans="1:6" ht="14.4" x14ac:dyDescent="0.3">
      <c r="A2624"/>
      <c r="B2624"/>
      <c r="C2624"/>
      <c r="D2624"/>
      <c r="E2624"/>
      <c r="F2624"/>
    </row>
    <row r="2625" spans="1:6" ht="14.4" x14ac:dyDescent="0.3">
      <c r="A2625"/>
      <c r="B2625"/>
      <c r="C2625"/>
      <c r="D2625"/>
      <c r="E2625"/>
      <c r="F2625"/>
    </row>
    <row r="2626" spans="1:6" ht="14.4" x14ac:dyDescent="0.3">
      <c r="A2626"/>
      <c r="B2626"/>
      <c r="C2626"/>
      <c r="D2626"/>
      <c r="E2626"/>
      <c r="F2626"/>
    </row>
    <row r="2627" spans="1:6" ht="14.4" x14ac:dyDescent="0.3">
      <c r="A2627"/>
      <c r="B2627"/>
      <c r="C2627"/>
      <c r="D2627"/>
      <c r="E2627"/>
      <c r="F2627"/>
    </row>
    <row r="2628" spans="1:6" ht="14.4" x14ac:dyDescent="0.3">
      <c r="A2628"/>
      <c r="B2628"/>
      <c r="C2628"/>
      <c r="D2628"/>
      <c r="E2628"/>
      <c r="F2628"/>
    </row>
    <row r="2629" spans="1:6" ht="14.4" x14ac:dyDescent="0.3">
      <c r="A2629"/>
      <c r="B2629"/>
      <c r="C2629"/>
      <c r="D2629"/>
      <c r="E2629"/>
      <c r="F2629"/>
    </row>
    <row r="2630" spans="1:6" ht="14.4" x14ac:dyDescent="0.3">
      <c r="A2630"/>
      <c r="B2630"/>
      <c r="C2630"/>
      <c r="D2630"/>
      <c r="E2630"/>
      <c r="F2630"/>
    </row>
    <row r="2631" spans="1:6" ht="14.4" x14ac:dyDescent="0.3">
      <c r="A2631"/>
      <c r="B2631"/>
      <c r="C2631"/>
      <c r="D2631"/>
      <c r="E2631"/>
      <c r="F2631"/>
    </row>
    <row r="2632" spans="1:6" ht="14.4" x14ac:dyDescent="0.3">
      <c r="A2632"/>
      <c r="B2632"/>
      <c r="C2632"/>
      <c r="D2632"/>
      <c r="E2632"/>
      <c r="F2632"/>
    </row>
    <row r="2633" spans="1:6" ht="14.4" x14ac:dyDescent="0.3">
      <c r="A2633"/>
      <c r="B2633"/>
      <c r="C2633"/>
      <c r="D2633"/>
      <c r="E2633"/>
      <c r="F2633"/>
    </row>
    <row r="2634" spans="1:6" ht="14.4" x14ac:dyDescent="0.3">
      <c r="A2634"/>
      <c r="B2634"/>
      <c r="C2634"/>
      <c r="D2634"/>
      <c r="E2634"/>
      <c r="F2634"/>
    </row>
    <row r="2635" spans="1:6" ht="14.4" x14ac:dyDescent="0.3">
      <c r="A2635"/>
      <c r="B2635"/>
      <c r="C2635"/>
      <c r="D2635"/>
      <c r="E2635"/>
      <c r="F2635"/>
    </row>
    <row r="2636" spans="1:6" ht="14.4" x14ac:dyDescent="0.3">
      <c r="A2636"/>
      <c r="B2636"/>
      <c r="C2636"/>
      <c r="D2636"/>
      <c r="E2636"/>
      <c r="F2636"/>
    </row>
    <row r="2637" spans="1:6" ht="14.4" x14ac:dyDescent="0.3">
      <c r="A2637"/>
      <c r="B2637"/>
      <c r="C2637"/>
      <c r="D2637"/>
      <c r="E2637"/>
      <c r="F2637"/>
    </row>
    <row r="2638" spans="1:6" ht="14.4" x14ac:dyDescent="0.3">
      <c r="A2638"/>
      <c r="B2638"/>
      <c r="C2638"/>
      <c r="D2638"/>
      <c r="E2638"/>
      <c r="F2638"/>
    </row>
    <row r="2639" spans="1:6" ht="14.4" x14ac:dyDescent="0.3">
      <c r="A2639"/>
      <c r="B2639"/>
      <c r="C2639"/>
      <c r="D2639"/>
      <c r="E2639"/>
      <c r="F2639"/>
    </row>
    <row r="2640" spans="1:6" ht="14.4" x14ac:dyDescent="0.3">
      <c r="A2640"/>
      <c r="B2640"/>
      <c r="C2640"/>
      <c r="D2640"/>
      <c r="E2640"/>
      <c r="F2640"/>
    </row>
    <row r="2641" spans="1:6" ht="14.4" x14ac:dyDescent="0.3">
      <c r="A2641"/>
      <c r="B2641"/>
      <c r="C2641"/>
      <c r="D2641"/>
      <c r="E2641"/>
      <c r="F2641"/>
    </row>
    <row r="2642" spans="1:6" ht="14.4" x14ac:dyDescent="0.3">
      <c r="A2642"/>
      <c r="B2642"/>
      <c r="C2642"/>
      <c r="D2642"/>
      <c r="E2642"/>
      <c r="F2642"/>
    </row>
    <row r="2643" spans="1:6" ht="14.4" x14ac:dyDescent="0.3">
      <c r="A2643"/>
      <c r="B2643"/>
      <c r="C2643"/>
      <c r="D2643"/>
      <c r="E2643"/>
      <c r="F2643"/>
    </row>
    <row r="2644" spans="1:6" ht="14.4" x14ac:dyDescent="0.3">
      <c r="A2644"/>
      <c r="B2644"/>
      <c r="C2644"/>
      <c r="D2644"/>
      <c r="E2644"/>
      <c r="F2644"/>
    </row>
    <row r="2645" spans="1:6" ht="14.4" x14ac:dyDescent="0.3">
      <c r="A2645"/>
      <c r="B2645"/>
      <c r="C2645"/>
      <c r="D2645"/>
      <c r="E2645"/>
      <c r="F2645"/>
    </row>
    <row r="2646" spans="1:6" ht="14.4" x14ac:dyDescent="0.3">
      <c r="A2646"/>
      <c r="B2646"/>
      <c r="C2646"/>
      <c r="D2646"/>
      <c r="E2646"/>
      <c r="F2646"/>
    </row>
    <row r="2647" spans="1:6" ht="14.4" x14ac:dyDescent="0.3">
      <c r="A2647"/>
      <c r="B2647"/>
      <c r="C2647"/>
      <c r="D2647"/>
      <c r="E2647"/>
      <c r="F2647"/>
    </row>
    <row r="2648" spans="1:6" ht="14.4" x14ac:dyDescent="0.3">
      <c r="A2648"/>
      <c r="B2648"/>
      <c r="C2648"/>
      <c r="D2648"/>
      <c r="E2648"/>
      <c r="F2648"/>
    </row>
    <row r="2649" spans="1:6" ht="14.4" x14ac:dyDescent="0.3">
      <c r="A2649"/>
      <c r="B2649"/>
      <c r="C2649"/>
      <c r="D2649"/>
      <c r="E2649"/>
      <c r="F2649"/>
    </row>
    <row r="2650" spans="1:6" ht="14.4" x14ac:dyDescent="0.3">
      <c r="A2650"/>
      <c r="B2650"/>
      <c r="C2650"/>
      <c r="D2650"/>
      <c r="E2650"/>
      <c r="F2650"/>
    </row>
    <row r="2651" spans="1:6" ht="14.4" x14ac:dyDescent="0.3">
      <c r="A2651"/>
      <c r="B2651"/>
      <c r="C2651"/>
      <c r="D2651"/>
      <c r="E2651"/>
      <c r="F2651"/>
    </row>
    <row r="2652" spans="1:6" ht="14.4" x14ac:dyDescent="0.3">
      <c r="A2652"/>
      <c r="B2652"/>
      <c r="C2652"/>
      <c r="D2652"/>
      <c r="E2652"/>
      <c r="F2652"/>
    </row>
    <row r="2653" spans="1:6" ht="14.4" x14ac:dyDescent="0.3">
      <c r="A2653"/>
      <c r="B2653"/>
      <c r="C2653"/>
      <c r="D2653"/>
      <c r="E2653"/>
      <c r="F2653"/>
    </row>
    <row r="2654" spans="1:6" ht="14.4" x14ac:dyDescent="0.3">
      <c r="A2654"/>
      <c r="B2654"/>
      <c r="C2654"/>
      <c r="D2654"/>
      <c r="E2654"/>
      <c r="F2654"/>
    </row>
    <row r="2655" spans="1:6" ht="14.4" x14ac:dyDescent="0.3">
      <c r="A2655"/>
      <c r="B2655"/>
      <c r="C2655"/>
      <c r="D2655"/>
      <c r="E2655"/>
      <c r="F2655"/>
    </row>
    <row r="2656" spans="1:6" ht="14.4" x14ac:dyDescent="0.3">
      <c r="A2656"/>
      <c r="B2656"/>
      <c r="C2656"/>
      <c r="D2656"/>
      <c r="E2656"/>
      <c r="F2656"/>
    </row>
    <row r="2657" spans="1:6" ht="14.4" x14ac:dyDescent="0.3">
      <c r="A2657"/>
      <c r="B2657"/>
      <c r="C2657"/>
      <c r="D2657"/>
      <c r="E2657"/>
      <c r="F2657"/>
    </row>
    <row r="2658" spans="1:6" ht="14.4" x14ac:dyDescent="0.3">
      <c r="A2658"/>
      <c r="B2658"/>
      <c r="C2658"/>
      <c r="D2658"/>
      <c r="E2658"/>
      <c r="F2658"/>
    </row>
    <row r="2659" spans="1:6" ht="14.4" x14ac:dyDescent="0.3">
      <c r="A2659"/>
      <c r="B2659"/>
      <c r="C2659"/>
      <c r="D2659"/>
      <c r="E2659"/>
      <c r="F2659"/>
    </row>
    <row r="2660" spans="1:6" ht="14.4" x14ac:dyDescent="0.3">
      <c r="A2660"/>
      <c r="B2660"/>
      <c r="C2660"/>
      <c r="D2660"/>
      <c r="E2660"/>
      <c r="F2660"/>
    </row>
    <row r="2661" spans="1:6" ht="14.4" x14ac:dyDescent="0.3">
      <c r="A2661"/>
      <c r="B2661"/>
      <c r="C2661"/>
      <c r="D2661"/>
      <c r="E2661"/>
      <c r="F2661"/>
    </row>
    <row r="2662" spans="1:6" ht="14.4" x14ac:dyDescent="0.3">
      <c r="A2662"/>
      <c r="B2662"/>
      <c r="C2662"/>
      <c r="D2662"/>
      <c r="E2662"/>
      <c r="F2662"/>
    </row>
    <row r="2663" spans="1:6" ht="14.4" x14ac:dyDescent="0.3">
      <c r="A2663"/>
      <c r="B2663"/>
      <c r="C2663"/>
      <c r="D2663"/>
      <c r="E2663"/>
      <c r="F2663"/>
    </row>
    <row r="2664" spans="1:6" ht="14.4" x14ac:dyDescent="0.3">
      <c r="A2664"/>
      <c r="B2664"/>
      <c r="C2664"/>
      <c r="D2664"/>
      <c r="E2664"/>
      <c r="F2664"/>
    </row>
    <row r="2665" spans="1:6" ht="14.4" x14ac:dyDescent="0.3">
      <c r="A2665"/>
      <c r="B2665"/>
      <c r="C2665"/>
      <c r="D2665"/>
      <c r="E2665"/>
      <c r="F2665"/>
    </row>
    <row r="2666" spans="1:6" ht="14.4" x14ac:dyDescent="0.3">
      <c r="A2666"/>
      <c r="B2666"/>
      <c r="C2666"/>
      <c r="D2666"/>
      <c r="E2666"/>
      <c r="F2666"/>
    </row>
    <row r="2667" spans="1:6" ht="14.4" x14ac:dyDescent="0.3">
      <c r="A2667"/>
      <c r="B2667"/>
      <c r="C2667"/>
      <c r="D2667"/>
      <c r="E2667"/>
      <c r="F2667"/>
    </row>
    <row r="2668" spans="1:6" ht="14.4" x14ac:dyDescent="0.3">
      <c r="A2668"/>
      <c r="B2668"/>
      <c r="C2668"/>
      <c r="D2668"/>
      <c r="E2668"/>
      <c r="F2668"/>
    </row>
    <row r="2669" spans="1:6" ht="14.4" x14ac:dyDescent="0.3">
      <c r="A2669"/>
      <c r="B2669"/>
      <c r="C2669"/>
      <c r="D2669"/>
      <c r="E2669"/>
      <c r="F2669"/>
    </row>
    <row r="2670" spans="1:6" ht="14.4" x14ac:dyDescent="0.3">
      <c r="A2670"/>
      <c r="B2670"/>
      <c r="C2670"/>
      <c r="D2670"/>
      <c r="E2670"/>
      <c r="F2670"/>
    </row>
    <row r="2671" spans="1:6" ht="14.4" x14ac:dyDescent="0.3">
      <c r="A2671"/>
      <c r="B2671"/>
      <c r="C2671"/>
      <c r="D2671"/>
      <c r="E2671"/>
      <c r="F2671"/>
    </row>
    <row r="2672" spans="1:6" ht="14.4" x14ac:dyDescent="0.3">
      <c r="A2672"/>
      <c r="B2672"/>
      <c r="C2672"/>
      <c r="D2672"/>
      <c r="E2672"/>
      <c r="F2672"/>
    </row>
    <row r="2673" spans="1:6" ht="14.4" x14ac:dyDescent="0.3">
      <c r="A2673"/>
      <c r="B2673"/>
      <c r="C2673"/>
      <c r="D2673"/>
      <c r="E2673"/>
      <c r="F2673"/>
    </row>
    <row r="2674" spans="1:6" ht="14.4" x14ac:dyDescent="0.3">
      <c r="A2674"/>
      <c r="B2674"/>
      <c r="C2674"/>
      <c r="D2674"/>
      <c r="E2674"/>
      <c r="F2674"/>
    </row>
    <row r="2675" spans="1:6" ht="14.4" x14ac:dyDescent="0.3">
      <c r="A2675"/>
      <c r="B2675"/>
      <c r="C2675"/>
      <c r="D2675"/>
      <c r="E2675"/>
      <c r="F2675"/>
    </row>
    <row r="2676" spans="1:6" ht="14.4" x14ac:dyDescent="0.3">
      <c r="A2676"/>
      <c r="B2676"/>
      <c r="C2676"/>
      <c r="D2676"/>
      <c r="E2676"/>
      <c r="F2676"/>
    </row>
    <row r="2677" spans="1:6" ht="14.4" x14ac:dyDescent="0.3">
      <c r="A2677"/>
      <c r="B2677"/>
      <c r="C2677"/>
      <c r="D2677"/>
      <c r="E2677"/>
      <c r="F2677"/>
    </row>
    <row r="2678" spans="1:6" ht="14.4" x14ac:dyDescent="0.3">
      <c r="A2678"/>
      <c r="B2678"/>
      <c r="C2678"/>
      <c r="D2678"/>
      <c r="E2678"/>
      <c r="F2678"/>
    </row>
    <row r="2679" spans="1:6" ht="14.4" x14ac:dyDescent="0.3">
      <c r="A2679"/>
      <c r="B2679"/>
      <c r="C2679"/>
      <c r="D2679"/>
      <c r="E2679"/>
      <c r="F2679"/>
    </row>
    <row r="2680" spans="1:6" ht="14.4" x14ac:dyDescent="0.3">
      <c r="A2680"/>
      <c r="B2680"/>
      <c r="C2680"/>
      <c r="D2680"/>
      <c r="E2680"/>
      <c r="F2680"/>
    </row>
    <row r="2681" spans="1:6" ht="14.4" x14ac:dyDescent="0.3">
      <c r="A2681"/>
      <c r="B2681"/>
      <c r="C2681"/>
      <c r="D2681"/>
      <c r="E2681"/>
      <c r="F2681"/>
    </row>
    <row r="2682" spans="1:6" ht="14.4" x14ac:dyDescent="0.3">
      <c r="A2682"/>
      <c r="B2682"/>
      <c r="C2682"/>
      <c r="D2682"/>
      <c r="E2682"/>
      <c r="F2682"/>
    </row>
    <row r="2683" spans="1:6" ht="14.4" x14ac:dyDescent="0.3">
      <c r="A2683"/>
      <c r="B2683"/>
      <c r="C2683"/>
      <c r="D2683"/>
      <c r="E2683"/>
      <c r="F2683"/>
    </row>
    <row r="2684" spans="1:6" ht="14.4" x14ac:dyDescent="0.3">
      <c r="A2684"/>
      <c r="B2684"/>
      <c r="C2684"/>
      <c r="D2684"/>
      <c r="E2684"/>
      <c r="F2684"/>
    </row>
    <row r="2685" spans="1:6" ht="14.4" x14ac:dyDescent="0.3">
      <c r="A2685"/>
      <c r="B2685"/>
      <c r="C2685"/>
      <c r="D2685"/>
      <c r="E2685"/>
      <c r="F2685"/>
    </row>
    <row r="2686" spans="1:6" ht="14.4" x14ac:dyDescent="0.3">
      <c r="A2686"/>
      <c r="B2686"/>
      <c r="C2686"/>
      <c r="D2686"/>
      <c r="E2686"/>
      <c r="F2686"/>
    </row>
    <row r="2687" spans="1:6" ht="14.4" x14ac:dyDescent="0.3">
      <c r="A2687"/>
      <c r="B2687"/>
      <c r="C2687"/>
      <c r="D2687"/>
      <c r="E2687"/>
      <c r="F2687"/>
    </row>
    <row r="2688" spans="1:6" ht="14.4" x14ac:dyDescent="0.3">
      <c r="A2688"/>
      <c r="B2688"/>
      <c r="C2688"/>
      <c r="D2688"/>
      <c r="E2688"/>
      <c r="F2688"/>
    </row>
    <row r="2689" spans="1:6" ht="14.4" x14ac:dyDescent="0.3">
      <c r="A2689"/>
      <c r="B2689"/>
      <c r="C2689"/>
      <c r="D2689"/>
      <c r="E2689"/>
      <c r="F2689"/>
    </row>
    <row r="2690" spans="1:6" ht="14.4" x14ac:dyDescent="0.3">
      <c r="A2690"/>
      <c r="B2690"/>
      <c r="C2690"/>
      <c r="D2690"/>
      <c r="E2690"/>
      <c r="F2690"/>
    </row>
    <row r="2691" spans="1:6" ht="14.4" x14ac:dyDescent="0.3">
      <c r="A2691"/>
      <c r="B2691"/>
      <c r="C2691"/>
      <c r="D2691"/>
      <c r="E2691"/>
      <c r="F2691"/>
    </row>
    <row r="2692" spans="1:6" ht="14.4" x14ac:dyDescent="0.3">
      <c r="A2692"/>
      <c r="B2692"/>
      <c r="C2692"/>
      <c r="D2692"/>
      <c r="E2692"/>
      <c r="F2692"/>
    </row>
    <row r="2693" spans="1:6" ht="14.4" x14ac:dyDescent="0.3">
      <c r="A2693"/>
      <c r="B2693"/>
      <c r="C2693"/>
      <c r="D2693"/>
      <c r="E2693"/>
      <c r="F2693"/>
    </row>
    <row r="2694" spans="1:6" ht="14.4" x14ac:dyDescent="0.3">
      <c r="A2694"/>
      <c r="B2694"/>
      <c r="C2694"/>
      <c r="D2694"/>
      <c r="E2694"/>
      <c r="F2694"/>
    </row>
    <row r="2695" spans="1:6" ht="14.4" x14ac:dyDescent="0.3">
      <c r="A2695"/>
      <c r="B2695"/>
      <c r="C2695"/>
      <c r="D2695"/>
      <c r="E2695"/>
      <c r="F2695"/>
    </row>
    <row r="2696" spans="1:6" ht="14.4" x14ac:dyDescent="0.3">
      <c r="A2696"/>
      <c r="B2696"/>
      <c r="C2696"/>
      <c r="D2696"/>
      <c r="E2696"/>
      <c r="F2696"/>
    </row>
    <row r="2697" spans="1:6" ht="14.4" x14ac:dyDescent="0.3">
      <c r="A2697"/>
      <c r="B2697"/>
      <c r="C2697"/>
      <c r="D2697"/>
      <c r="E2697"/>
      <c r="F2697"/>
    </row>
    <row r="2698" spans="1:6" ht="14.4" x14ac:dyDescent="0.3">
      <c r="A2698"/>
      <c r="B2698"/>
      <c r="C2698"/>
      <c r="D2698"/>
      <c r="E2698"/>
      <c r="F2698"/>
    </row>
    <row r="2699" spans="1:6" ht="14.4" x14ac:dyDescent="0.3">
      <c r="A2699"/>
      <c r="B2699"/>
      <c r="C2699"/>
      <c r="D2699"/>
      <c r="E2699"/>
      <c r="F2699"/>
    </row>
    <row r="2700" spans="1:6" ht="14.4" x14ac:dyDescent="0.3">
      <c r="A2700"/>
      <c r="B2700"/>
      <c r="C2700"/>
      <c r="D2700"/>
      <c r="E2700"/>
      <c r="F2700"/>
    </row>
    <row r="2701" spans="1:6" ht="14.4" x14ac:dyDescent="0.3">
      <c r="A2701"/>
      <c r="B2701"/>
      <c r="C2701"/>
      <c r="D2701"/>
      <c r="E2701"/>
      <c r="F2701"/>
    </row>
    <row r="2702" spans="1:6" ht="14.4" x14ac:dyDescent="0.3">
      <c r="A2702"/>
      <c r="B2702"/>
      <c r="C2702"/>
      <c r="D2702"/>
      <c r="E2702"/>
      <c r="F2702"/>
    </row>
    <row r="2703" spans="1:6" ht="14.4" x14ac:dyDescent="0.3">
      <c r="A2703"/>
      <c r="B2703"/>
      <c r="C2703"/>
      <c r="D2703"/>
      <c r="E2703"/>
      <c r="F2703"/>
    </row>
    <row r="2704" spans="1:6" ht="14.4" x14ac:dyDescent="0.3">
      <c r="A2704"/>
      <c r="B2704"/>
      <c r="C2704"/>
      <c r="D2704"/>
      <c r="E2704"/>
      <c r="F2704"/>
    </row>
    <row r="2705" spans="1:6" ht="14.4" x14ac:dyDescent="0.3">
      <c r="A2705"/>
      <c r="B2705"/>
      <c r="C2705"/>
      <c r="D2705"/>
      <c r="E2705"/>
      <c r="F2705"/>
    </row>
    <row r="2706" spans="1:6" ht="14.4" x14ac:dyDescent="0.3">
      <c r="A2706"/>
      <c r="B2706"/>
      <c r="C2706"/>
      <c r="D2706"/>
      <c r="E2706"/>
      <c r="F2706"/>
    </row>
    <row r="2707" spans="1:6" ht="14.4" x14ac:dyDescent="0.3">
      <c r="A2707"/>
      <c r="B2707"/>
      <c r="C2707"/>
      <c r="D2707"/>
      <c r="E2707"/>
      <c r="F2707"/>
    </row>
    <row r="2708" spans="1:6" ht="14.4" x14ac:dyDescent="0.3">
      <c r="A2708"/>
      <c r="B2708"/>
      <c r="C2708"/>
      <c r="D2708"/>
      <c r="E2708"/>
      <c r="F2708"/>
    </row>
    <row r="2709" spans="1:6" ht="14.4" x14ac:dyDescent="0.3">
      <c r="A2709"/>
      <c r="B2709"/>
      <c r="C2709"/>
      <c r="D2709"/>
      <c r="E2709"/>
      <c r="F2709"/>
    </row>
    <row r="2710" spans="1:6" ht="14.4" x14ac:dyDescent="0.3">
      <c r="A2710"/>
      <c r="B2710"/>
      <c r="C2710"/>
      <c r="D2710"/>
      <c r="E2710"/>
      <c r="F2710"/>
    </row>
    <row r="2711" spans="1:6" ht="14.4" x14ac:dyDescent="0.3">
      <c r="A2711"/>
      <c r="B2711"/>
      <c r="C2711"/>
      <c r="D2711"/>
      <c r="E2711"/>
      <c r="F2711"/>
    </row>
    <row r="2712" spans="1:6" ht="14.4" x14ac:dyDescent="0.3">
      <c r="A2712"/>
      <c r="B2712"/>
      <c r="C2712"/>
      <c r="D2712"/>
      <c r="E2712"/>
      <c r="F2712"/>
    </row>
    <row r="2713" spans="1:6" ht="14.4" x14ac:dyDescent="0.3">
      <c r="A2713"/>
      <c r="B2713"/>
      <c r="C2713"/>
      <c r="D2713"/>
      <c r="E2713"/>
      <c r="F2713"/>
    </row>
    <row r="2714" spans="1:6" ht="14.4" x14ac:dyDescent="0.3">
      <c r="A2714"/>
      <c r="B2714"/>
      <c r="C2714"/>
      <c r="D2714"/>
      <c r="E2714"/>
      <c r="F2714"/>
    </row>
    <row r="2715" spans="1:6" ht="14.4" x14ac:dyDescent="0.3">
      <c r="A2715"/>
      <c r="B2715"/>
      <c r="C2715"/>
      <c r="D2715"/>
      <c r="E2715"/>
      <c r="F2715"/>
    </row>
    <row r="2716" spans="1:6" ht="14.4" x14ac:dyDescent="0.3">
      <c r="A2716"/>
      <c r="B2716"/>
      <c r="C2716"/>
      <c r="D2716"/>
      <c r="E2716"/>
      <c r="F2716"/>
    </row>
    <row r="2717" spans="1:6" ht="14.4" x14ac:dyDescent="0.3">
      <c r="A2717"/>
      <c r="B2717"/>
      <c r="C2717"/>
      <c r="D2717"/>
      <c r="E2717"/>
      <c r="F2717"/>
    </row>
    <row r="2718" spans="1:6" ht="14.4" x14ac:dyDescent="0.3">
      <c r="A2718"/>
      <c r="B2718"/>
      <c r="C2718"/>
      <c r="D2718"/>
      <c r="E2718"/>
      <c r="F2718"/>
    </row>
    <row r="2719" spans="1:6" ht="14.4" x14ac:dyDescent="0.3">
      <c r="A2719"/>
      <c r="B2719"/>
      <c r="C2719"/>
      <c r="D2719"/>
      <c r="E2719"/>
      <c r="F2719"/>
    </row>
    <row r="2720" spans="1:6" ht="14.4" x14ac:dyDescent="0.3">
      <c r="A2720"/>
      <c r="B2720"/>
      <c r="C2720"/>
      <c r="D2720"/>
      <c r="E2720"/>
      <c r="F2720"/>
    </row>
    <row r="2721" spans="1:6" ht="14.4" x14ac:dyDescent="0.3">
      <c r="A2721"/>
      <c r="B2721"/>
      <c r="C2721"/>
      <c r="D2721"/>
      <c r="E2721"/>
      <c r="F2721"/>
    </row>
    <row r="2722" spans="1:6" ht="14.4" x14ac:dyDescent="0.3">
      <c r="A2722"/>
      <c r="B2722"/>
      <c r="C2722"/>
      <c r="D2722"/>
      <c r="E2722"/>
      <c r="F2722"/>
    </row>
    <row r="2723" spans="1:6" ht="14.4" x14ac:dyDescent="0.3">
      <c r="A2723"/>
      <c r="B2723"/>
      <c r="C2723"/>
      <c r="D2723"/>
      <c r="E2723"/>
      <c r="F2723"/>
    </row>
    <row r="2724" spans="1:6" ht="14.4" x14ac:dyDescent="0.3">
      <c r="A2724"/>
      <c r="B2724"/>
      <c r="C2724"/>
      <c r="D2724"/>
      <c r="E2724"/>
      <c r="F2724"/>
    </row>
    <row r="2725" spans="1:6" ht="14.4" x14ac:dyDescent="0.3">
      <c r="A2725"/>
      <c r="B2725"/>
      <c r="C2725"/>
      <c r="D2725"/>
      <c r="E2725"/>
      <c r="F2725"/>
    </row>
    <row r="2726" spans="1:6" ht="14.4" x14ac:dyDescent="0.3">
      <c r="A2726"/>
      <c r="B2726"/>
      <c r="C2726"/>
      <c r="D2726"/>
      <c r="E2726"/>
      <c r="F2726"/>
    </row>
    <row r="2727" spans="1:6" ht="14.4" x14ac:dyDescent="0.3">
      <c r="A2727"/>
      <c r="B2727"/>
      <c r="C2727"/>
      <c r="D2727"/>
      <c r="E2727"/>
      <c r="F2727"/>
    </row>
    <row r="2728" spans="1:6" ht="14.4" x14ac:dyDescent="0.3">
      <c r="A2728"/>
      <c r="B2728"/>
      <c r="C2728"/>
      <c r="D2728"/>
      <c r="E2728"/>
      <c r="F2728"/>
    </row>
    <row r="2729" spans="1:6" ht="14.4" x14ac:dyDescent="0.3">
      <c r="A2729"/>
      <c r="B2729"/>
      <c r="C2729"/>
      <c r="D2729"/>
      <c r="E2729"/>
      <c r="F2729"/>
    </row>
    <row r="2730" spans="1:6" ht="14.4" x14ac:dyDescent="0.3">
      <c r="A2730"/>
      <c r="B2730"/>
      <c r="C2730"/>
      <c r="D2730"/>
      <c r="E2730"/>
      <c r="F2730"/>
    </row>
    <row r="2731" spans="1:6" ht="14.4" x14ac:dyDescent="0.3">
      <c r="A2731"/>
      <c r="B2731"/>
      <c r="C2731"/>
      <c r="D2731"/>
      <c r="E2731"/>
      <c r="F2731"/>
    </row>
    <row r="2732" spans="1:6" ht="14.4" x14ac:dyDescent="0.3">
      <c r="A2732"/>
      <c r="B2732"/>
      <c r="C2732"/>
      <c r="D2732"/>
      <c r="E2732"/>
      <c r="F2732"/>
    </row>
    <row r="2733" spans="1:6" ht="14.4" x14ac:dyDescent="0.3">
      <c r="A2733"/>
      <c r="B2733"/>
      <c r="C2733"/>
      <c r="D2733"/>
      <c r="E2733"/>
      <c r="F2733"/>
    </row>
    <row r="2734" spans="1:6" ht="14.4" x14ac:dyDescent="0.3">
      <c r="A2734"/>
      <c r="B2734"/>
      <c r="C2734"/>
      <c r="D2734"/>
      <c r="E2734"/>
      <c r="F2734"/>
    </row>
    <row r="2735" spans="1:6" ht="14.4" x14ac:dyDescent="0.3">
      <c r="A2735"/>
      <c r="B2735"/>
      <c r="C2735"/>
      <c r="D2735"/>
      <c r="E2735"/>
      <c r="F2735"/>
    </row>
    <row r="2736" spans="1:6" ht="14.4" x14ac:dyDescent="0.3">
      <c r="A2736"/>
      <c r="B2736"/>
      <c r="C2736"/>
      <c r="D2736"/>
      <c r="E2736"/>
      <c r="F2736"/>
    </row>
    <row r="2737" spans="1:6" ht="14.4" x14ac:dyDescent="0.3">
      <c r="A2737"/>
      <c r="B2737"/>
      <c r="C2737"/>
      <c r="D2737"/>
      <c r="E2737"/>
      <c r="F2737"/>
    </row>
    <row r="2738" spans="1:6" ht="14.4" x14ac:dyDescent="0.3">
      <c r="A2738"/>
      <c r="B2738"/>
      <c r="C2738"/>
      <c r="D2738"/>
      <c r="E2738"/>
      <c r="F2738"/>
    </row>
    <row r="2739" spans="1:6" ht="14.4" x14ac:dyDescent="0.3">
      <c r="A2739"/>
      <c r="B2739"/>
      <c r="C2739"/>
      <c r="D2739"/>
      <c r="E2739"/>
      <c r="F2739"/>
    </row>
    <row r="2740" spans="1:6" ht="14.4" x14ac:dyDescent="0.3">
      <c r="A2740"/>
      <c r="B2740"/>
      <c r="C2740"/>
      <c r="D2740"/>
      <c r="E2740"/>
      <c r="F2740"/>
    </row>
    <row r="2741" spans="1:6" ht="14.4" x14ac:dyDescent="0.3">
      <c r="A2741"/>
      <c r="B2741"/>
      <c r="C2741"/>
      <c r="D2741"/>
      <c r="E2741"/>
      <c r="F2741"/>
    </row>
    <row r="2742" spans="1:6" ht="14.4" x14ac:dyDescent="0.3">
      <c r="A2742"/>
      <c r="B2742"/>
      <c r="C2742"/>
      <c r="D2742"/>
      <c r="E2742"/>
      <c r="F2742"/>
    </row>
    <row r="2743" spans="1:6" ht="14.4" x14ac:dyDescent="0.3">
      <c r="A2743"/>
      <c r="B2743"/>
      <c r="C2743"/>
      <c r="D2743"/>
      <c r="E2743"/>
      <c r="F2743"/>
    </row>
    <row r="2744" spans="1:6" ht="14.4" x14ac:dyDescent="0.3">
      <c r="A2744"/>
      <c r="B2744"/>
      <c r="C2744"/>
      <c r="D2744"/>
      <c r="E2744"/>
      <c r="F2744"/>
    </row>
    <row r="2745" spans="1:6" ht="14.4" x14ac:dyDescent="0.3">
      <c r="A2745"/>
      <c r="B2745"/>
      <c r="C2745"/>
      <c r="D2745"/>
      <c r="E2745"/>
      <c r="F2745"/>
    </row>
    <row r="2746" spans="1:6" ht="14.4" x14ac:dyDescent="0.3">
      <c r="A2746"/>
      <c r="B2746"/>
      <c r="C2746"/>
      <c r="D2746"/>
      <c r="E2746"/>
      <c r="F2746"/>
    </row>
    <row r="2747" spans="1:6" ht="14.4" x14ac:dyDescent="0.3">
      <c r="A2747"/>
      <c r="B2747"/>
      <c r="C2747"/>
      <c r="D2747"/>
      <c r="E2747"/>
      <c r="F2747"/>
    </row>
    <row r="2748" spans="1:6" ht="14.4" x14ac:dyDescent="0.3">
      <c r="A2748"/>
      <c r="B2748"/>
      <c r="C2748"/>
      <c r="D2748"/>
      <c r="E2748"/>
      <c r="F2748"/>
    </row>
    <row r="2749" spans="1:6" ht="14.4" x14ac:dyDescent="0.3">
      <c r="A2749"/>
      <c r="B2749"/>
      <c r="C2749"/>
      <c r="D2749"/>
      <c r="E2749"/>
      <c r="F2749"/>
    </row>
    <row r="2750" spans="1:6" ht="14.4" x14ac:dyDescent="0.3">
      <c r="A2750"/>
      <c r="B2750"/>
      <c r="C2750"/>
      <c r="D2750"/>
      <c r="E2750"/>
      <c r="F2750"/>
    </row>
    <row r="2751" spans="1:6" ht="14.4" x14ac:dyDescent="0.3">
      <c r="A2751"/>
      <c r="B2751"/>
      <c r="C2751"/>
      <c r="D2751"/>
      <c r="E2751"/>
      <c r="F2751"/>
    </row>
    <row r="2752" spans="1:6" ht="14.4" x14ac:dyDescent="0.3">
      <c r="A2752"/>
      <c r="B2752"/>
      <c r="C2752"/>
      <c r="D2752"/>
      <c r="E2752"/>
      <c r="F2752"/>
    </row>
    <row r="2753" spans="1:6" ht="14.4" x14ac:dyDescent="0.3">
      <c r="A2753"/>
      <c r="B2753"/>
      <c r="C2753"/>
      <c r="D2753"/>
      <c r="E2753"/>
      <c r="F2753"/>
    </row>
    <row r="2754" spans="1:6" ht="14.4" x14ac:dyDescent="0.3">
      <c r="A2754"/>
      <c r="B2754"/>
      <c r="C2754"/>
      <c r="D2754"/>
      <c r="E2754"/>
      <c r="F2754"/>
    </row>
    <row r="2755" spans="1:6" ht="14.4" x14ac:dyDescent="0.3">
      <c r="A2755"/>
      <c r="B2755"/>
      <c r="C2755"/>
      <c r="D2755"/>
      <c r="E2755"/>
      <c r="F2755"/>
    </row>
    <row r="2756" spans="1:6" ht="14.4" x14ac:dyDescent="0.3">
      <c r="A2756"/>
      <c r="B2756"/>
      <c r="C2756"/>
      <c r="D2756"/>
      <c r="E2756"/>
      <c r="F2756"/>
    </row>
    <row r="2757" spans="1:6" ht="14.4" x14ac:dyDescent="0.3">
      <c r="A2757"/>
      <c r="B2757"/>
      <c r="C2757"/>
      <c r="D2757"/>
      <c r="E2757"/>
      <c r="F2757"/>
    </row>
    <row r="2758" spans="1:6" ht="14.4" x14ac:dyDescent="0.3">
      <c r="A2758"/>
      <c r="B2758"/>
      <c r="C2758"/>
      <c r="D2758"/>
      <c r="E2758"/>
      <c r="F2758"/>
    </row>
    <row r="2759" spans="1:6" ht="14.4" x14ac:dyDescent="0.3">
      <c r="A2759"/>
      <c r="B2759"/>
      <c r="C2759"/>
      <c r="D2759"/>
      <c r="E2759"/>
      <c r="F2759"/>
    </row>
    <row r="2760" spans="1:6" ht="14.4" x14ac:dyDescent="0.3">
      <c r="A2760"/>
      <c r="B2760"/>
      <c r="C2760"/>
      <c r="D2760"/>
      <c r="E2760"/>
      <c r="F2760"/>
    </row>
    <row r="2761" spans="1:6" ht="14.4" x14ac:dyDescent="0.3">
      <c r="A2761"/>
      <c r="B2761"/>
      <c r="C2761"/>
      <c r="D2761"/>
      <c r="E2761"/>
      <c r="F2761"/>
    </row>
    <row r="2762" spans="1:6" ht="14.4" x14ac:dyDescent="0.3">
      <c r="A2762"/>
      <c r="B2762"/>
      <c r="C2762"/>
      <c r="D2762"/>
      <c r="E2762"/>
      <c r="F2762"/>
    </row>
    <row r="2763" spans="1:6" ht="14.4" x14ac:dyDescent="0.3">
      <c r="A2763"/>
      <c r="B2763"/>
      <c r="C2763"/>
      <c r="D2763"/>
      <c r="E2763"/>
      <c r="F2763"/>
    </row>
    <row r="2764" spans="1:6" ht="14.4" x14ac:dyDescent="0.3">
      <c r="A2764"/>
      <c r="B2764"/>
      <c r="C2764"/>
      <c r="D2764"/>
      <c r="E2764"/>
      <c r="F2764"/>
    </row>
    <row r="2765" spans="1:6" ht="14.4" x14ac:dyDescent="0.3">
      <c r="A2765"/>
      <c r="B2765"/>
      <c r="C2765"/>
      <c r="D2765"/>
      <c r="E2765"/>
      <c r="F2765"/>
    </row>
    <row r="2766" spans="1:6" ht="14.4" x14ac:dyDescent="0.3">
      <c r="A2766"/>
      <c r="B2766"/>
      <c r="C2766"/>
      <c r="D2766"/>
      <c r="E2766"/>
      <c r="F2766"/>
    </row>
    <row r="2767" spans="1:6" ht="14.4" x14ac:dyDescent="0.3">
      <c r="A2767"/>
      <c r="B2767"/>
      <c r="C2767"/>
      <c r="D2767"/>
      <c r="E2767"/>
      <c r="F2767"/>
    </row>
    <row r="2768" spans="1:6" ht="14.4" x14ac:dyDescent="0.3">
      <c r="A2768"/>
      <c r="B2768"/>
      <c r="C2768"/>
      <c r="D2768"/>
      <c r="E2768"/>
      <c r="F2768"/>
    </row>
    <row r="2769" spans="1:6" ht="14.4" x14ac:dyDescent="0.3">
      <c r="A2769"/>
      <c r="B2769"/>
      <c r="C2769"/>
      <c r="D2769"/>
      <c r="E2769"/>
      <c r="F2769"/>
    </row>
    <row r="2770" spans="1:6" ht="14.4" x14ac:dyDescent="0.3">
      <c r="A2770"/>
      <c r="B2770"/>
      <c r="C2770"/>
      <c r="D2770"/>
      <c r="E2770"/>
      <c r="F2770"/>
    </row>
    <row r="2771" spans="1:6" ht="14.4" x14ac:dyDescent="0.3">
      <c r="A2771"/>
      <c r="B2771"/>
      <c r="C2771"/>
      <c r="D2771"/>
      <c r="E2771"/>
      <c r="F2771"/>
    </row>
    <row r="2772" spans="1:6" ht="14.4" x14ac:dyDescent="0.3">
      <c r="A2772"/>
      <c r="B2772"/>
      <c r="C2772"/>
      <c r="D2772"/>
      <c r="E2772"/>
      <c r="F2772"/>
    </row>
    <row r="2773" spans="1:6" ht="14.4" x14ac:dyDescent="0.3">
      <c r="A2773"/>
      <c r="B2773"/>
      <c r="C2773"/>
      <c r="D2773"/>
      <c r="E2773"/>
      <c r="F2773"/>
    </row>
    <row r="2774" spans="1:6" ht="14.4" x14ac:dyDescent="0.3">
      <c r="A2774"/>
      <c r="B2774"/>
      <c r="C2774"/>
      <c r="D2774"/>
      <c r="E2774"/>
      <c r="F2774"/>
    </row>
    <row r="2775" spans="1:6" ht="14.4" x14ac:dyDescent="0.3">
      <c r="A2775"/>
      <c r="B2775"/>
      <c r="C2775"/>
      <c r="D2775"/>
      <c r="E2775"/>
      <c r="F2775"/>
    </row>
    <row r="2776" spans="1:6" ht="14.4" x14ac:dyDescent="0.3">
      <c r="A2776"/>
      <c r="B2776"/>
      <c r="C2776"/>
      <c r="D2776"/>
      <c r="E2776"/>
      <c r="F2776"/>
    </row>
    <row r="2777" spans="1:6" ht="14.4" x14ac:dyDescent="0.3">
      <c r="A2777"/>
      <c r="B2777"/>
      <c r="C2777"/>
      <c r="D2777"/>
      <c r="E2777"/>
      <c r="F2777"/>
    </row>
    <row r="2778" spans="1:6" ht="14.4" x14ac:dyDescent="0.3">
      <c r="A2778"/>
      <c r="B2778"/>
      <c r="C2778"/>
      <c r="D2778"/>
      <c r="E2778"/>
      <c r="F2778"/>
    </row>
    <row r="2779" spans="1:6" ht="14.4" x14ac:dyDescent="0.3">
      <c r="A2779"/>
      <c r="B2779"/>
      <c r="C2779"/>
      <c r="D2779"/>
      <c r="E2779"/>
      <c r="F2779"/>
    </row>
    <row r="2780" spans="1:6" ht="14.4" x14ac:dyDescent="0.3">
      <c r="A2780"/>
      <c r="B2780"/>
      <c r="C2780"/>
      <c r="D2780"/>
      <c r="E2780"/>
      <c r="F2780"/>
    </row>
    <row r="2781" spans="1:6" ht="14.4" x14ac:dyDescent="0.3">
      <c r="A2781"/>
      <c r="B2781"/>
      <c r="C2781"/>
      <c r="D2781"/>
      <c r="E2781"/>
      <c r="F2781"/>
    </row>
    <row r="2782" spans="1:6" ht="14.4" x14ac:dyDescent="0.3">
      <c r="A2782"/>
      <c r="B2782"/>
      <c r="C2782"/>
      <c r="D2782"/>
      <c r="E2782"/>
      <c r="F2782"/>
    </row>
    <row r="2783" spans="1:6" ht="14.4" x14ac:dyDescent="0.3">
      <c r="A2783"/>
      <c r="B2783"/>
      <c r="C2783"/>
      <c r="D2783"/>
      <c r="E2783"/>
      <c r="F2783"/>
    </row>
    <row r="2784" spans="1:6" ht="14.4" x14ac:dyDescent="0.3">
      <c r="A2784"/>
      <c r="B2784"/>
      <c r="C2784"/>
      <c r="D2784"/>
      <c r="E2784"/>
      <c r="F2784"/>
    </row>
    <row r="2785" spans="1:6" ht="14.4" x14ac:dyDescent="0.3">
      <c r="A2785"/>
      <c r="B2785"/>
      <c r="C2785"/>
      <c r="D2785"/>
      <c r="E2785"/>
      <c r="F2785"/>
    </row>
    <row r="2786" spans="1:6" ht="14.4" x14ac:dyDescent="0.3">
      <c r="A2786"/>
      <c r="B2786"/>
      <c r="C2786"/>
      <c r="D2786"/>
      <c r="E2786"/>
      <c r="F2786"/>
    </row>
    <row r="2787" spans="1:6" ht="14.4" x14ac:dyDescent="0.3">
      <c r="A2787"/>
      <c r="B2787"/>
      <c r="C2787"/>
      <c r="D2787"/>
      <c r="E2787"/>
      <c r="F2787"/>
    </row>
    <row r="2788" spans="1:6" ht="14.4" x14ac:dyDescent="0.3">
      <c r="A2788"/>
      <c r="B2788"/>
      <c r="C2788"/>
      <c r="D2788"/>
      <c r="E2788"/>
      <c r="F2788"/>
    </row>
    <row r="2789" spans="1:6" ht="14.4" x14ac:dyDescent="0.3">
      <c r="A2789"/>
      <c r="B2789"/>
      <c r="C2789"/>
      <c r="D2789"/>
      <c r="E2789"/>
      <c r="F2789"/>
    </row>
    <row r="2790" spans="1:6" ht="14.4" x14ac:dyDescent="0.3">
      <c r="A2790"/>
      <c r="B2790"/>
      <c r="C2790"/>
      <c r="D2790"/>
      <c r="E2790"/>
      <c r="F2790"/>
    </row>
    <row r="2791" spans="1:6" ht="14.4" x14ac:dyDescent="0.3">
      <c r="A2791"/>
      <c r="B2791"/>
      <c r="C2791"/>
      <c r="D2791"/>
      <c r="E2791"/>
      <c r="F2791"/>
    </row>
    <row r="2792" spans="1:6" ht="14.4" x14ac:dyDescent="0.3">
      <c r="A2792"/>
      <c r="B2792"/>
      <c r="C2792"/>
      <c r="D2792"/>
      <c r="E2792"/>
      <c r="F2792"/>
    </row>
    <row r="2793" spans="1:6" ht="14.4" x14ac:dyDescent="0.3">
      <c r="A2793"/>
      <c r="B2793"/>
      <c r="C2793"/>
      <c r="D2793"/>
      <c r="E2793"/>
      <c r="F2793"/>
    </row>
    <row r="2794" spans="1:6" ht="14.4" x14ac:dyDescent="0.3">
      <c r="A2794"/>
      <c r="B2794"/>
      <c r="C2794"/>
      <c r="D2794"/>
      <c r="E2794"/>
      <c r="F2794"/>
    </row>
    <row r="2795" spans="1:6" ht="14.4" x14ac:dyDescent="0.3">
      <c r="A2795"/>
      <c r="B2795"/>
      <c r="C2795"/>
      <c r="D2795"/>
      <c r="E2795"/>
      <c r="F2795"/>
    </row>
    <row r="2796" spans="1:6" ht="14.4" x14ac:dyDescent="0.3">
      <c r="A2796"/>
      <c r="B2796"/>
      <c r="C2796"/>
      <c r="D2796"/>
      <c r="E2796"/>
      <c r="F2796"/>
    </row>
    <row r="2797" spans="1:6" ht="14.4" x14ac:dyDescent="0.3">
      <c r="A2797"/>
      <c r="B2797"/>
      <c r="C2797"/>
      <c r="D2797"/>
      <c r="E2797"/>
      <c r="F2797"/>
    </row>
    <row r="2798" spans="1:6" ht="14.4" x14ac:dyDescent="0.3">
      <c r="A2798"/>
      <c r="B2798"/>
      <c r="C2798"/>
      <c r="D2798"/>
      <c r="E2798"/>
      <c r="F2798"/>
    </row>
    <row r="2799" spans="1:6" ht="14.4" x14ac:dyDescent="0.3">
      <c r="A2799"/>
      <c r="B2799"/>
      <c r="C2799"/>
      <c r="D2799"/>
      <c r="E2799"/>
      <c r="F2799"/>
    </row>
    <row r="2800" spans="1:6" ht="14.4" x14ac:dyDescent="0.3">
      <c r="A2800"/>
      <c r="B2800"/>
      <c r="C2800"/>
      <c r="D2800"/>
      <c r="E2800"/>
      <c r="F2800"/>
    </row>
    <row r="2801" spans="1:6" ht="14.4" x14ac:dyDescent="0.3">
      <c r="A2801"/>
      <c r="B2801"/>
      <c r="C2801"/>
      <c r="D2801"/>
      <c r="E2801"/>
      <c r="F2801"/>
    </row>
    <row r="2802" spans="1:6" ht="14.4" x14ac:dyDescent="0.3">
      <c r="A2802"/>
      <c r="B2802"/>
      <c r="C2802"/>
      <c r="D2802"/>
      <c r="E2802"/>
      <c r="F2802"/>
    </row>
    <row r="2803" spans="1:6" ht="14.4" x14ac:dyDescent="0.3">
      <c r="A2803"/>
      <c r="B2803"/>
      <c r="C2803"/>
      <c r="D2803"/>
      <c r="E2803"/>
      <c r="F2803"/>
    </row>
    <row r="2804" spans="1:6" ht="14.4" x14ac:dyDescent="0.3">
      <c r="A2804"/>
      <c r="B2804"/>
      <c r="C2804"/>
      <c r="D2804"/>
      <c r="E2804"/>
      <c r="F2804"/>
    </row>
    <row r="2805" spans="1:6" ht="14.4" x14ac:dyDescent="0.3">
      <c r="A2805"/>
      <c r="B2805"/>
      <c r="C2805"/>
      <c r="D2805"/>
      <c r="E2805"/>
      <c r="F2805"/>
    </row>
    <row r="2806" spans="1:6" ht="14.4" x14ac:dyDescent="0.3">
      <c r="A2806"/>
      <c r="B2806"/>
      <c r="C2806"/>
      <c r="D2806"/>
      <c r="E2806"/>
      <c r="F2806"/>
    </row>
    <row r="2807" spans="1:6" ht="14.4" x14ac:dyDescent="0.3">
      <c r="A2807"/>
      <c r="B2807"/>
      <c r="C2807"/>
      <c r="D2807"/>
      <c r="E2807"/>
      <c r="F2807"/>
    </row>
    <row r="2808" spans="1:6" ht="14.4" x14ac:dyDescent="0.3">
      <c r="A2808"/>
      <c r="B2808"/>
      <c r="C2808"/>
      <c r="D2808"/>
      <c r="E2808"/>
      <c r="F2808"/>
    </row>
    <row r="2809" spans="1:6" ht="14.4" x14ac:dyDescent="0.3">
      <c r="A2809"/>
      <c r="B2809"/>
      <c r="C2809"/>
      <c r="D2809"/>
      <c r="E2809"/>
      <c r="F2809"/>
    </row>
    <row r="2810" spans="1:6" ht="14.4" x14ac:dyDescent="0.3">
      <c r="A2810"/>
      <c r="B2810"/>
      <c r="C2810"/>
      <c r="D2810"/>
      <c r="E2810"/>
      <c r="F2810"/>
    </row>
    <row r="2811" spans="1:6" ht="14.4" x14ac:dyDescent="0.3">
      <c r="A2811"/>
      <c r="B2811"/>
      <c r="C2811"/>
      <c r="D2811"/>
      <c r="E2811"/>
      <c r="F2811"/>
    </row>
    <row r="2812" spans="1:6" ht="14.4" x14ac:dyDescent="0.3">
      <c r="A2812"/>
      <c r="B2812"/>
      <c r="C2812"/>
      <c r="D2812"/>
      <c r="E2812"/>
      <c r="F2812"/>
    </row>
    <row r="2813" spans="1:6" ht="14.4" x14ac:dyDescent="0.3">
      <c r="A2813"/>
      <c r="B2813"/>
      <c r="C2813"/>
      <c r="D2813"/>
      <c r="E2813"/>
      <c r="F2813"/>
    </row>
    <row r="2814" spans="1:6" ht="14.4" x14ac:dyDescent="0.3">
      <c r="A2814"/>
      <c r="B2814"/>
      <c r="C2814"/>
      <c r="D2814"/>
      <c r="E2814"/>
      <c r="F2814"/>
    </row>
    <row r="2815" spans="1:6" ht="14.4" x14ac:dyDescent="0.3">
      <c r="A2815"/>
      <c r="B2815"/>
      <c r="C2815"/>
      <c r="D2815"/>
      <c r="E2815"/>
      <c r="F2815"/>
    </row>
    <row r="2816" spans="1:6" ht="14.4" x14ac:dyDescent="0.3">
      <c r="A2816"/>
      <c r="B2816"/>
      <c r="C2816"/>
      <c r="D2816"/>
      <c r="E2816"/>
      <c r="F2816"/>
    </row>
    <row r="2817" spans="1:6" ht="14.4" x14ac:dyDescent="0.3">
      <c r="A2817"/>
      <c r="B2817"/>
      <c r="C2817"/>
      <c r="D2817"/>
      <c r="E2817"/>
      <c r="F2817"/>
    </row>
    <row r="2818" spans="1:6" ht="14.4" x14ac:dyDescent="0.3">
      <c r="A2818"/>
      <c r="B2818"/>
      <c r="C2818"/>
      <c r="D2818"/>
      <c r="E2818"/>
      <c r="F2818"/>
    </row>
    <row r="2819" spans="1:6" ht="14.4" x14ac:dyDescent="0.3">
      <c r="A2819"/>
      <c r="B2819"/>
      <c r="C2819"/>
      <c r="D2819"/>
      <c r="E2819"/>
      <c r="F2819"/>
    </row>
    <row r="2820" spans="1:6" ht="14.4" x14ac:dyDescent="0.3">
      <c r="A2820"/>
      <c r="B2820"/>
      <c r="C2820"/>
      <c r="D2820"/>
      <c r="E2820"/>
      <c r="F2820"/>
    </row>
    <row r="2821" spans="1:6" ht="14.4" x14ac:dyDescent="0.3">
      <c r="A2821"/>
      <c r="B2821"/>
      <c r="C2821"/>
      <c r="D2821"/>
      <c r="E2821"/>
      <c r="F2821"/>
    </row>
    <row r="2822" spans="1:6" ht="14.4" x14ac:dyDescent="0.3">
      <c r="A2822"/>
      <c r="B2822"/>
      <c r="C2822"/>
      <c r="D2822"/>
      <c r="E2822"/>
      <c r="F2822"/>
    </row>
    <row r="2823" spans="1:6" ht="14.4" x14ac:dyDescent="0.3">
      <c r="A2823"/>
      <c r="B2823"/>
      <c r="C2823"/>
      <c r="D2823"/>
      <c r="E2823"/>
      <c r="F2823"/>
    </row>
    <row r="2824" spans="1:6" ht="14.4" x14ac:dyDescent="0.3">
      <c r="A2824"/>
      <c r="B2824"/>
      <c r="C2824"/>
      <c r="D2824"/>
      <c r="E2824"/>
      <c r="F2824"/>
    </row>
    <row r="2825" spans="1:6" ht="14.4" x14ac:dyDescent="0.3">
      <c r="A2825"/>
      <c r="B2825"/>
      <c r="C2825"/>
      <c r="D2825"/>
      <c r="E2825"/>
      <c r="F2825"/>
    </row>
    <row r="2826" spans="1:6" ht="14.4" x14ac:dyDescent="0.3">
      <c r="A2826"/>
      <c r="B2826"/>
      <c r="C2826"/>
      <c r="D2826"/>
      <c r="E2826"/>
      <c r="F2826"/>
    </row>
    <row r="2827" spans="1:6" ht="14.4" x14ac:dyDescent="0.3">
      <c r="A2827"/>
      <c r="B2827"/>
      <c r="C2827"/>
      <c r="D2827"/>
      <c r="E2827"/>
      <c r="F2827"/>
    </row>
    <row r="2828" spans="1:6" ht="14.4" x14ac:dyDescent="0.3">
      <c r="A2828"/>
      <c r="B2828"/>
      <c r="C2828"/>
      <c r="D2828"/>
      <c r="E2828"/>
      <c r="F2828"/>
    </row>
    <row r="2829" spans="1:6" ht="14.4" x14ac:dyDescent="0.3">
      <c r="A2829"/>
      <c r="B2829"/>
      <c r="C2829"/>
      <c r="D2829"/>
      <c r="E2829"/>
      <c r="F2829"/>
    </row>
    <row r="2830" spans="1:6" ht="14.4" x14ac:dyDescent="0.3">
      <c r="A2830"/>
      <c r="B2830"/>
      <c r="C2830"/>
      <c r="D2830"/>
      <c r="E2830"/>
      <c r="F2830"/>
    </row>
    <row r="2831" spans="1:6" ht="14.4" x14ac:dyDescent="0.3">
      <c r="A2831"/>
      <c r="B2831"/>
      <c r="C2831"/>
      <c r="D2831"/>
      <c r="E2831"/>
      <c r="F2831"/>
    </row>
    <row r="2832" spans="1:6" ht="14.4" x14ac:dyDescent="0.3">
      <c r="A2832"/>
      <c r="B2832"/>
      <c r="C2832"/>
      <c r="D2832"/>
      <c r="E2832"/>
      <c r="F2832"/>
    </row>
    <row r="2833" spans="1:6" ht="14.4" x14ac:dyDescent="0.3">
      <c r="A2833"/>
      <c r="B2833"/>
      <c r="C2833"/>
      <c r="D2833"/>
      <c r="E2833"/>
      <c r="F2833"/>
    </row>
    <row r="2834" spans="1:6" ht="14.4" x14ac:dyDescent="0.3">
      <c r="A2834"/>
      <c r="B2834"/>
      <c r="C2834"/>
      <c r="D2834"/>
      <c r="E2834"/>
      <c r="F2834"/>
    </row>
    <row r="2835" spans="1:6" ht="14.4" x14ac:dyDescent="0.3">
      <c r="A2835"/>
      <c r="B2835"/>
      <c r="C2835"/>
      <c r="D2835"/>
      <c r="E2835"/>
      <c r="F2835"/>
    </row>
    <row r="2836" spans="1:6" ht="14.4" x14ac:dyDescent="0.3">
      <c r="A2836"/>
      <c r="B2836"/>
      <c r="C2836"/>
      <c r="D2836"/>
      <c r="E2836"/>
      <c r="F2836"/>
    </row>
    <row r="2837" spans="1:6" ht="14.4" x14ac:dyDescent="0.3">
      <c r="A2837"/>
      <c r="B2837"/>
      <c r="C2837"/>
      <c r="D2837"/>
      <c r="E2837"/>
      <c r="F2837"/>
    </row>
    <row r="2838" spans="1:6" ht="14.4" x14ac:dyDescent="0.3">
      <c r="A2838"/>
      <c r="B2838"/>
      <c r="C2838"/>
      <c r="D2838"/>
      <c r="E2838"/>
      <c r="F2838"/>
    </row>
    <row r="2839" spans="1:6" ht="14.4" x14ac:dyDescent="0.3">
      <c r="A2839"/>
      <c r="B2839"/>
      <c r="C2839"/>
      <c r="D2839"/>
      <c r="E2839"/>
      <c r="F2839"/>
    </row>
    <row r="2840" spans="1:6" ht="14.4" x14ac:dyDescent="0.3">
      <c r="A2840"/>
      <c r="B2840"/>
      <c r="C2840"/>
      <c r="D2840"/>
      <c r="E2840"/>
      <c r="F2840"/>
    </row>
    <row r="2841" spans="1:6" ht="14.4" x14ac:dyDescent="0.3">
      <c r="A2841"/>
      <c r="B2841"/>
      <c r="C2841"/>
      <c r="D2841"/>
      <c r="E2841"/>
      <c r="F2841"/>
    </row>
    <row r="2842" spans="1:6" ht="14.4" x14ac:dyDescent="0.3">
      <c r="A2842"/>
      <c r="B2842"/>
      <c r="C2842"/>
      <c r="D2842"/>
      <c r="E2842"/>
      <c r="F2842"/>
    </row>
    <row r="2843" spans="1:6" ht="14.4" x14ac:dyDescent="0.3">
      <c r="A2843"/>
      <c r="B2843"/>
      <c r="C2843"/>
      <c r="D2843"/>
      <c r="E2843"/>
      <c r="F2843"/>
    </row>
    <row r="2844" spans="1:6" ht="14.4" x14ac:dyDescent="0.3">
      <c r="A2844"/>
      <c r="B2844"/>
      <c r="C2844"/>
      <c r="D2844"/>
      <c r="E2844"/>
      <c r="F2844"/>
    </row>
    <row r="2845" spans="1:6" ht="14.4" x14ac:dyDescent="0.3">
      <c r="A2845"/>
      <c r="B2845"/>
      <c r="C2845"/>
      <c r="D2845"/>
      <c r="E2845"/>
      <c r="F2845"/>
    </row>
    <row r="2846" spans="1:6" ht="14.4" x14ac:dyDescent="0.3">
      <c r="A2846"/>
      <c r="B2846"/>
      <c r="C2846"/>
      <c r="D2846"/>
      <c r="E2846"/>
      <c r="F2846"/>
    </row>
    <row r="2847" spans="1:6" ht="14.4" x14ac:dyDescent="0.3">
      <c r="A2847"/>
      <c r="B2847"/>
      <c r="C2847"/>
      <c r="D2847"/>
      <c r="E2847"/>
      <c r="F2847"/>
    </row>
    <row r="2848" spans="1:6" ht="14.4" x14ac:dyDescent="0.3">
      <c r="A2848"/>
      <c r="B2848"/>
      <c r="C2848"/>
      <c r="D2848"/>
      <c r="E2848"/>
      <c r="F2848"/>
    </row>
    <row r="2849" spans="1:6" ht="14.4" x14ac:dyDescent="0.3">
      <c r="A2849"/>
      <c r="B2849"/>
      <c r="C2849"/>
      <c r="D2849"/>
      <c r="E2849"/>
      <c r="F2849"/>
    </row>
    <row r="2850" spans="1:6" ht="14.4" x14ac:dyDescent="0.3">
      <c r="A2850"/>
      <c r="B2850"/>
      <c r="C2850"/>
      <c r="D2850"/>
      <c r="E2850"/>
      <c r="F2850"/>
    </row>
    <row r="2851" spans="1:6" ht="14.4" x14ac:dyDescent="0.3">
      <c r="A2851"/>
      <c r="B2851"/>
      <c r="C2851"/>
      <c r="D2851"/>
      <c r="E2851"/>
      <c r="F2851"/>
    </row>
    <row r="2852" spans="1:6" ht="14.4" x14ac:dyDescent="0.3">
      <c r="A2852"/>
      <c r="B2852"/>
      <c r="C2852"/>
      <c r="D2852"/>
      <c r="E2852"/>
      <c r="F2852"/>
    </row>
    <row r="2853" spans="1:6" ht="14.4" x14ac:dyDescent="0.3">
      <c r="A2853"/>
      <c r="B2853"/>
      <c r="C2853"/>
      <c r="D2853"/>
      <c r="E2853"/>
      <c r="F2853"/>
    </row>
    <row r="2854" spans="1:6" ht="14.4" x14ac:dyDescent="0.3">
      <c r="A2854"/>
      <c r="B2854"/>
      <c r="C2854"/>
      <c r="D2854"/>
      <c r="E2854"/>
      <c r="F2854"/>
    </row>
    <row r="2855" spans="1:6" ht="14.4" x14ac:dyDescent="0.3">
      <c r="A2855"/>
      <c r="B2855"/>
      <c r="C2855"/>
      <c r="D2855"/>
      <c r="E2855"/>
      <c r="F2855"/>
    </row>
    <row r="2856" spans="1:6" ht="14.4" x14ac:dyDescent="0.3">
      <c r="A2856"/>
      <c r="B2856"/>
      <c r="C2856"/>
      <c r="D2856"/>
      <c r="E2856"/>
      <c r="F2856"/>
    </row>
    <row r="2857" spans="1:6" ht="14.4" x14ac:dyDescent="0.3">
      <c r="A2857"/>
      <c r="B2857"/>
      <c r="C2857"/>
      <c r="D2857"/>
      <c r="E2857"/>
      <c r="F2857"/>
    </row>
    <row r="2858" spans="1:6" ht="14.4" x14ac:dyDescent="0.3">
      <c r="A2858"/>
      <c r="B2858"/>
      <c r="C2858"/>
      <c r="D2858"/>
      <c r="E2858"/>
      <c r="F2858"/>
    </row>
    <row r="2859" spans="1:6" ht="14.4" x14ac:dyDescent="0.3">
      <c r="A2859"/>
      <c r="B2859"/>
      <c r="C2859"/>
      <c r="D2859"/>
      <c r="E2859"/>
      <c r="F2859"/>
    </row>
    <row r="2860" spans="1:6" ht="14.4" x14ac:dyDescent="0.3">
      <c r="A2860"/>
      <c r="B2860"/>
      <c r="C2860"/>
      <c r="D2860"/>
      <c r="E2860"/>
      <c r="F2860"/>
    </row>
    <row r="2861" spans="1:6" ht="14.4" x14ac:dyDescent="0.3">
      <c r="A2861"/>
      <c r="B2861"/>
      <c r="C2861"/>
      <c r="D2861"/>
      <c r="E2861"/>
      <c r="F2861"/>
    </row>
    <row r="2862" spans="1:6" ht="14.4" x14ac:dyDescent="0.3">
      <c r="A2862"/>
      <c r="B2862"/>
      <c r="C2862"/>
      <c r="D2862"/>
      <c r="E2862"/>
      <c r="F2862"/>
    </row>
    <row r="2863" spans="1:6" ht="14.4" x14ac:dyDescent="0.3">
      <c r="A2863"/>
      <c r="B2863"/>
      <c r="C2863"/>
      <c r="D2863"/>
      <c r="E2863"/>
      <c r="F2863"/>
    </row>
    <row r="2864" spans="1:6" ht="14.4" x14ac:dyDescent="0.3">
      <c r="A2864"/>
      <c r="B2864"/>
      <c r="C2864"/>
      <c r="D2864"/>
      <c r="E2864"/>
      <c r="F2864"/>
    </row>
    <row r="2865" spans="1:6" ht="14.4" x14ac:dyDescent="0.3">
      <c r="A2865"/>
      <c r="B2865"/>
      <c r="C2865"/>
      <c r="D2865"/>
      <c r="E2865"/>
      <c r="F2865"/>
    </row>
    <row r="2866" spans="1:6" ht="14.4" x14ac:dyDescent="0.3">
      <c r="A2866"/>
      <c r="B2866"/>
      <c r="C2866"/>
      <c r="D2866"/>
      <c r="E2866"/>
      <c r="F2866"/>
    </row>
    <row r="2867" spans="1:6" ht="14.4" x14ac:dyDescent="0.3">
      <c r="A2867"/>
      <c r="B2867"/>
      <c r="C2867"/>
      <c r="D2867"/>
      <c r="E2867"/>
      <c r="F2867"/>
    </row>
    <row r="2868" spans="1:6" ht="14.4" x14ac:dyDescent="0.3">
      <c r="A2868"/>
      <c r="B2868"/>
      <c r="C2868"/>
      <c r="D2868"/>
      <c r="E2868"/>
      <c r="F2868"/>
    </row>
    <row r="2869" spans="1:6" ht="14.4" x14ac:dyDescent="0.3">
      <c r="A2869"/>
      <c r="B2869"/>
      <c r="C2869"/>
      <c r="D2869"/>
      <c r="E2869"/>
      <c r="F2869"/>
    </row>
    <row r="2870" spans="1:6" ht="14.4" x14ac:dyDescent="0.3">
      <c r="A2870"/>
      <c r="B2870"/>
      <c r="C2870"/>
      <c r="D2870"/>
      <c r="E2870"/>
      <c r="F2870"/>
    </row>
    <row r="2871" spans="1:6" ht="14.4" x14ac:dyDescent="0.3">
      <c r="A2871"/>
      <c r="B2871"/>
      <c r="C2871"/>
      <c r="D2871"/>
      <c r="E2871"/>
      <c r="F2871"/>
    </row>
    <row r="2872" spans="1:6" ht="14.4" x14ac:dyDescent="0.3">
      <c r="A2872"/>
      <c r="B2872"/>
      <c r="C2872"/>
      <c r="D2872"/>
      <c r="E2872"/>
      <c r="F2872"/>
    </row>
    <row r="2873" spans="1:6" ht="14.4" x14ac:dyDescent="0.3">
      <c r="A2873"/>
      <c r="B2873"/>
      <c r="C2873"/>
      <c r="D2873"/>
      <c r="E2873"/>
      <c r="F2873"/>
    </row>
    <row r="2874" spans="1:6" ht="14.4" x14ac:dyDescent="0.3">
      <c r="A2874"/>
      <c r="B2874"/>
      <c r="C2874"/>
      <c r="D2874"/>
      <c r="E2874"/>
      <c r="F2874"/>
    </row>
    <row r="2875" spans="1:6" ht="14.4" x14ac:dyDescent="0.3">
      <c r="A2875"/>
      <c r="B2875"/>
      <c r="C2875"/>
      <c r="D2875"/>
      <c r="E2875"/>
      <c r="F2875"/>
    </row>
    <row r="2876" spans="1:6" ht="14.4" x14ac:dyDescent="0.3">
      <c r="A2876"/>
      <c r="B2876"/>
      <c r="C2876"/>
      <c r="D2876"/>
      <c r="E2876"/>
      <c r="F2876"/>
    </row>
    <row r="2877" spans="1:6" ht="14.4" x14ac:dyDescent="0.3">
      <c r="A2877"/>
      <c r="B2877"/>
      <c r="C2877"/>
      <c r="D2877"/>
      <c r="E2877"/>
      <c r="F2877"/>
    </row>
    <row r="2878" spans="1:6" ht="14.4" x14ac:dyDescent="0.3">
      <c r="A2878"/>
      <c r="B2878"/>
      <c r="C2878"/>
      <c r="D2878"/>
      <c r="E2878"/>
      <c r="F2878"/>
    </row>
    <row r="2879" spans="1:6" ht="14.4" x14ac:dyDescent="0.3">
      <c r="A2879"/>
      <c r="B2879"/>
      <c r="C2879"/>
      <c r="D2879"/>
      <c r="E2879"/>
      <c r="F2879"/>
    </row>
    <row r="2880" spans="1:6" ht="14.4" x14ac:dyDescent="0.3">
      <c r="A2880"/>
      <c r="B2880"/>
      <c r="C2880"/>
      <c r="D2880"/>
      <c r="E2880"/>
      <c r="F2880"/>
    </row>
    <row r="2881" spans="1:6" ht="14.4" x14ac:dyDescent="0.3">
      <c r="A2881"/>
      <c r="B2881"/>
      <c r="C2881"/>
      <c r="D2881"/>
      <c r="E2881"/>
      <c r="F2881"/>
    </row>
    <row r="2882" spans="1:6" ht="14.4" x14ac:dyDescent="0.3">
      <c r="A2882"/>
      <c r="B2882"/>
      <c r="C2882"/>
      <c r="D2882"/>
      <c r="E2882"/>
      <c r="F2882"/>
    </row>
    <row r="2883" spans="1:6" ht="14.4" x14ac:dyDescent="0.3">
      <c r="A2883"/>
      <c r="B2883"/>
      <c r="C2883"/>
      <c r="D2883"/>
      <c r="E2883"/>
      <c r="F2883"/>
    </row>
    <row r="2884" spans="1:6" ht="14.4" x14ac:dyDescent="0.3">
      <c r="A2884"/>
      <c r="B2884"/>
      <c r="C2884"/>
      <c r="D2884"/>
      <c r="E2884"/>
      <c r="F2884"/>
    </row>
    <row r="2885" spans="1:6" ht="14.4" x14ac:dyDescent="0.3">
      <c r="A2885"/>
      <c r="B2885"/>
      <c r="C2885"/>
      <c r="D2885"/>
      <c r="E2885"/>
      <c r="F2885"/>
    </row>
    <row r="2886" spans="1:6" ht="14.4" x14ac:dyDescent="0.3">
      <c r="A2886"/>
      <c r="B2886"/>
      <c r="C2886"/>
      <c r="D2886"/>
      <c r="E2886"/>
      <c r="F2886"/>
    </row>
    <row r="2887" spans="1:6" ht="14.4" x14ac:dyDescent="0.3">
      <c r="A2887"/>
      <c r="B2887"/>
      <c r="C2887"/>
      <c r="D2887"/>
      <c r="E2887"/>
      <c r="F2887"/>
    </row>
    <row r="2888" spans="1:6" ht="14.4" x14ac:dyDescent="0.3">
      <c r="A2888"/>
      <c r="B2888"/>
      <c r="C2888"/>
      <c r="D2888"/>
      <c r="E2888"/>
      <c r="F2888"/>
    </row>
    <row r="2889" spans="1:6" ht="14.4" x14ac:dyDescent="0.3">
      <c r="A2889"/>
      <c r="B2889"/>
      <c r="C2889"/>
      <c r="D2889"/>
      <c r="E2889"/>
      <c r="F2889"/>
    </row>
    <row r="2890" spans="1:6" ht="14.4" x14ac:dyDescent="0.3">
      <c r="A2890"/>
      <c r="B2890"/>
      <c r="C2890"/>
      <c r="D2890"/>
      <c r="E2890"/>
      <c r="F2890"/>
    </row>
    <row r="2891" spans="1:6" ht="14.4" x14ac:dyDescent="0.3">
      <c r="A2891"/>
      <c r="B2891"/>
      <c r="C2891"/>
      <c r="D2891"/>
      <c r="E2891"/>
      <c r="F2891"/>
    </row>
    <row r="2892" spans="1:6" ht="14.4" x14ac:dyDescent="0.3">
      <c r="A2892"/>
      <c r="B2892"/>
      <c r="C2892"/>
      <c r="D2892"/>
      <c r="E2892"/>
      <c r="F2892"/>
    </row>
    <row r="2893" spans="1:6" ht="14.4" x14ac:dyDescent="0.3">
      <c r="A2893"/>
      <c r="B2893"/>
      <c r="C2893"/>
      <c r="D2893"/>
      <c r="E2893"/>
      <c r="F2893"/>
    </row>
    <row r="2894" spans="1:6" ht="14.4" x14ac:dyDescent="0.3">
      <c r="A2894"/>
      <c r="B2894"/>
      <c r="C2894"/>
      <c r="D2894"/>
      <c r="E2894"/>
      <c r="F2894"/>
    </row>
    <row r="2895" spans="1:6" ht="14.4" x14ac:dyDescent="0.3">
      <c r="A2895"/>
      <c r="B2895"/>
      <c r="C2895"/>
      <c r="D2895"/>
      <c r="E2895"/>
      <c r="F2895"/>
    </row>
    <row r="2896" spans="1:6" ht="14.4" x14ac:dyDescent="0.3">
      <c r="A2896"/>
      <c r="B2896"/>
      <c r="C2896"/>
      <c r="D2896"/>
      <c r="E2896"/>
      <c r="F2896"/>
    </row>
    <row r="2897" spans="1:6" ht="14.4" x14ac:dyDescent="0.3">
      <c r="A2897"/>
      <c r="B2897"/>
      <c r="C2897"/>
      <c r="D2897"/>
      <c r="E2897"/>
      <c r="F2897"/>
    </row>
    <row r="2898" spans="1:6" ht="14.4" x14ac:dyDescent="0.3">
      <c r="A2898"/>
      <c r="B2898"/>
      <c r="C2898"/>
      <c r="D2898"/>
      <c r="E2898"/>
      <c r="F2898"/>
    </row>
    <row r="2899" spans="1:6" ht="14.4" x14ac:dyDescent="0.3">
      <c r="A2899"/>
      <c r="B2899"/>
      <c r="C2899"/>
      <c r="D2899"/>
      <c r="E2899"/>
      <c r="F2899"/>
    </row>
    <row r="2900" spans="1:6" ht="14.4" x14ac:dyDescent="0.3">
      <c r="A2900"/>
      <c r="B2900"/>
      <c r="C2900"/>
      <c r="D2900"/>
      <c r="E2900"/>
      <c r="F2900"/>
    </row>
    <row r="2901" spans="1:6" ht="14.4" x14ac:dyDescent="0.3">
      <c r="A2901"/>
      <c r="B2901"/>
      <c r="C2901"/>
      <c r="D2901"/>
      <c r="E2901"/>
      <c r="F2901"/>
    </row>
    <row r="2902" spans="1:6" ht="14.4" x14ac:dyDescent="0.3">
      <c r="A2902"/>
      <c r="B2902"/>
      <c r="C2902"/>
      <c r="D2902"/>
      <c r="E2902"/>
      <c r="F2902"/>
    </row>
    <row r="2903" spans="1:6" ht="14.4" x14ac:dyDescent="0.3">
      <c r="A2903"/>
      <c r="B2903"/>
      <c r="C2903"/>
      <c r="D2903"/>
      <c r="E2903"/>
      <c r="F2903"/>
    </row>
    <row r="2904" spans="1:6" ht="14.4" x14ac:dyDescent="0.3">
      <c r="A2904"/>
      <c r="B2904"/>
      <c r="C2904"/>
      <c r="D2904"/>
      <c r="E2904"/>
      <c r="F2904"/>
    </row>
    <row r="2905" spans="1:6" ht="14.4" x14ac:dyDescent="0.3">
      <c r="A2905"/>
      <c r="B2905"/>
      <c r="C2905"/>
      <c r="D2905"/>
      <c r="E2905"/>
      <c r="F2905"/>
    </row>
    <row r="2906" spans="1:6" ht="14.4" x14ac:dyDescent="0.3">
      <c r="A2906"/>
      <c r="B2906"/>
      <c r="C2906"/>
      <c r="D2906"/>
      <c r="E2906"/>
      <c r="F2906"/>
    </row>
    <row r="2907" spans="1:6" ht="14.4" x14ac:dyDescent="0.3">
      <c r="A2907"/>
      <c r="B2907"/>
      <c r="C2907"/>
      <c r="D2907"/>
      <c r="E2907"/>
      <c r="F2907"/>
    </row>
    <row r="2908" spans="1:6" ht="14.4" x14ac:dyDescent="0.3">
      <c r="A2908"/>
      <c r="B2908"/>
      <c r="C2908"/>
      <c r="D2908"/>
      <c r="E2908"/>
      <c r="F2908"/>
    </row>
    <row r="2909" spans="1:6" ht="14.4" x14ac:dyDescent="0.3">
      <c r="A2909"/>
      <c r="B2909"/>
      <c r="C2909"/>
      <c r="D2909"/>
      <c r="E2909"/>
      <c r="F2909"/>
    </row>
    <row r="2910" spans="1:6" ht="14.4" x14ac:dyDescent="0.3">
      <c r="A2910"/>
      <c r="B2910"/>
      <c r="C2910"/>
      <c r="D2910"/>
      <c r="E2910"/>
      <c r="F2910"/>
    </row>
    <row r="2911" spans="1:6" ht="14.4" x14ac:dyDescent="0.3">
      <c r="A2911"/>
      <c r="B2911"/>
      <c r="C2911"/>
      <c r="D2911"/>
      <c r="E2911"/>
      <c r="F2911"/>
    </row>
    <row r="2912" spans="1:6" ht="14.4" x14ac:dyDescent="0.3">
      <c r="A2912"/>
      <c r="B2912"/>
      <c r="C2912"/>
      <c r="D2912"/>
      <c r="E2912"/>
      <c r="F2912"/>
    </row>
    <row r="2913" spans="1:6" ht="14.4" x14ac:dyDescent="0.3">
      <c r="A2913"/>
      <c r="B2913"/>
      <c r="C2913"/>
      <c r="D2913"/>
      <c r="E2913"/>
      <c r="F2913"/>
    </row>
    <row r="2914" spans="1:6" ht="14.4" x14ac:dyDescent="0.3">
      <c r="A2914"/>
      <c r="B2914"/>
      <c r="C2914"/>
      <c r="D2914"/>
      <c r="E2914"/>
      <c r="F2914"/>
    </row>
    <row r="2915" spans="1:6" ht="14.4" x14ac:dyDescent="0.3">
      <c r="A2915"/>
      <c r="B2915"/>
      <c r="C2915"/>
      <c r="D2915"/>
      <c r="E2915"/>
      <c r="F2915"/>
    </row>
    <row r="2916" spans="1:6" ht="14.4" x14ac:dyDescent="0.3">
      <c r="A2916"/>
      <c r="B2916"/>
      <c r="C2916"/>
      <c r="D2916"/>
      <c r="E2916"/>
      <c r="F2916"/>
    </row>
    <row r="2917" spans="1:6" ht="14.4" x14ac:dyDescent="0.3">
      <c r="A2917"/>
      <c r="B2917"/>
      <c r="C2917"/>
      <c r="D2917"/>
      <c r="E2917"/>
      <c r="F2917"/>
    </row>
    <row r="2918" spans="1:6" ht="14.4" x14ac:dyDescent="0.3">
      <c r="A2918"/>
      <c r="B2918"/>
      <c r="C2918"/>
      <c r="D2918"/>
      <c r="E2918"/>
      <c r="F2918"/>
    </row>
    <row r="2919" spans="1:6" ht="14.4" x14ac:dyDescent="0.3">
      <c r="A2919"/>
      <c r="B2919"/>
      <c r="C2919"/>
      <c r="D2919"/>
      <c r="E2919"/>
      <c r="F2919"/>
    </row>
    <row r="2920" spans="1:6" ht="14.4" x14ac:dyDescent="0.3">
      <c r="A2920"/>
      <c r="B2920"/>
      <c r="C2920"/>
      <c r="D2920"/>
      <c r="E2920"/>
      <c r="F2920"/>
    </row>
    <row r="2921" spans="1:6" ht="14.4" x14ac:dyDescent="0.3">
      <c r="A2921"/>
      <c r="B2921"/>
      <c r="C2921"/>
      <c r="D2921"/>
      <c r="E2921"/>
      <c r="F2921"/>
    </row>
    <row r="2922" spans="1:6" ht="14.4" x14ac:dyDescent="0.3">
      <c r="A2922"/>
      <c r="B2922"/>
      <c r="C2922"/>
      <c r="D2922"/>
      <c r="E2922"/>
      <c r="F2922"/>
    </row>
    <row r="2923" spans="1:6" ht="14.4" x14ac:dyDescent="0.3">
      <c r="A2923"/>
      <c r="B2923"/>
      <c r="C2923"/>
      <c r="D2923"/>
      <c r="E2923"/>
      <c r="F2923"/>
    </row>
    <row r="2924" spans="1:6" ht="14.4" x14ac:dyDescent="0.3">
      <c r="A2924"/>
      <c r="B2924"/>
      <c r="C2924"/>
      <c r="D2924"/>
      <c r="E2924"/>
      <c r="F2924"/>
    </row>
    <row r="2925" spans="1:6" ht="14.4" x14ac:dyDescent="0.3">
      <c r="A2925"/>
      <c r="B2925"/>
      <c r="C2925"/>
      <c r="D2925"/>
      <c r="E2925"/>
      <c r="F2925"/>
    </row>
    <row r="2926" spans="1:6" ht="14.4" x14ac:dyDescent="0.3">
      <c r="A2926"/>
      <c r="B2926"/>
      <c r="C2926"/>
      <c r="D2926"/>
      <c r="E2926"/>
      <c r="F2926"/>
    </row>
    <row r="2927" spans="1:6" ht="14.4" x14ac:dyDescent="0.3">
      <c r="A2927"/>
      <c r="B2927"/>
      <c r="C2927"/>
      <c r="D2927"/>
      <c r="E2927"/>
      <c r="F2927"/>
    </row>
    <row r="2928" spans="1:6" ht="14.4" x14ac:dyDescent="0.3">
      <c r="A2928"/>
      <c r="B2928"/>
      <c r="C2928"/>
      <c r="D2928"/>
      <c r="E2928"/>
      <c r="F2928"/>
    </row>
    <row r="2929" spans="1:6" ht="14.4" x14ac:dyDescent="0.3">
      <c r="A2929"/>
      <c r="B2929"/>
      <c r="C2929"/>
      <c r="D2929"/>
      <c r="E2929"/>
      <c r="F2929"/>
    </row>
    <row r="2930" spans="1:6" ht="14.4" x14ac:dyDescent="0.3">
      <c r="A2930"/>
      <c r="B2930"/>
      <c r="C2930"/>
      <c r="D2930"/>
      <c r="E2930"/>
      <c r="F2930"/>
    </row>
    <row r="2931" spans="1:6" ht="14.4" x14ac:dyDescent="0.3">
      <c r="A2931"/>
      <c r="B2931"/>
      <c r="C2931"/>
      <c r="D2931"/>
      <c r="E2931"/>
      <c r="F2931"/>
    </row>
    <row r="2932" spans="1:6" ht="14.4" x14ac:dyDescent="0.3">
      <c r="A2932"/>
      <c r="B2932"/>
      <c r="C2932"/>
      <c r="D2932"/>
      <c r="E2932"/>
      <c r="F2932"/>
    </row>
    <row r="2933" spans="1:6" ht="14.4" x14ac:dyDescent="0.3">
      <c r="A2933"/>
      <c r="B2933"/>
      <c r="C2933"/>
      <c r="D2933"/>
      <c r="E2933"/>
      <c r="F2933"/>
    </row>
    <row r="2934" spans="1:6" ht="14.4" x14ac:dyDescent="0.3">
      <c r="A2934"/>
      <c r="B2934"/>
      <c r="C2934"/>
      <c r="D2934"/>
      <c r="E2934"/>
      <c r="F2934"/>
    </row>
    <row r="2935" spans="1:6" ht="14.4" x14ac:dyDescent="0.3">
      <c r="A2935"/>
      <c r="B2935"/>
      <c r="C2935"/>
      <c r="D2935"/>
      <c r="E2935"/>
      <c r="F2935"/>
    </row>
    <row r="2936" spans="1:6" ht="14.4" x14ac:dyDescent="0.3">
      <c r="A2936"/>
      <c r="B2936"/>
      <c r="C2936"/>
      <c r="D2936"/>
      <c r="E2936"/>
      <c r="F2936"/>
    </row>
    <row r="2937" spans="1:6" ht="14.4" x14ac:dyDescent="0.3">
      <c r="A2937"/>
      <c r="B2937"/>
      <c r="C2937"/>
      <c r="D2937"/>
      <c r="E2937"/>
      <c r="F2937"/>
    </row>
    <row r="2938" spans="1:6" ht="14.4" x14ac:dyDescent="0.3">
      <c r="A2938"/>
      <c r="B2938"/>
      <c r="C2938"/>
      <c r="D2938"/>
      <c r="E2938"/>
      <c r="F2938"/>
    </row>
    <row r="2939" spans="1:6" ht="14.4" x14ac:dyDescent="0.3">
      <c r="A2939"/>
      <c r="B2939"/>
      <c r="C2939"/>
      <c r="D2939"/>
      <c r="E2939"/>
      <c r="F2939"/>
    </row>
    <row r="2940" spans="1:6" ht="14.4" x14ac:dyDescent="0.3">
      <c r="A2940"/>
      <c r="B2940"/>
      <c r="C2940"/>
      <c r="D2940"/>
      <c r="E2940"/>
      <c r="F2940"/>
    </row>
    <row r="2941" spans="1:6" ht="14.4" x14ac:dyDescent="0.3">
      <c r="A2941"/>
      <c r="B2941"/>
      <c r="C2941"/>
      <c r="D2941"/>
      <c r="E2941"/>
      <c r="F2941"/>
    </row>
    <row r="2942" spans="1:6" ht="14.4" x14ac:dyDescent="0.3">
      <c r="A2942"/>
      <c r="B2942"/>
      <c r="C2942"/>
      <c r="D2942"/>
      <c r="E2942"/>
      <c r="F2942"/>
    </row>
    <row r="2943" spans="1:6" ht="14.4" x14ac:dyDescent="0.3">
      <c r="A2943"/>
      <c r="B2943"/>
      <c r="C2943"/>
      <c r="D2943"/>
      <c r="E2943"/>
      <c r="F2943"/>
    </row>
    <row r="2944" spans="1:6" ht="14.4" x14ac:dyDescent="0.3">
      <c r="A2944"/>
      <c r="B2944"/>
      <c r="C2944"/>
      <c r="D2944"/>
      <c r="E2944"/>
      <c r="F2944"/>
    </row>
    <row r="2945" spans="1:6" ht="14.4" x14ac:dyDescent="0.3">
      <c r="A2945"/>
      <c r="B2945"/>
      <c r="C2945"/>
      <c r="D2945"/>
      <c r="E2945"/>
      <c r="F2945"/>
    </row>
    <row r="2946" spans="1:6" ht="14.4" x14ac:dyDescent="0.3">
      <c r="A2946"/>
      <c r="B2946"/>
      <c r="C2946"/>
      <c r="D2946"/>
      <c r="E2946"/>
      <c r="F2946"/>
    </row>
    <row r="2947" spans="1:6" ht="14.4" x14ac:dyDescent="0.3">
      <c r="A2947"/>
      <c r="B2947"/>
      <c r="C2947"/>
      <c r="D2947"/>
      <c r="E2947"/>
      <c r="F2947"/>
    </row>
    <row r="2948" spans="1:6" ht="14.4" x14ac:dyDescent="0.3">
      <c r="A2948"/>
      <c r="B2948"/>
      <c r="C2948"/>
      <c r="D2948"/>
      <c r="E2948"/>
      <c r="F2948"/>
    </row>
    <row r="2949" spans="1:6" ht="14.4" x14ac:dyDescent="0.3">
      <c r="A2949"/>
      <c r="B2949"/>
      <c r="C2949"/>
      <c r="D2949"/>
      <c r="E2949"/>
      <c r="F2949"/>
    </row>
    <row r="2950" spans="1:6" ht="14.4" x14ac:dyDescent="0.3">
      <c r="A2950"/>
      <c r="B2950"/>
      <c r="C2950"/>
      <c r="D2950"/>
      <c r="E2950"/>
      <c r="F2950"/>
    </row>
    <row r="2951" spans="1:6" ht="14.4" x14ac:dyDescent="0.3">
      <c r="A2951"/>
      <c r="B2951"/>
      <c r="C2951"/>
      <c r="D2951"/>
      <c r="E2951"/>
      <c r="F2951"/>
    </row>
    <row r="2952" spans="1:6" ht="14.4" x14ac:dyDescent="0.3">
      <c r="A2952"/>
      <c r="B2952"/>
      <c r="C2952"/>
      <c r="D2952"/>
      <c r="E2952"/>
      <c r="F2952"/>
    </row>
    <row r="2953" spans="1:6" ht="14.4" x14ac:dyDescent="0.3">
      <c r="A2953"/>
      <c r="B2953"/>
      <c r="C2953"/>
      <c r="D2953"/>
      <c r="E2953"/>
      <c r="F2953"/>
    </row>
    <row r="2954" spans="1:6" ht="14.4" x14ac:dyDescent="0.3">
      <c r="A2954"/>
      <c r="B2954"/>
      <c r="C2954"/>
      <c r="D2954"/>
      <c r="E2954"/>
      <c r="F2954"/>
    </row>
    <row r="2955" spans="1:6" ht="14.4" x14ac:dyDescent="0.3">
      <c r="A2955"/>
      <c r="B2955"/>
      <c r="C2955"/>
      <c r="D2955"/>
      <c r="E2955"/>
      <c r="F2955"/>
    </row>
    <row r="2956" spans="1:6" ht="14.4" x14ac:dyDescent="0.3">
      <c r="A2956"/>
      <c r="B2956"/>
      <c r="C2956"/>
      <c r="D2956"/>
      <c r="E2956"/>
      <c r="F2956"/>
    </row>
    <row r="2957" spans="1:6" ht="14.4" x14ac:dyDescent="0.3">
      <c r="A2957"/>
      <c r="B2957"/>
      <c r="C2957"/>
      <c r="D2957"/>
      <c r="E2957"/>
      <c r="F2957"/>
    </row>
    <row r="2958" spans="1:6" ht="14.4" x14ac:dyDescent="0.3">
      <c r="A2958"/>
      <c r="B2958"/>
      <c r="C2958"/>
      <c r="D2958"/>
      <c r="E2958"/>
      <c r="F2958"/>
    </row>
    <row r="2959" spans="1:6" ht="14.4" x14ac:dyDescent="0.3">
      <c r="A2959"/>
      <c r="B2959"/>
      <c r="C2959"/>
      <c r="D2959"/>
      <c r="E2959"/>
      <c r="F2959"/>
    </row>
    <row r="2960" spans="1:6" ht="14.4" x14ac:dyDescent="0.3">
      <c r="A2960"/>
      <c r="B2960"/>
      <c r="C2960"/>
      <c r="D2960"/>
      <c r="E2960"/>
      <c r="F2960"/>
    </row>
    <row r="2961" spans="1:6" ht="14.4" x14ac:dyDescent="0.3">
      <c r="A2961"/>
      <c r="B2961"/>
      <c r="C2961"/>
      <c r="D2961"/>
      <c r="E2961"/>
      <c r="F2961"/>
    </row>
    <row r="2962" spans="1:6" ht="14.4" x14ac:dyDescent="0.3">
      <c r="A2962"/>
      <c r="B2962"/>
      <c r="C2962"/>
      <c r="D2962"/>
      <c r="E2962"/>
      <c r="F2962"/>
    </row>
    <row r="2963" spans="1:6" ht="14.4" x14ac:dyDescent="0.3">
      <c r="A2963"/>
      <c r="B2963"/>
      <c r="C2963"/>
      <c r="D2963"/>
      <c r="E2963"/>
      <c r="F2963"/>
    </row>
    <row r="2964" spans="1:6" ht="14.4" x14ac:dyDescent="0.3">
      <c r="A2964"/>
      <c r="B2964"/>
      <c r="C2964"/>
      <c r="D2964"/>
      <c r="E2964"/>
      <c r="F2964"/>
    </row>
    <row r="2965" spans="1:6" ht="14.4" x14ac:dyDescent="0.3">
      <c r="A2965"/>
      <c r="B2965"/>
      <c r="C2965"/>
      <c r="D2965"/>
      <c r="E2965"/>
      <c r="F2965"/>
    </row>
    <row r="2966" spans="1:6" ht="14.4" x14ac:dyDescent="0.3">
      <c r="A2966"/>
      <c r="B2966"/>
      <c r="C2966"/>
      <c r="D2966"/>
      <c r="E2966"/>
      <c r="F2966"/>
    </row>
    <row r="2967" spans="1:6" ht="14.4" x14ac:dyDescent="0.3">
      <c r="A2967"/>
      <c r="B2967"/>
      <c r="C2967"/>
      <c r="D2967"/>
      <c r="E2967"/>
      <c r="F2967"/>
    </row>
    <row r="2968" spans="1:6" ht="14.4" x14ac:dyDescent="0.3">
      <c r="A2968"/>
      <c r="B2968"/>
      <c r="C2968"/>
      <c r="D2968"/>
      <c r="E2968"/>
      <c r="F2968"/>
    </row>
    <row r="2969" spans="1:6" ht="14.4" x14ac:dyDescent="0.3">
      <c r="A2969"/>
      <c r="B2969"/>
      <c r="C2969"/>
      <c r="D2969"/>
      <c r="E2969"/>
      <c r="F2969"/>
    </row>
    <row r="2970" spans="1:6" ht="14.4" x14ac:dyDescent="0.3">
      <c r="A2970"/>
      <c r="B2970"/>
      <c r="C2970"/>
      <c r="D2970"/>
      <c r="E2970"/>
      <c r="F2970"/>
    </row>
    <row r="2971" spans="1:6" ht="14.4" x14ac:dyDescent="0.3">
      <c r="A2971"/>
      <c r="B2971"/>
      <c r="C2971"/>
      <c r="D2971"/>
      <c r="E2971"/>
      <c r="F2971"/>
    </row>
    <row r="2972" spans="1:6" ht="14.4" x14ac:dyDescent="0.3">
      <c r="A2972"/>
      <c r="B2972"/>
      <c r="C2972"/>
      <c r="D2972"/>
      <c r="E2972"/>
      <c r="F2972"/>
    </row>
    <row r="2973" spans="1:6" ht="14.4" x14ac:dyDescent="0.3">
      <c r="A2973"/>
      <c r="B2973"/>
      <c r="C2973"/>
      <c r="D2973"/>
      <c r="E2973"/>
      <c r="F2973"/>
    </row>
    <row r="2974" spans="1:6" ht="14.4" x14ac:dyDescent="0.3">
      <c r="A2974"/>
      <c r="B2974"/>
      <c r="C2974"/>
      <c r="D2974"/>
      <c r="E2974"/>
      <c r="F2974"/>
    </row>
    <row r="2975" spans="1:6" ht="14.4" x14ac:dyDescent="0.3">
      <c r="A2975"/>
      <c r="B2975"/>
      <c r="C2975"/>
      <c r="D2975"/>
      <c r="E2975"/>
      <c r="F2975"/>
    </row>
    <row r="2976" spans="1:6" ht="14.4" x14ac:dyDescent="0.3">
      <c r="A2976"/>
      <c r="B2976"/>
      <c r="C2976"/>
      <c r="D2976"/>
      <c r="E2976"/>
      <c r="F2976"/>
    </row>
    <row r="2977" spans="1:6" ht="14.4" x14ac:dyDescent="0.3">
      <c r="A2977"/>
      <c r="B2977"/>
      <c r="C2977"/>
      <c r="D2977"/>
      <c r="E2977"/>
      <c r="F2977"/>
    </row>
    <row r="2978" spans="1:6" ht="14.4" x14ac:dyDescent="0.3">
      <c r="A2978"/>
      <c r="B2978"/>
      <c r="C2978"/>
      <c r="D2978"/>
      <c r="E2978"/>
      <c r="F2978"/>
    </row>
    <row r="2979" spans="1:6" ht="14.4" x14ac:dyDescent="0.3">
      <c r="A2979"/>
      <c r="B2979"/>
      <c r="C2979"/>
      <c r="D2979"/>
      <c r="E2979"/>
      <c r="F2979"/>
    </row>
    <row r="2980" spans="1:6" ht="14.4" x14ac:dyDescent="0.3">
      <c r="A2980"/>
      <c r="B2980"/>
      <c r="C2980"/>
      <c r="D2980"/>
      <c r="E2980"/>
      <c r="F2980"/>
    </row>
    <row r="2981" spans="1:6" ht="14.4" x14ac:dyDescent="0.3">
      <c r="A2981"/>
      <c r="B2981"/>
      <c r="C2981"/>
      <c r="D2981"/>
      <c r="E2981"/>
      <c r="F2981"/>
    </row>
    <row r="2982" spans="1:6" ht="14.4" x14ac:dyDescent="0.3">
      <c r="A2982"/>
      <c r="B2982"/>
      <c r="C2982"/>
      <c r="D2982"/>
      <c r="E2982"/>
      <c r="F2982"/>
    </row>
    <row r="2983" spans="1:6" ht="14.4" x14ac:dyDescent="0.3">
      <c r="A2983"/>
      <c r="B2983"/>
      <c r="C2983"/>
      <c r="D2983"/>
      <c r="E2983"/>
      <c r="F2983"/>
    </row>
    <row r="2984" spans="1:6" ht="14.4" x14ac:dyDescent="0.3">
      <c r="A2984"/>
      <c r="B2984"/>
      <c r="C2984"/>
      <c r="D2984"/>
      <c r="E2984"/>
      <c r="F2984"/>
    </row>
    <row r="2985" spans="1:6" ht="14.4" x14ac:dyDescent="0.3">
      <c r="A2985"/>
      <c r="B2985"/>
      <c r="C2985"/>
      <c r="D2985"/>
      <c r="E2985"/>
      <c r="F2985"/>
    </row>
    <row r="2986" spans="1:6" ht="14.4" x14ac:dyDescent="0.3">
      <c r="A2986"/>
      <c r="B2986"/>
      <c r="C2986"/>
      <c r="D2986"/>
      <c r="E2986"/>
      <c r="F2986"/>
    </row>
    <row r="2987" spans="1:6" ht="14.4" x14ac:dyDescent="0.3">
      <c r="A2987"/>
      <c r="B2987"/>
      <c r="C2987"/>
      <c r="D2987"/>
      <c r="E2987"/>
      <c r="F2987"/>
    </row>
    <row r="2988" spans="1:6" ht="14.4" x14ac:dyDescent="0.3">
      <c r="A2988"/>
      <c r="B2988"/>
      <c r="C2988"/>
      <c r="D2988"/>
      <c r="E2988"/>
      <c r="F2988"/>
    </row>
    <row r="2989" spans="1:6" ht="14.4" x14ac:dyDescent="0.3">
      <c r="A2989"/>
      <c r="B2989"/>
      <c r="C2989"/>
      <c r="D2989"/>
      <c r="E2989"/>
      <c r="F2989"/>
    </row>
    <row r="2990" spans="1:6" ht="14.4" x14ac:dyDescent="0.3">
      <c r="A2990"/>
      <c r="B2990"/>
      <c r="C2990"/>
      <c r="D2990"/>
      <c r="E2990"/>
      <c r="F2990"/>
    </row>
    <row r="2991" spans="1:6" ht="14.4" x14ac:dyDescent="0.3">
      <c r="A2991"/>
      <c r="B2991"/>
      <c r="C2991"/>
      <c r="D2991"/>
      <c r="E2991"/>
      <c r="F2991"/>
    </row>
    <row r="2992" spans="1:6" ht="14.4" x14ac:dyDescent="0.3">
      <c r="A2992"/>
      <c r="B2992"/>
      <c r="C2992"/>
      <c r="D2992"/>
      <c r="E2992"/>
      <c r="F2992"/>
    </row>
    <row r="2993" spans="1:6" ht="14.4" x14ac:dyDescent="0.3">
      <c r="A2993"/>
      <c r="B2993"/>
      <c r="C2993"/>
      <c r="D2993"/>
      <c r="E2993"/>
      <c r="F2993"/>
    </row>
    <row r="2994" spans="1:6" ht="14.4" x14ac:dyDescent="0.3">
      <c r="A2994"/>
      <c r="B2994"/>
      <c r="C2994"/>
      <c r="D2994"/>
      <c r="E2994"/>
      <c r="F2994"/>
    </row>
    <row r="2995" spans="1:6" ht="14.4" x14ac:dyDescent="0.3">
      <c r="A2995"/>
      <c r="B2995"/>
      <c r="C2995"/>
      <c r="D2995"/>
      <c r="E2995"/>
      <c r="F2995"/>
    </row>
    <row r="2996" spans="1:6" ht="14.4" x14ac:dyDescent="0.3">
      <c r="A2996"/>
      <c r="B2996"/>
      <c r="C2996"/>
      <c r="D2996"/>
      <c r="E2996"/>
      <c r="F2996"/>
    </row>
    <row r="2997" spans="1:6" ht="14.4" x14ac:dyDescent="0.3">
      <c r="A2997"/>
      <c r="B2997"/>
      <c r="C2997"/>
      <c r="D2997"/>
      <c r="E2997"/>
      <c r="F2997"/>
    </row>
    <row r="2998" spans="1:6" ht="14.4" x14ac:dyDescent="0.3">
      <c r="A2998"/>
      <c r="B2998"/>
      <c r="C2998"/>
      <c r="D2998"/>
      <c r="E2998"/>
      <c r="F2998"/>
    </row>
    <row r="2999" spans="1:6" ht="14.4" x14ac:dyDescent="0.3">
      <c r="A2999"/>
      <c r="B2999"/>
      <c r="C2999"/>
      <c r="D2999"/>
      <c r="E2999"/>
      <c r="F2999"/>
    </row>
    <row r="3000" spans="1:6" ht="14.4" x14ac:dyDescent="0.3">
      <c r="A3000"/>
      <c r="B3000"/>
      <c r="C3000"/>
      <c r="D3000"/>
      <c r="E3000"/>
      <c r="F3000"/>
    </row>
    <row r="3001" spans="1:6" ht="14.4" x14ac:dyDescent="0.3">
      <c r="A3001"/>
      <c r="B3001"/>
      <c r="C3001"/>
      <c r="D3001"/>
      <c r="E3001"/>
      <c r="F3001"/>
    </row>
    <row r="3002" spans="1:6" ht="14.4" x14ac:dyDescent="0.3">
      <c r="A3002"/>
      <c r="B3002"/>
      <c r="C3002"/>
      <c r="D3002"/>
      <c r="E3002"/>
      <c r="F3002"/>
    </row>
    <row r="3003" spans="1:6" ht="14.4" x14ac:dyDescent="0.3">
      <c r="A3003"/>
      <c r="B3003"/>
      <c r="C3003"/>
      <c r="D3003"/>
      <c r="E3003"/>
      <c r="F3003"/>
    </row>
    <row r="3004" spans="1:6" ht="14.4" x14ac:dyDescent="0.3">
      <c r="A3004"/>
      <c r="B3004"/>
      <c r="C3004"/>
      <c r="D3004"/>
      <c r="E3004"/>
      <c r="F3004"/>
    </row>
    <row r="3005" spans="1:6" ht="14.4" x14ac:dyDescent="0.3">
      <c r="A3005"/>
      <c r="B3005"/>
      <c r="C3005"/>
      <c r="D3005"/>
      <c r="E3005"/>
      <c r="F3005"/>
    </row>
    <row r="3006" spans="1:6" ht="14.4" x14ac:dyDescent="0.3">
      <c r="A3006"/>
      <c r="B3006"/>
      <c r="C3006"/>
      <c r="D3006"/>
      <c r="E3006"/>
      <c r="F3006"/>
    </row>
    <row r="3007" spans="1:6" ht="14.4" x14ac:dyDescent="0.3">
      <c r="A3007"/>
      <c r="B3007"/>
      <c r="C3007"/>
      <c r="D3007"/>
      <c r="E3007"/>
      <c r="F3007"/>
    </row>
    <row r="3008" spans="1:6" ht="14.4" x14ac:dyDescent="0.3">
      <c r="A3008"/>
      <c r="B3008"/>
      <c r="C3008"/>
      <c r="D3008"/>
      <c r="E3008"/>
      <c r="F3008"/>
    </row>
    <row r="3009" spans="1:6" ht="14.4" x14ac:dyDescent="0.3">
      <c r="A3009"/>
      <c r="B3009"/>
      <c r="C3009"/>
      <c r="D3009"/>
      <c r="E3009"/>
      <c r="F3009"/>
    </row>
    <row r="3010" spans="1:6" ht="14.4" x14ac:dyDescent="0.3">
      <c r="A3010"/>
      <c r="B3010"/>
      <c r="C3010"/>
      <c r="D3010"/>
      <c r="E3010"/>
      <c r="F3010"/>
    </row>
    <row r="3011" spans="1:6" ht="14.4" x14ac:dyDescent="0.3">
      <c r="A3011"/>
      <c r="B3011"/>
      <c r="C3011"/>
      <c r="D3011"/>
      <c r="E3011"/>
      <c r="F3011"/>
    </row>
    <row r="3012" spans="1:6" ht="14.4" x14ac:dyDescent="0.3">
      <c r="A3012"/>
      <c r="B3012"/>
      <c r="C3012"/>
      <c r="D3012"/>
      <c r="E3012"/>
      <c r="F3012"/>
    </row>
    <row r="3013" spans="1:6" ht="14.4" x14ac:dyDescent="0.3">
      <c r="A3013"/>
      <c r="B3013"/>
      <c r="C3013"/>
      <c r="D3013"/>
      <c r="E3013"/>
      <c r="F3013"/>
    </row>
    <row r="3014" spans="1:6" ht="14.4" x14ac:dyDescent="0.3">
      <c r="A3014"/>
      <c r="B3014"/>
      <c r="C3014"/>
      <c r="D3014"/>
      <c r="E3014"/>
      <c r="F3014"/>
    </row>
    <row r="3015" spans="1:6" ht="14.4" x14ac:dyDescent="0.3">
      <c r="A3015"/>
      <c r="B3015"/>
      <c r="C3015"/>
      <c r="D3015"/>
      <c r="E3015"/>
      <c r="F3015"/>
    </row>
    <row r="3016" spans="1:6" ht="14.4" x14ac:dyDescent="0.3">
      <c r="A3016"/>
      <c r="B3016"/>
      <c r="C3016"/>
      <c r="D3016"/>
      <c r="E3016"/>
      <c r="F3016"/>
    </row>
    <row r="3017" spans="1:6" ht="14.4" x14ac:dyDescent="0.3">
      <c r="A3017"/>
      <c r="B3017"/>
      <c r="C3017"/>
      <c r="D3017"/>
      <c r="E3017"/>
      <c r="F3017"/>
    </row>
    <row r="3018" spans="1:6" ht="14.4" x14ac:dyDescent="0.3">
      <c r="A3018"/>
      <c r="B3018"/>
      <c r="C3018"/>
      <c r="D3018"/>
      <c r="E3018"/>
      <c r="F3018"/>
    </row>
    <row r="3019" spans="1:6" ht="14.4" x14ac:dyDescent="0.3">
      <c r="A3019"/>
      <c r="B3019"/>
      <c r="C3019"/>
      <c r="D3019"/>
      <c r="E3019"/>
      <c r="F3019"/>
    </row>
    <row r="3020" spans="1:6" ht="14.4" x14ac:dyDescent="0.3">
      <c r="A3020"/>
      <c r="B3020"/>
      <c r="C3020"/>
      <c r="D3020"/>
      <c r="E3020"/>
      <c r="F3020"/>
    </row>
    <row r="3021" spans="1:6" ht="14.4" x14ac:dyDescent="0.3">
      <c r="A3021"/>
      <c r="B3021"/>
      <c r="C3021"/>
      <c r="D3021"/>
      <c r="E3021"/>
      <c r="F3021"/>
    </row>
    <row r="3022" spans="1:6" ht="14.4" x14ac:dyDescent="0.3">
      <c r="A3022"/>
      <c r="B3022"/>
      <c r="C3022"/>
      <c r="D3022"/>
      <c r="E3022"/>
      <c r="F3022"/>
    </row>
    <row r="3023" spans="1:6" ht="14.4" x14ac:dyDescent="0.3">
      <c r="A3023"/>
      <c r="B3023"/>
      <c r="C3023"/>
      <c r="D3023"/>
      <c r="E3023"/>
      <c r="F3023"/>
    </row>
    <row r="3024" spans="1:6" ht="14.4" x14ac:dyDescent="0.3">
      <c r="A3024"/>
      <c r="B3024"/>
      <c r="C3024"/>
      <c r="D3024"/>
      <c r="E3024"/>
      <c r="F3024"/>
    </row>
    <row r="3025" spans="1:6" ht="14.4" x14ac:dyDescent="0.3">
      <c r="A3025"/>
      <c r="B3025"/>
      <c r="C3025"/>
      <c r="D3025"/>
      <c r="E3025"/>
      <c r="F3025"/>
    </row>
    <row r="3026" spans="1:6" ht="14.4" x14ac:dyDescent="0.3">
      <c r="A3026"/>
      <c r="B3026"/>
      <c r="C3026"/>
      <c r="D3026"/>
      <c r="E3026"/>
      <c r="F3026"/>
    </row>
    <row r="3027" spans="1:6" ht="14.4" x14ac:dyDescent="0.3">
      <c r="A3027"/>
      <c r="B3027"/>
      <c r="C3027"/>
      <c r="D3027"/>
      <c r="E3027"/>
      <c r="F3027"/>
    </row>
    <row r="3028" spans="1:6" ht="14.4" x14ac:dyDescent="0.3">
      <c r="A3028"/>
      <c r="B3028"/>
      <c r="C3028"/>
      <c r="D3028"/>
      <c r="E3028"/>
      <c r="F3028"/>
    </row>
    <row r="3029" spans="1:6" ht="14.4" x14ac:dyDescent="0.3">
      <c r="A3029"/>
      <c r="B3029"/>
      <c r="C3029"/>
      <c r="D3029"/>
      <c r="E3029"/>
      <c r="F3029"/>
    </row>
    <row r="3030" spans="1:6" ht="14.4" x14ac:dyDescent="0.3">
      <c r="A3030"/>
      <c r="B3030"/>
      <c r="C3030"/>
      <c r="D3030"/>
      <c r="E3030"/>
      <c r="F3030"/>
    </row>
    <row r="3031" spans="1:6" ht="14.4" x14ac:dyDescent="0.3">
      <c r="A3031"/>
      <c r="B3031"/>
      <c r="C3031"/>
      <c r="D3031"/>
      <c r="E3031"/>
      <c r="F3031"/>
    </row>
    <row r="3032" spans="1:6" ht="14.4" x14ac:dyDescent="0.3">
      <c r="A3032"/>
      <c r="B3032"/>
      <c r="C3032"/>
      <c r="D3032"/>
      <c r="E3032"/>
      <c r="F3032"/>
    </row>
    <row r="3033" spans="1:6" ht="14.4" x14ac:dyDescent="0.3">
      <c r="A3033"/>
      <c r="B3033"/>
      <c r="C3033"/>
      <c r="D3033"/>
      <c r="E3033"/>
      <c r="F3033"/>
    </row>
    <row r="3034" spans="1:6" ht="14.4" x14ac:dyDescent="0.3">
      <c r="A3034"/>
      <c r="B3034"/>
      <c r="C3034"/>
      <c r="D3034"/>
      <c r="E3034"/>
      <c r="F3034"/>
    </row>
    <row r="3035" spans="1:6" ht="14.4" x14ac:dyDescent="0.3">
      <c r="A3035"/>
      <c r="B3035"/>
      <c r="C3035"/>
      <c r="D3035"/>
      <c r="E3035"/>
      <c r="F3035"/>
    </row>
    <row r="3036" spans="1:6" ht="14.4" x14ac:dyDescent="0.3">
      <c r="A3036"/>
      <c r="B3036"/>
      <c r="C3036"/>
      <c r="D3036"/>
      <c r="E3036"/>
      <c r="F3036"/>
    </row>
    <row r="3037" spans="1:6" ht="14.4" x14ac:dyDescent="0.3">
      <c r="A3037"/>
      <c r="B3037"/>
      <c r="C3037"/>
      <c r="D3037"/>
      <c r="E3037"/>
      <c r="F3037"/>
    </row>
    <row r="3038" spans="1:6" ht="14.4" x14ac:dyDescent="0.3">
      <c r="A3038"/>
      <c r="B3038"/>
      <c r="C3038"/>
      <c r="D3038"/>
      <c r="E3038"/>
      <c r="F3038"/>
    </row>
    <row r="3039" spans="1:6" ht="14.4" x14ac:dyDescent="0.3">
      <c r="A3039"/>
      <c r="B3039"/>
      <c r="C3039"/>
      <c r="D3039"/>
      <c r="E3039"/>
      <c r="F3039"/>
    </row>
    <row r="3040" spans="1:6" ht="14.4" x14ac:dyDescent="0.3">
      <c r="A3040"/>
      <c r="B3040"/>
      <c r="C3040"/>
      <c r="D3040"/>
      <c r="E3040"/>
      <c r="F3040"/>
    </row>
    <row r="3041" spans="1:6" ht="14.4" x14ac:dyDescent="0.3">
      <c r="A3041"/>
      <c r="B3041"/>
      <c r="C3041"/>
      <c r="D3041"/>
      <c r="E3041"/>
      <c r="F3041"/>
    </row>
    <row r="3042" spans="1:6" ht="14.4" x14ac:dyDescent="0.3">
      <c r="A3042"/>
      <c r="B3042"/>
      <c r="C3042"/>
      <c r="D3042"/>
      <c r="E3042"/>
      <c r="F3042"/>
    </row>
    <row r="3043" spans="1:6" ht="14.4" x14ac:dyDescent="0.3">
      <c r="A3043"/>
      <c r="B3043"/>
      <c r="C3043"/>
      <c r="D3043"/>
      <c r="E3043"/>
      <c r="F3043"/>
    </row>
    <row r="3044" spans="1:6" ht="14.4" x14ac:dyDescent="0.3">
      <c r="A3044"/>
      <c r="B3044"/>
      <c r="C3044"/>
      <c r="D3044"/>
      <c r="E3044"/>
      <c r="F3044"/>
    </row>
    <row r="3045" spans="1:6" ht="14.4" x14ac:dyDescent="0.3">
      <c r="A3045"/>
      <c r="B3045"/>
      <c r="C3045"/>
      <c r="D3045"/>
      <c r="E3045"/>
      <c r="F3045"/>
    </row>
    <row r="3046" spans="1:6" ht="14.4" x14ac:dyDescent="0.3">
      <c r="A3046"/>
      <c r="B3046"/>
      <c r="C3046"/>
      <c r="D3046"/>
      <c r="E3046"/>
      <c r="F3046"/>
    </row>
    <row r="3047" spans="1:6" ht="14.4" x14ac:dyDescent="0.3">
      <c r="A3047"/>
      <c r="B3047"/>
      <c r="C3047"/>
      <c r="D3047"/>
      <c r="E3047"/>
      <c r="F3047"/>
    </row>
    <row r="3048" spans="1:6" ht="14.4" x14ac:dyDescent="0.3">
      <c r="A3048"/>
      <c r="B3048"/>
      <c r="C3048"/>
      <c r="D3048"/>
      <c r="E3048"/>
      <c r="F3048"/>
    </row>
    <row r="3049" spans="1:6" ht="14.4" x14ac:dyDescent="0.3">
      <c r="A3049"/>
      <c r="B3049"/>
      <c r="C3049"/>
      <c r="D3049"/>
      <c r="E3049"/>
      <c r="F3049"/>
    </row>
    <row r="3050" spans="1:6" ht="14.4" x14ac:dyDescent="0.3">
      <c r="A3050"/>
      <c r="B3050"/>
      <c r="C3050"/>
      <c r="D3050"/>
      <c r="E3050"/>
      <c r="F3050"/>
    </row>
    <row r="3051" spans="1:6" ht="14.4" x14ac:dyDescent="0.3">
      <c r="A3051"/>
      <c r="B3051"/>
      <c r="C3051"/>
      <c r="D3051"/>
      <c r="E3051"/>
      <c r="F3051"/>
    </row>
    <row r="3052" spans="1:6" ht="14.4" x14ac:dyDescent="0.3">
      <c r="A3052"/>
      <c r="B3052"/>
      <c r="C3052"/>
      <c r="D3052"/>
      <c r="E3052"/>
      <c r="F3052"/>
    </row>
    <row r="3053" spans="1:6" ht="14.4" x14ac:dyDescent="0.3">
      <c r="A3053"/>
      <c r="B3053"/>
      <c r="C3053"/>
      <c r="D3053"/>
      <c r="E3053"/>
      <c r="F3053"/>
    </row>
    <row r="3054" spans="1:6" ht="14.4" x14ac:dyDescent="0.3">
      <c r="A3054"/>
      <c r="B3054"/>
      <c r="C3054"/>
      <c r="D3054"/>
      <c r="E3054"/>
      <c r="F3054"/>
    </row>
    <row r="3055" spans="1:6" ht="14.4" x14ac:dyDescent="0.3">
      <c r="A3055"/>
      <c r="B3055"/>
      <c r="C3055"/>
      <c r="D3055"/>
      <c r="E3055"/>
      <c r="F3055"/>
    </row>
    <row r="3056" spans="1:6" ht="14.4" x14ac:dyDescent="0.3">
      <c r="A3056"/>
      <c r="B3056"/>
      <c r="C3056"/>
      <c r="D3056"/>
      <c r="E3056"/>
      <c r="F3056"/>
    </row>
    <row r="3057" spans="1:6" ht="14.4" x14ac:dyDescent="0.3">
      <c r="A3057"/>
      <c r="B3057"/>
      <c r="C3057"/>
      <c r="D3057"/>
      <c r="E3057"/>
      <c r="F3057"/>
    </row>
    <row r="3058" spans="1:6" ht="14.4" x14ac:dyDescent="0.3">
      <c r="A3058"/>
      <c r="B3058"/>
      <c r="C3058"/>
      <c r="D3058"/>
      <c r="E3058"/>
      <c r="F3058"/>
    </row>
    <row r="3059" spans="1:6" ht="14.4" x14ac:dyDescent="0.3">
      <c r="A3059"/>
      <c r="B3059"/>
      <c r="C3059"/>
      <c r="D3059"/>
      <c r="E3059"/>
      <c r="F3059"/>
    </row>
    <row r="3060" spans="1:6" ht="14.4" x14ac:dyDescent="0.3">
      <c r="A3060"/>
      <c r="B3060"/>
      <c r="C3060"/>
      <c r="D3060"/>
      <c r="E3060"/>
      <c r="F3060"/>
    </row>
    <row r="3061" spans="1:6" ht="14.4" x14ac:dyDescent="0.3">
      <c r="A3061"/>
      <c r="B3061"/>
      <c r="C3061"/>
      <c r="D3061"/>
      <c r="E3061"/>
      <c r="F3061"/>
    </row>
    <row r="3062" spans="1:6" ht="14.4" x14ac:dyDescent="0.3">
      <c r="A3062"/>
      <c r="B3062"/>
      <c r="C3062"/>
      <c r="D3062"/>
      <c r="E3062"/>
      <c r="F3062"/>
    </row>
    <row r="3063" spans="1:6" ht="14.4" x14ac:dyDescent="0.3">
      <c r="A3063"/>
      <c r="B3063"/>
      <c r="C3063"/>
      <c r="D3063"/>
      <c r="E3063"/>
      <c r="F3063"/>
    </row>
    <row r="3064" spans="1:6" ht="14.4" x14ac:dyDescent="0.3">
      <c r="A3064"/>
      <c r="B3064"/>
      <c r="C3064"/>
      <c r="D3064"/>
      <c r="E3064"/>
      <c r="F3064"/>
    </row>
    <row r="3065" spans="1:6" ht="14.4" x14ac:dyDescent="0.3">
      <c r="A3065"/>
      <c r="B3065"/>
      <c r="C3065"/>
      <c r="D3065"/>
      <c r="E3065"/>
      <c r="F3065"/>
    </row>
    <row r="3066" spans="1:6" ht="14.4" x14ac:dyDescent="0.3">
      <c r="A3066"/>
      <c r="B3066"/>
      <c r="C3066"/>
      <c r="D3066"/>
      <c r="E3066"/>
      <c r="F3066"/>
    </row>
    <row r="3067" spans="1:6" ht="14.4" x14ac:dyDescent="0.3">
      <c r="A3067"/>
      <c r="B3067"/>
      <c r="C3067"/>
      <c r="D3067"/>
      <c r="E3067"/>
      <c r="F3067"/>
    </row>
    <row r="3068" spans="1:6" ht="14.4" x14ac:dyDescent="0.3">
      <c r="A3068"/>
      <c r="B3068"/>
      <c r="C3068"/>
      <c r="D3068"/>
      <c r="E3068"/>
      <c r="F3068"/>
    </row>
    <row r="3069" spans="1:6" ht="14.4" x14ac:dyDescent="0.3">
      <c r="A3069"/>
      <c r="B3069"/>
      <c r="C3069"/>
      <c r="D3069"/>
      <c r="E3069"/>
      <c r="F3069"/>
    </row>
    <row r="3070" spans="1:6" ht="14.4" x14ac:dyDescent="0.3">
      <c r="A3070"/>
      <c r="B3070"/>
      <c r="C3070"/>
      <c r="D3070"/>
      <c r="E3070"/>
      <c r="F3070"/>
    </row>
    <row r="3071" spans="1:6" ht="14.4" x14ac:dyDescent="0.3">
      <c r="A3071"/>
      <c r="B3071"/>
      <c r="C3071"/>
      <c r="D3071"/>
      <c r="E3071"/>
      <c r="F3071"/>
    </row>
    <row r="3072" spans="1:6" ht="14.4" x14ac:dyDescent="0.3">
      <c r="A3072"/>
      <c r="B3072"/>
      <c r="C3072"/>
      <c r="D3072"/>
      <c r="E3072"/>
      <c r="F3072"/>
    </row>
    <row r="3073" spans="1:6" ht="14.4" x14ac:dyDescent="0.3">
      <c r="A3073"/>
      <c r="B3073"/>
      <c r="C3073"/>
      <c r="D3073"/>
      <c r="E3073"/>
      <c r="F3073"/>
    </row>
    <row r="3074" spans="1:6" ht="14.4" x14ac:dyDescent="0.3">
      <c r="A3074"/>
      <c r="B3074"/>
      <c r="C3074"/>
      <c r="D3074"/>
      <c r="E3074"/>
      <c r="F3074"/>
    </row>
    <row r="3075" spans="1:6" ht="14.4" x14ac:dyDescent="0.3">
      <c r="A3075"/>
      <c r="B3075"/>
      <c r="C3075"/>
      <c r="D3075"/>
      <c r="E3075"/>
      <c r="F3075"/>
    </row>
    <row r="3076" spans="1:6" ht="14.4" x14ac:dyDescent="0.3">
      <c r="A3076"/>
      <c r="B3076"/>
      <c r="C3076"/>
      <c r="D3076"/>
      <c r="E3076"/>
      <c r="F3076"/>
    </row>
    <row r="3077" spans="1:6" ht="14.4" x14ac:dyDescent="0.3">
      <c r="A3077"/>
      <c r="B3077"/>
      <c r="C3077"/>
      <c r="D3077"/>
      <c r="E3077"/>
      <c r="F3077"/>
    </row>
    <row r="3078" spans="1:6" ht="14.4" x14ac:dyDescent="0.3">
      <c r="A3078"/>
      <c r="B3078"/>
      <c r="C3078"/>
      <c r="D3078"/>
      <c r="E3078"/>
      <c r="F3078"/>
    </row>
    <row r="3079" spans="1:6" ht="14.4" x14ac:dyDescent="0.3">
      <c r="A3079"/>
      <c r="B3079"/>
      <c r="C3079"/>
      <c r="D3079"/>
      <c r="E3079"/>
      <c r="F3079"/>
    </row>
    <row r="3080" spans="1:6" ht="14.4" x14ac:dyDescent="0.3">
      <c r="A3080"/>
      <c r="B3080"/>
      <c r="C3080"/>
      <c r="D3080"/>
      <c r="E3080"/>
      <c r="F3080"/>
    </row>
    <row r="3081" spans="1:6" ht="14.4" x14ac:dyDescent="0.3">
      <c r="A3081"/>
      <c r="B3081"/>
      <c r="C3081"/>
      <c r="D3081"/>
      <c r="E3081"/>
      <c r="F3081"/>
    </row>
    <row r="3082" spans="1:6" ht="14.4" x14ac:dyDescent="0.3">
      <c r="A3082"/>
      <c r="B3082"/>
      <c r="C3082"/>
      <c r="D3082"/>
      <c r="E3082"/>
      <c r="F3082"/>
    </row>
    <row r="3083" spans="1:6" ht="14.4" x14ac:dyDescent="0.3">
      <c r="A3083"/>
      <c r="B3083"/>
      <c r="C3083"/>
      <c r="D3083"/>
      <c r="E3083"/>
      <c r="F3083"/>
    </row>
    <row r="3084" spans="1:6" ht="14.4" x14ac:dyDescent="0.3">
      <c r="A3084"/>
      <c r="B3084"/>
      <c r="C3084"/>
      <c r="D3084"/>
      <c r="E3084"/>
      <c r="F3084"/>
    </row>
    <row r="3085" spans="1:6" ht="14.4" x14ac:dyDescent="0.3">
      <c r="A3085"/>
      <c r="B3085"/>
      <c r="C3085"/>
      <c r="D3085"/>
      <c r="E3085"/>
      <c r="F3085"/>
    </row>
    <row r="3086" spans="1:6" ht="14.4" x14ac:dyDescent="0.3">
      <c r="A3086"/>
      <c r="B3086"/>
      <c r="C3086"/>
      <c r="D3086"/>
      <c r="E3086"/>
      <c r="F3086"/>
    </row>
    <row r="3087" spans="1:6" ht="14.4" x14ac:dyDescent="0.3">
      <c r="A3087"/>
      <c r="B3087"/>
      <c r="C3087"/>
      <c r="D3087"/>
      <c r="E3087"/>
      <c r="F3087"/>
    </row>
    <row r="3088" spans="1:6" ht="14.4" x14ac:dyDescent="0.3">
      <c r="A3088"/>
      <c r="B3088"/>
      <c r="C3088"/>
      <c r="D3088"/>
      <c r="E3088"/>
      <c r="F3088"/>
    </row>
    <row r="3089" spans="1:6" ht="14.4" x14ac:dyDescent="0.3">
      <c r="A3089"/>
      <c r="B3089"/>
      <c r="C3089"/>
      <c r="D3089"/>
      <c r="E3089"/>
      <c r="F3089"/>
    </row>
    <row r="3090" spans="1:6" ht="14.4" x14ac:dyDescent="0.3">
      <c r="A3090"/>
      <c r="B3090"/>
      <c r="C3090"/>
      <c r="D3090"/>
      <c r="E3090"/>
      <c r="F3090"/>
    </row>
    <row r="3091" spans="1:6" ht="14.4" x14ac:dyDescent="0.3">
      <c r="A3091"/>
      <c r="B3091"/>
      <c r="C3091"/>
      <c r="D3091"/>
      <c r="E3091"/>
      <c r="F3091"/>
    </row>
    <row r="3092" spans="1:6" ht="14.4" x14ac:dyDescent="0.3">
      <c r="A3092"/>
      <c r="B3092"/>
      <c r="C3092"/>
      <c r="D3092"/>
      <c r="E3092"/>
      <c r="F3092"/>
    </row>
    <row r="3093" spans="1:6" ht="14.4" x14ac:dyDescent="0.3">
      <c r="A3093"/>
      <c r="B3093"/>
      <c r="C3093"/>
      <c r="D3093"/>
      <c r="E3093"/>
      <c r="F3093"/>
    </row>
    <row r="3094" spans="1:6" ht="14.4" x14ac:dyDescent="0.3">
      <c r="A3094"/>
      <c r="B3094"/>
      <c r="C3094"/>
      <c r="D3094"/>
      <c r="E3094"/>
      <c r="F3094"/>
    </row>
    <row r="3095" spans="1:6" ht="14.4" x14ac:dyDescent="0.3">
      <c r="A3095"/>
      <c r="B3095"/>
      <c r="C3095"/>
      <c r="D3095"/>
      <c r="E3095"/>
      <c r="F3095"/>
    </row>
    <row r="3096" spans="1:6" ht="14.4" x14ac:dyDescent="0.3">
      <c r="A3096"/>
      <c r="B3096"/>
      <c r="C3096"/>
      <c r="D3096"/>
      <c r="E3096"/>
      <c r="F3096"/>
    </row>
    <row r="3097" spans="1:6" ht="14.4" x14ac:dyDescent="0.3">
      <c r="A3097"/>
      <c r="B3097"/>
      <c r="C3097"/>
      <c r="D3097"/>
      <c r="E3097"/>
      <c r="F3097"/>
    </row>
    <row r="3098" spans="1:6" ht="14.4" x14ac:dyDescent="0.3">
      <c r="A3098"/>
      <c r="B3098"/>
      <c r="C3098"/>
      <c r="D3098"/>
      <c r="E3098"/>
      <c r="F3098"/>
    </row>
    <row r="3099" spans="1:6" ht="14.4" x14ac:dyDescent="0.3">
      <c r="A3099"/>
      <c r="B3099"/>
      <c r="C3099"/>
      <c r="D3099"/>
      <c r="E3099"/>
      <c r="F3099"/>
    </row>
    <row r="3100" spans="1:6" ht="14.4" x14ac:dyDescent="0.3">
      <c r="A3100"/>
      <c r="B3100"/>
      <c r="C3100"/>
      <c r="D3100"/>
      <c r="E3100"/>
      <c r="F3100"/>
    </row>
    <row r="3101" spans="1:6" ht="14.4" x14ac:dyDescent="0.3">
      <c r="A3101"/>
      <c r="B3101"/>
      <c r="C3101"/>
      <c r="D3101"/>
      <c r="E3101"/>
      <c r="F3101"/>
    </row>
    <row r="3102" spans="1:6" ht="14.4" x14ac:dyDescent="0.3">
      <c r="A3102"/>
      <c r="B3102"/>
      <c r="C3102"/>
      <c r="D3102"/>
      <c r="E3102"/>
      <c r="F3102"/>
    </row>
    <row r="3103" spans="1:6" ht="14.4" x14ac:dyDescent="0.3">
      <c r="A3103"/>
      <c r="B3103"/>
      <c r="C3103"/>
      <c r="D3103"/>
      <c r="E3103"/>
      <c r="F3103"/>
    </row>
    <row r="3104" spans="1:6" ht="14.4" x14ac:dyDescent="0.3">
      <c r="A3104"/>
      <c r="B3104"/>
      <c r="C3104"/>
      <c r="D3104"/>
      <c r="E3104"/>
      <c r="F3104"/>
    </row>
    <row r="3105" spans="1:6" ht="14.4" x14ac:dyDescent="0.3">
      <c r="A3105"/>
      <c r="B3105"/>
      <c r="C3105"/>
      <c r="D3105"/>
      <c r="E3105"/>
      <c r="F3105"/>
    </row>
    <row r="3106" spans="1:6" ht="14.4" x14ac:dyDescent="0.3">
      <c r="A3106"/>
      <c r="B3106"/>
      <c r="C3106"/>
      <c r="D3106"/>
      <c r="E3106"/>
      <c r="F3106"/>
    </row>
    <row r="3107" spans="1:6" ht="14.4" x14ac:dyDescent="0.3">
      <c r="A3107"/>
      <c r="B3107"/>
      <c r="C3107"/>
      <c r="D3107"/>
      <c r="E3107"/>
      <c r="F3107"/>
    </row>
    <row r="3108" spans="1:6" ht="14.4" x14ac:dyDescent="0.3">
      <c r="A3108"/>
      <c r="B3108"/>
      <c r="C3108"/>
      <c r="D3108"/>
      <c r="E3108"/>
      <c r="F3108"/>
    </row>
    <row r="3109" spans="1:6" ht="14.4" x14ac:dyDescent="0.3">
      <c r="A3109"/>
      <c r="B3109"/>
      <c r="C3109"/>
      <c r="D3109"/>
      <c r="E3109"/>
      <c r="F3109"/>
    </row>
    <row r="3110" spans="1:6" ht="14.4" x14ac:dyDescent="0.3">
      <c r="A3110"/>
      <c r="B3110"/>
      <c r="C3110"/>
      <c r="D3110"/>
      <c r="E3110"/>
      <c r="F3110"/>
    </row>
    <row r="3111" spans="1:6" ht="14.4" x14ac:dyDescent="0.3">
      <c r="A3111"/>
      <c r="B3111"/>
      <c r="C3111"/>
      <c r="D3111"/>
      <c r="E3111"/>
      <c r="F3111"/>
    </row>
    <row r="3112" spans="1:6" ht="14.4" x14ac:dyDescent="0.3">
      <c r="A3112"/>
      <c r="B3112"/>
      <c r="C3112"/>
      <c r="D3112"/>
      <c r="E3112"/>
      <c r="F3112"/>
    </row>
    <row r="3113" spans="1:6" ht="14.4" x14ac:dyDescent="0.3">
      <c r="A3113"/>
      <c r="B3113"/>
      <c r="C3113"/>
      <c r="D3113"/>
      <c r="E3113"/>
      <c r="F3113"/>
    </row>
    <row r="3114" spans="1:6" ht="14.4" x14ac:dyDescent="0.3">
      <c r="A3114"/>
      <c r="B3114"/>
      <c r="C3114"/>
      <c r="D3114"/>
      <c r="E3114"/>
      <c r="F3114"/>
    </row>
    <row r="3115" spans="1:6" ht="14.4" x14ac:dyDescent="0.3">
      <c r="A3115"/>
      <c r="B3115"/>
      <c r="C3115"/>
      <c r="D3115"/>
      <c r="E3115"/>
      <c r="F3115"/>
    </row>
    <row r="3116" spans="1:6" ht="14.4" x14ac:dyDescent="0.3">
      <c r="A3116"/>
      <c r="B3116"/>
      <c r="C3116"/>
      <c r="D3116"/>
      <c r="E3116"/>
      <c r="F3116"/>
    </row>
    <row r="3117" spans="1:6" ht="14.4" x14ac:dyDescent="0.3">
      <c r="A3117"/>
      <c r="B3117"/>
      <c r="C3117"/>
      <c r="D3117"/>
      <c r="E3117"/>
      <c r="F3117"/>
    </row>
    <row r="3118" spans="1:6" ht="14.4" x14ac:dyDescent="0.3">
      <c r="A3118"/>
      <c r="B3118"/>
      <c r="C3118"/>
      <c r="D3118"/>
      <c r="E3118"/>
      <c r="F3118"/>
    </row>
    <row r="3119" spans="1:6" ht="14.4" x14ac:dyDescent="0.3">
      <c r="A3119"/>
      <c r="B3119"/>
      <c r="C3119"/>
      <c r="D3119"/>
      <c r="E3119"/>
      <c r="F3119"/>
    </row>
    <row r="3120" spans="1:6" ht="14.4" x14ac:dyDescent="0.3">
      <c r="A3120"/>
      <c r="B3120"/>
      <c r="C3120"/>
      <c r="D3120"/>
      <c r="E3120"/>
      <c r="F3120"/>
    </row>
    <row r="3121" spans="1:6" ht="14.4" x14ac:dyDescent="0.3">
      <c r="A3121"/>
      <c r="B3121"/>
      <c r="C3121"/>
      <c r="D3121"/>
      <c r="E3121"/>
      <c r="F3121"/>
    </row>
    <row r="3122" spans="1:6" ht="14.4" x14ac:dyDescent="0.3">
      <c r="A3122"/>
      <c r="B3122"/>
      <c r="C3122"/>
      <c r="D3122"/>
      <c r="E3122"/>
      <c r="F3122"/>
    </row>
    <row r="3123" spans="1:6" ht="14.4" x14ac:dyDescent="0.3">
      <c r="A3123"/>
      <c r="B3123"/>
      <c r="C3123"/>
      <c r="D3123"/>
      <c r="E3123"/>
      <c r="F3123"/>
    </row>
    <row r="3124" spans="1:6" ht="14.4" x14ac:dyDescent="0.3">
      <c r="A3124"/>
      <c r="B3124"/>
      <c r="C3124"/>
      <c r="D3124"/>
      <c r="E3124"/>
      <c r="F3124"/>
    </row>
    <row r="3125" spans="1:6" ht="14.4" x14ac:dyDescent="0.3">
      <c r="A3125"/>
      <c r="B3125"/>
      <c r="C3125"/>
      <c r="D3125"/>
      <c r="E3125"/>
      <c r="F3125"/>
    </row>
    <row r="3126" spans="1:6" ht="14.4" x14ac:dyDescent="0.3">
      <c r="A3126"/>
      <c r="B3126"/>
      <c r="C3126"/>
      <c r="D3126"/>
      <c r="E3126"/>
      <c r="F3126"/>
    </row>
    <row r="3127" spans="1:6" ht="14.4" x14ac:dyDescent="0.3">
      <c r="A3127"/>
      <c r="B3127"/>
      <c r="C3127"/>
      <c r="D3127"/>
      <c r="E3127"/>
      <c r="F3127"/>
    </row>
    <row r="3128" spans="1:6" ht="14.4" x14ac:dyDescent="0.3">
      <c r="A3128"/>
      <c r="B3128"/>
      <c r="C3128"/>
      <c r="D3128"/>
      <c r="E3128"/>
      <c r="F3128"/>
    </row>
    <row r="3129" spans="1:6" ht="14.4" x14ac:dyDescent="0.3">
      <c r="A3129"/>
      <c r="B3129"/>
      <c r="C3129"/>
      <c r="D3129"/>
      <c r="E3129"/>
      <c r="F3129"/>
    </row>
    <row r="3130" spans="1:6" ht="14.4" x14ac:dyDescent="0.3">
      <c r="A3130"/>
      <c r="B3130"/>
      <c r="C3130"/>
      <c r="D3130"/>
      <c r="E3130"/>
      <c r="F3130"/>
    </row>
    <row r="3131" spans="1:6" ht="14.4" x14ac:dyDescent="0.3">
      <c r="A3131"/>
      <c r="B3131"/>
      <c r="C3131"/>
      <c r="D3131"/>
      <c r="E3131"/>
      <c r="F3131"/>
    </row>
    <row r="3132" spans="1:6" ht="14.4" x14ac:dyDescent="0.3">
      <c r="A3132"/>
      <c r="B3132"/>
      <c r="C3132"/>
      <c r="D3132"/>
      <c r="E3132"/>
      <c r="F3132"/>
    </row>
    <row r="3133" spans="1:6" ht="14.4" x14ac:dyDescent="0.3">
      <c r="A3133"/>
      <c r="B3133"/>
      <c r="C3133"/>
      <c r="D3133"/>
      <c r="E3133"/>
      <c r="F3133"/>
    </row>
    <row r="3134" spans="1:6" ht="14.4" x14ac:dyDescent="0.3">
      <c r="A3134"/>
      <c r="B3134"/>
      <c r="C3134"/>
      <c r="D3134"/>
      <c r="E3134"/>
      <c r="F3134"/>
    </row>
    <row r="3135" spans="1:6" ht="14.4" x14ac:dyDescent="0.3">
      <c r="A3135"/>
      <c r="B3135"/>
      <c r="C3135"/>
      <c r="D3135"/>
      <c r="E3135"/>
      <c r="F3135"/>
    </row>
    <row r="3136" spans="1:6" ht="14.4" x14ac:dyDescent="0.3">
      <c r="A3136"/>
      <c r="B3136"/>
      <c r="C3136"/>
      <c r="D3136"/>
      <c r="E3136"/>
      <c r="F3136"/>
    </row>
    <row r="3137" spans="1:6" ht="14.4" x14ac:dyDescent="0.3">
      <c r="A3137"/>
      <c r="B3137"/>
      <c r="C3137"/>
      <c r="D3137"/>
      <c r="E3137"/>
      <c r="F3137"/>
    </row>
    <row r="3138" spans="1:6" ht="14.4" x14ac:dyDescent="0.3">
      <c r="A3138"/>
      <c r="B3138"/>
      <c r="C3138"/>
      <c r="D3138"/>
      <c r="E3138"/>
      <c r="F3138"/>
    </row>
    <row r="3139" spans="1:6" ht="14.4" x14ac:dyDescent="0.3">
      <c r="A3139"/>
      <c r="B3139"/>
      <c r="C3139"/>
      <c r="D3139"/>
      <c r="E3139"/>
      <c r="F3139"/>
    </row>
    <row r="3140" spans="1:6" ht="14.4" x14ac:dyDescent="0.3">
      <c r="A3140"/>
      <c r="B3140"/>
      <c r="C3140"/>
      <c r="D3140"/>
      <c r="E3140"/>
      <c r="F3140"/>
    </row>
    <row r="3141" spans="1:6" ht="14.4" x14ac:dyDescent="0.3">
      <c r="A3141"/>
      <c r="B3141"/>
      <c r="C3141"/>
      <c r="D3141"/>
      <c r="E3141"/>
      <c r="F3141"/>
    </row>
    <row r="3142" spans="1:6" ht="14.4" x14ac:dyDescent="0.3">
      <c r="A3142"/>
      <c r="B3142"/>
      <c r="C3142"/>
      <c r="D3142"/>
      <c r="E3142"/>
      <c r="F3142"/>
    </row>
    <row r="3143" spans="1:6" ht="14.4" x14ac:dyDescent="0.3">
      <c r="A3143"/>
      <c r="B3143"/>
      <c r="C3143"/>
      <c r="D3143"/>
      <c r="E3143"/>
      <c r="F3143"/>
    </row>
    <row r="3144" spans="1:6" ht="14.4" x14ac:dyDescent="0.3">
      <c r="A3144"/>
      <c r="B3144"/>
      <c r="C3144"/>
      <c r="D3144"/>
      <c r="E3144"/>
      <c r="F3144"/>
    </row>
    <row r="3145" spans="1:6" ht="14.4" x14ac:dyDescent="0.3">
      <c r="A3145"/>
      <c r="B3145"/>
      <c r="C3145"/>
      <c r="D3145"/>
      <c r="E3145"/>
      <c r="F3145"/>
    </row>
    <row r="3146" spans="1:6" ht="14.4" x14ac:dyDescent="0.3">
      <c r="A3146"/>
      <c r="B3146"/>
      <c r="C3146"/>
      <c r="D3146"/>
      <c r="E3146"/>
      <c r="F3146"/>
    </row>
    <row r="3147" spans="1:6" ht="14.4" x14ac:dyDescent="0.3">
      <c r="A3147"/>
      <c r="B3147"/>
      <c r="C3147"/>
      <c r="D3147"/>
      <c r="E3147"/>
      <c r="F3147"/>
    </row>
    <row r="3148" spans="1:6" ht="14.4" x14ac:dyDescent="0.3">
      <c r="A3148"/>
      <c r="B3148"/>
      <c r="C3148"/>
      <c r="D3148"/>
      <c r="E3148"/>
      <c r="F3148"/>
    </row>
    <row r="3149" spans="1:6" ht="14.4" x14ac:dyDescent="0.3">
      <c r="A3149"/>
      <c r="B3149"/>
      <c r="C3149"/>
      <c r="D3149"/>
      <c r="E3149"/>
      <c r="F3149"/>
    </row>
    <row r="3150" spans="1:6" ht="14.4" x14ac:dyDescent="0.3">
      <c r="A3150"/>
      <c r="B3150"/>
      <c r="C3150"/>
      <c r="D3150"/>
      <c r="E3150"/>
      <c r="F3150"/>
    </row>
    <row r="3151" spans="1:6" ht="14.4" x14ac:dyDescent="0.3">
      <c r="A3151"/>
      <c r="B3151"/>
      <c r="C3151"/>
      <c r="D3151"/>
      <c r="E3151"/>
      <c r="F3151"/>
    </row>
    <row r="3152" spans="1:6" ht="14.4" x14ac:dyDescent="0.3">
      <c r="A3152"/>
      <c r="B3152"/>
      <c r="C3152"/>
      <c r="D3152"/>
      <c r="E3152"/>
      <c r="F3152"/>
    </row>
    <row r="3153" spans="1:6" ht="14.4" x14ac:dyDescent="0.3">
      <c r="A3153"/>
      <c r="B3153"/>
      <c r="C3153"/>
      <c r="D3153"/>
      <c r="E3153"/>
      <c r="F3153"/>
    </row>
    <row r="3154" spans="1:6" ht="14.4" x14ac:dyDescent="0.3">
      <c r="A3154"/>
      <c r="B3154"/>
      <c r="C3154"/>
      <c r="D3154"/>
      <c r="E3154"/>
      <c r="F3154"/>
    </row>
    <row r="3155" spans="1:6" ht="14.4" x14ac:dyDescent="0.3">
      <c r="A3155"/>
      <c r="B3155"/>
      <c r="C3155"/>
      <c r="D3155"/>
      <c r="E3155"/>
      <c r="F3155"/>
    </row>
    <row r="3156" spans="1:6" ht="14.4" x14ac:dyDescent="0.3">
      <c r="A3156"/>
      <c r="B3156"/>
      <c r="C3156"/>
      <c r="D3156"/>
      <c r="E3156"/>
      <c r="F3156"/>
    </row>
    <row r="3157" spans="1:6" ht="14.4" x14ac:dyDescent="0.3">
      <c r="A3157"/>
      <c r="B3157"/>
      <c r="C3157"/>
      <c r="D3157"/>
      <c r="E3157"/>
      <c r="F3157"/>
    </row>
    <row r="3158" spans="1:6" ht="14.4" x14ac:dyDescent="0.3">
      <c r="A3158"/>
      <c r="B3158"/>
      <c r="C3158"/>
      <c r="D3158"/>
      <c r="E3158"/>
      <c r="F3158"/>
    </row>
    <row r="3159" spans="1:6" ht="14.4" x14ac:dyDescent="0.3">
      <c r="A3159"/>
      <c r="B3159"/>
      <c r="C3159"/>
      <c r="D3159"/>
      <c r="E3159"/>
      <c r="F3159"/>
    </row>
    <row r="3160" spans="1:6" ht="14.4" x14ac:dyDescent="0.3">
      <c r="A3160"/>
      <c r="B3160"/>
      <c r="C3160"/>
      <c r="D3160"/>
      <c r="E3160"/>
      <c r="F3160"/>
    </row>
    <row r="3161" spans="1:6" ht="14.4" x14ac:dyDescent="0.3">
      <c r="A3161"/>
      <c r="B3161"/>
      <c r="C3161"/>
      <c r="D3161"/>
      <c r="E3161"/>
      <c r="F3161"/>
    </row>
    <row r="3162" spans="1:6" ht="14.4" x14ac:dyDescent="0.3">
      <c r="A3162"/>
      <c r="B3162"/>
      <c r="C3162"/>
      <c r="D3162"/>
      <c r="E3162"/>
      <c r="F3162"/>
    </row>
    <row r="3163" spans="1:6" ht="14.4" x14ac:dyDescent="0.3">
      <c r="A3163"/>
      <c r="B3163"/>
      <c r="C3163"/>
      <c r="D3163"/>
      <c r="E3163"/>
      <c r="F3163"/>
    </row>
    <row r="3164" spans="1:6" ht="14.4" x14ac:dyDescent="0.3">
      <c r="A3164"/>
      <c r="B3164"/>
      <c r="C3164"/>
      <c r="D3164"/>
      <c r="E3164"/>
      <c r="F3164"/>
    </row>
    <row r="3165" spans="1:6" ht="14.4" x14ac:dyDescent="0.3">
      <c r="A3165"/>
      <c r="B3165"/>
      <c r="C3165"/>
      <c r="D3165"/>
      <c r="E3165"/>
      <c r="F3165"/>
    </row>
    <row r="3166" spans="1:6" ht="14.4" x14ac:dyDescent="0.3">
      <c r="A3166"/>
      <c r="B3166"/>
      <c r="C3166"/>
      <c r="D3166"/>
      <c r="E3166"/>
      <c r="F3166"/>
    </row>
    <row r="3167" spans="1:6" ht="14.4" x14ac:dyDescent="0.3">
      <c r="A3167"/>
      <c r="B3167"/>
      <c r="C3167"/>
      <c r="D3167"/>
      <c r="E3167"/>
      <c r="F3167"/>
    </row>
    <row r="3168" spans="1:6" ht="14.4" x14ac:dyDescent="0.3">
      <c r="A3168"/>
      <c r="B3168"/>
      <c r="C3168"/>
      <c r="D3168"/>
      <c r="E3168"/>
      <c r="F3168"/>
    </row>
    <row r="3169" spans="1:6" ht="14.4" x14ac:dyDescent="0.3">
      <c r="A3169"/>
      <c r="B3169"/>
      <c r="C3169"/>
      <c r="D3169"/>
      <c r="E3169"/>
      <c r="F3169"/>
    </row>
    <row r="3170" spans="1:6" ht="14.4" x14ac:dyDescent="0.3">
      <c r="A3170"/>
      <c r="B3170"/>
      <c r="C3170"/>
      <c r="D3170"/>
      <c r="E3170"/>
      <c r="F3170"/>
    </row>
    <row r="3171" spans="1:6" ht="14.4" x14ac:dyDescent="0.3">
      <c r="A3171"/>
      <c r="B3171"/>
      <c r="C3171"/>
      <c r="D3171"/>
      <c r="E3171"/>
      <c r="F3171"/>
    </row>
    <row r="3172" spans="1:6" ht="14.4" x14ac:dyDescent="0.3">
      <c r="A3172"/>
      <c r="B3172"/>
      <c r="C3172"/>
      <c r="D3172"/>
      <c r="E3172"/>
      <c r="F3172"/>
    </row>
    <row r="3173" spans="1:6" ht="14.4" x14ac:dyDescent="0.3">
      <c r="A3173"/>
      <c r="B3173"/>
      <c r="C3173"/>
      <c r="D3173"/>
      <c r="E3173"/>
      <c r="F3173"/>
    </row>
    <row r="3174" spans="1:6" ht="14.4" x14ac:dyDescent="0.3">
      <c r="A3174"/>
      <c r="B3174"/>
      <c r="C3174"/>
      <c r="D3174"/>
      <c r="E3174"/>
      <c r="F3174"/>
    </row>
    <row r="3175" spans="1:6" ht="14.4" x14ac:dyDescent="0.3">
      <c r="A3175"/>
      <c r="B3175"/>
      <c r="C3175"/>
      <c r="D3175"/>
      <c r="E3175"/>
      <c r="F3175"/>
    </row>
    <row r="3176" spans="1:6" ht="14.4" x14ac:dyDescent="0.3">
      <c r="A3176"/>
      <c r="B3176"/>
      <c r="C3176"/>
      <c r="D3176"/>
      <c r="E3176"/>
      <c r="F3176"/>
    </row>
    <row r="3177" spans="1:6" ht="14.4" x14ac:dyDescent="0.3">
      <c r="A3177"/>
      <c r="B3177"/>
      <c r="C3177"/>
      <c r="D3177"/>
      <c r="E3177"/>
      <c r="F3177"/>
    </row>
    <row r="3178" spans="1:6" ht="14.4" x14ac:dyDescent="0.3">
      <c r="A3178"/>
      <c r="B3178"/>
      <c r="C3178"/>
      <c r="D3178"/>
      <c r="E3178"/>
      <c r="F3178"/>
    </row>
    <row r="3179" spans="1:6" ht="14.4" x14ac:dyDescent="0.3">
      <c r="A3179"/>
      <c r="B3179"/>
      <c r="C3179"/>
      <c r="D3179"/>
      <c r="E3179"/>
      <c r="F3179"/>
    </row>
    <row r="3180" spans="1:6" ht="14.4" x14ac:dyDescent="0.3">
      <c r="A3180"/>
      <c r="B3180"/>
      <c r="C3180"/>
      <c r="D3180"/>
      <c r="E3180"/>
      <c r="F3180"/>
    </row>
    <row r="3181" spans="1:6" ht="14.4" x14ac:dyDescent="0.3">
      <c r="A3181"/>
      <c r="B3181"/>
      <c r="C3181"/>
      <c r="D3181"/>
      <c r="E3181"/>
      <c r="F3181"/>
    </row>
    <row r="3182" spans="1:6" ht="14.4" x14ac:dyDescent="0.3">
      <c r="A3182"/>
      <c r="B3182"/>
      <c r="C3182"/>
      <c r="D3182"/>
      <c r="E3182"/>
      <c r="F3182"/>
    </row>
    <row r="3183" spans="1:6" ht="14.4" x14ac:dyDescent="0.3">
      <c r="A3183"/>
      <c r="B3183"/>
      <c r="C3183"/>
      <c r="D3183"/>
      <c r="E3183"/>
      <c r="F3183"/>
    </row>
    <row r="3184" spans="1:6" ht="14.4" x14ac:dyDescent="0.3">
      <c r="A3184"/>
      <c r="B3184"/>
      <c r="C3184"/>
      <c r="D3184"/>
      <c r="E3184"/>
      <c r="F3184"/>
    </row>
    <row r="3185" spans="1:6" ht="14.4" x14ac:dyDescent="0.3">
      <c r="A3185"/>
      <c r="B3185"/>
      <c r="C3185"/>
      <c r="D3185"/>
      <c r="E3185"/>
      <c r="F3185"/>
    </row>
    <row r="3186" spans="1:6" ht="14.4" x14ac:dyDescent="0.3">
      <c r="A3186"/>
      <c r="B3186"/>
      <c r="C3186"/>
      <c r="D3186"/>
      <c r="E3186"/>
      <c r="F3186"/>
    </row>
    <row r="3187" spans="1:6" ht="14.4" x14ac:dyDescent="0.3">
      <c r="A3187"/>
      <c r="B3187"/>
      <c r="C3187"/>
      <c r="D3187"/>
      <c r="E3187"/>
      <c r="F3187"/>
    </row>
    <row r="3188" spans="1:6" ht="14.4" x14ac:dyDescent="0.3">
      <c r="A3188"/>
      <c r="B3188"/>
      <c r="C3188"/>
      <c r="D3188"/>
      <c r="E3188"/>
      <c r="F3188"/>
    </row>
    <row r="3189" spans="1:6" ht="14.4" x14ac:dyDescent="0.3">
      <c r="A3189"/>
      <c r="B3189"/>
      <c r="C3189"/>
      <c r="D3189"/>
      <c r="E3189"/>
      <c r="F3189"/>
    </row>
    <row r="3190" spans="1:6" ht="14.4" x14ac:dyDescent="0.3">
      <c r="A3190"/>
      <c r="B3190"/>
      <c r="C3190"/>
      <c r="D3190"/>
      <c r="E3190"/>
      <c r="F3190"/>
    </row>
    <row r="3191" spans="1:6" ht="14.4" x14ac:dyDescent="0.3">
      <c r="A3191"/>
      <c r="B3191"/>
      <c r="C3191"/>
      <c r="D3191"/>
      <c r="E3191"/>
      <c r="F3191"/>
    </row>
    <row r="3192" spans="1:6" ht="14.4" x14ac:dyDescent="0.3">
      <c r="A3192"/>
      <c r="B3192"/>
      <c r="C3192"/>
      <c r="D3192"/>
      <c r="E3192"/>
      <c r="F3192"/>
    </row>
    <row r="3193" spans="1:6" ht="14.4" x14ac:dyDescent="0.3">
      <c r="A3193"/>
      <c r="B3193"/>
      <c r="C3193"/>
      <c r="D3193"/>
      <c r="E3193"/>
      <c r="F3193"/>
    </row>
    <row r="3194" spans="1:6" ht="14.4" x14ac:dyDescent="0.3">
      <c r="A3194"/>
      <c r="B3194"/>
      <c r="C3194"/>
      <c r="D3194"/>
      <c r="E3194"/>
      <c r="F3194"/>
    </row>
    <row r="3195" spans="1:6" ht="14.4" x14ac:dyDescent="0.3">
      <c r="A3195"/>
      <c r="B3195"/>
      <c r="C3195"/>
      <c r="D3195"/>
      <c r="E3195"/>
      <c r="F3195"/>
    </row>
    <row r="3196" spans="1:6" ht="14.4" x14ac:dyDescent="0.3">
      <c r="A3196"/>
      <c r="B3196"/>
      <c r="C3196"/>
      <c r="D3196"/>
      <c r="E3196"/>
      <c r="F3196"/>
    </row>
    <row r="3197" spans="1:6" ht="14.4" x14ac:dyDescent="0.3">
      <c r="A3197"/>
      <c r="B3197"/>
      <c r="C3197"/>
      <c r="D3197"/>
      <c r="E3197"/>
      <c r="F3197"/>
    </row>
    <row r="3198" spans="1:6" ht="14.4" x14ac:dyDescent="0.3">
      <c r="A3198"/>
      <c r="B3198"/>
      <c r="C3198"/>
      <c r="D3198"/>
      <c r="E3198"/>
      <c r="F3198"/>
    </row>
    <row r="3199" spans="1:6" ht="14.4" x14ac:dyDescent="0.3">
      <c r="A3199"/>
      <c r="B3199"/>
      <c r="C3199"/>
      <c r="D3199"/>
      <c r="E3199"/>
      <c r="F3199"/>
    </row>
    <row r="3200" spans="1:6" ht="14.4" x14ac:dyDescent="0.3">
      <c r="A3200"/>
      <c r="B3200"/>
      <c r="C3200"/>
      <c r="D3200"/>
      <c r="E3200"/>
      <c r="F3200"/>
    </row>
    <row r="3201" spans="1:6" ht="14.4" x14ac:dyDescent="0.3">
      <c r="A3201"/>
      <c r="B3201"/>
      <c r="C3201"/>
      <c r="D3201"/>
      <c r="E3201"/>
      <c r="F3201"/>
    </row>
    <row r="3202" spans="1:6" ht="14.4" x14ac:dyDescent="0.3">
      <c r="A3202"/>
      <c r="B3202"/>
      <c r="C3202"/>
      <c r="D3202"/>
      <c r="E3202"/>
      <c r="F3202"/>
    </row>
    <row r="3203" spans="1:6" ht="14.4" x14ac:dyDescent="0.3">
      <c r="A3203"/>
      <c r="B3203"/>
      <c r="C3203"/>
      <c r="D3203"/>
      <c r="E3203"/>
      <c r="F3203"/>
    </row>
    <row r="3204" spans="1:6" ht="14.4" x14ac:dyDescent="0.3">
      <c r="A3204"/>
      <c r="B3204"/>
      <c r="C3204"/>
      <c r="D3204"/>
      <c r="E3204"/>
      <c r="F3204"/>
    </row>
    <row r="3205" spans="1:6" ht="14.4" x14ac:dyDescent="0.3">
      <c r="A3205"/>
      <c r="B3205"/>
      <c r="C3205"/>
      <c r="D3205"/>
      <c r="E3205"/>
      <c r="F3205"/>
    </row>
    <row r="3206" spans="1:6" ht="14.4" x14ac:dyDescent="0.3">
      <c r="A3206"/>
      <c r="B3206"/>
      <c r="C3206"/>
      <c r="D3206"/>
      <c r="E3206"/>
      <c r="F3206"/>
    </row>
    <row r="3207" spans="1:6" ht="14.4" x14ac:dyDescent="0.3">
      <c r="A3207"/>
      <c r="B3207"/>
      <c r="C3207"/>
      <c r="D3207"/>
      <c r="E3207"/>
      <c r="F3207"/>
    </row>
    <row r="3208" spans="1:6" ht="14.4" x14ac:dyDescent="0.3">
      <c r="A3208"/>
      <c r="B3208"/>
      <c r="C3208"/>
      <c r="D3208"/>
      <c r="E3208"/>
      <c r="F3208"/>
    </row>
    <row r="3209" spans="1:6" ht="14.4" x14ac:dyDescent="0.3">
      <c r="A3209"/>
      <c r="B3209"/>
      <c r="C3209"/>
      <c r="D3209"/>
      <c r="E3209"/>
      <c r="F3209"/>
    </row>
    <row r="3210" spans="1:6" ht="14.4" x14ac:dyDescent="0.3">
      <c r="A3210"/>
      <c r="B3210"/>
      <c r="C3210"/>
      <c r="D3210"/>
      <c r="E3210"/>
      <c r="F3210"/>
    </row>
    <row r="3211" spans="1:6" ht="14.4" x14ac:dyDescent="0.3">
      <c r="A3211"/>
      <c r="B3211"/>
      <c r="C3211"/>
      <c r="D3211"/>
      <c r="E3211"/>
      <c r="F3211"/>
    </row>
    <row r="3212" spans="1:6" ht="14.4" x14ac:dyDescent="0.3">
      <c r="A3212"/>
      <c r="B3212"/>
      <c r="C3212"/>
      <c r="D3212"/>
      <c r="E3212"/>
      <c r="F3212"/>
    </row>
    <row r="3213" spans="1:6" ht="14.4" x14ac:dyDescent="0.3">
      <c r="A3213"/>
      <c r="B3213"/>
      <c r="C3213"/>
      <c r="D3213"/>
      <c r="E3213"/>
      <c r="F3213"/>
    </row>
    <row r="3214" spans="1:6" ht="14.4" x14ac:dyDescent="0.3">
      <c r="A3214"/>
      <c r="B3214"/>
      <c r="C3214"/>
      <c r="D3214"/>
      <c r="E3214"/>
      <c r="F3214"/>
    </row>
    <row r="3215" spans="1:6" ht="14.4" x14ac:dyDescent="0.3">
      <c r="A3215"/>
      <c r="B3215"/>
      <c r="C3215"/>
      <c r="D3215"/>
      <c r="E3215"/>
      <c r="F3215"/>
    </row>
    <row r="3216" spans="1:6" ht="14.4" x14ac:dyDescent="0.3">
      <c r="A3216"/>
      <c r="B3216"/>
      <c r="C3216"/>
      <c r="D3216"/>
      <c r="E3216"/>
      <c r="F3216"/>
    </row>
    <row r="3217" spans="1:6" ht="14.4" x14ac:dyDescent="0.3">
      <c r="A3217"/>
      <c r="B3217"/>
      <c r="C3217"/>
      <c r="D3217"/>
      <c r="E3217"/>
      <c r="F3217"/>
    </row>
    <row r="3218" spans="1:6" ht="14.4" x14ac:dyDescent="0.3">
      <c r="A3218"/>
      <c r="B3218"/>
      <c r="C3218"/>
      <c r="D3218"/>
      <c r="E3218"/>
      <c r="F3218"/>
    </row>
    <row r="3219" spans="1:6" ht="14.4" x14ac:dyDescent="0.3">
      <c r="A3219"/>
      <c r="B3219"/>
      <c r="C3219"/>
      <c r="D3219"/>
      <c r="E3219"/>
      <c r="F3219"/>
    </row>
    <row r="3220" spans="1:6" ht="14.4" x14ac:dyDescent="0.3">
      <c r="A3220"/>
      <c r="B3220"/>
      <c r="C3220"/>
      <c r="D3220"/>
      <c r="E3220"/>
      <c r="F3220"/>
    </row>
    <row r="3221" spans="1:6" ht="14.4" x14ac:dyDescent="0.3">
      <c r="A3221"/>
      <c r="B3221"/>
      <c r="C3221"/>
      <c r="D3221"/>
      <c r="E3221"/>
      <c r="F3221"/>
    </row>
    <row r="3222" spans="1:6" ht="14.4" x14ac:dyDescent="0.3">
      <c r="A3222"/>
      <c r="B3222"/>
      <c r="C3222"/>
      <c r="D3222"/>
      <c r="E3222"/>
      <c r="F3222"/>
    </row>
    <row r="3223" spans="1:6" ht="14.4" x14ac:dyDescent="0.3">
      <c r="A3223"/>
      <c r="B3223"/>
      <c r="C3223"/>
      <c r="D3223"/>
      <c r="E3223"/>
      <c r="F3223"/>
    </row>
    <row r="3224" spans="1:6" ht="14.4" x14ac:dyDescent="0.3">
      <c r="A3224"/>
      <c r="B3224"/>
      <c r="C3224"/>
      <c r="D3224"/>
      <c r="E3224"/>
      <c r="F3224"/>
    </row>
    <row r="3225" spans="1:6" ht="14.4" x14ac:dyDescent="0.3">
      <c r="A3225"/>
      <c r="B3225"/>
      <c r="C3225"/>
      <c r="D3225"/>
      <c r="E3225"/>
      <c r="F3225"/>
    </row>
    <row r="3226" spans="1:6" ht="14.4" x14ac:dyDescent="0.3">
      <c r="A3226"/>
      <c r="B3226"/>
      <c r="C3226"/>
      <c r="D3226"/>
      <c r="E3226"/>
      <c r="F3226"/>
    </row>
    <row r="3227" spans="1:6" ht="14.4" x14ac:dyDescent="0.3">
      <c r="A3227"/>
      <c r="B3227"/>
      <c r="C3227"/>
      <c r="D3227"/>
      <c r="E3227"/>
      <c r="F3227"/>
    </row>
    <row r="3228" spans="1:6" ht="14.4" x14ac:dyDescent="0.3">
      <c r="A3228"/>
      <c r="B3228"/>
      <c r="C3228"/>
      <c r="D3228"/>
      <c r="E3228"/>
      <c r="F3228"/>
    </row>
    <row r="3229" spans="1:6" ht="14.4" x14ac:dyDescent="0.3">
      <c r="A3229"/>
      <c r="B3229"/>
      <c r="C3229"/>
      <c r="D3229"/>
      <c r="E3229"/>
      <c r="F3229"/>
    </row>
    <row r="3230" spans="1:6" ht="14.4" x14ac:dyDescent="0.3">
      <c r="A3230"/>
      <c r="B3230"/>
      <c r="C3230"/>
      <c r="D3230"/>
      <c r="E3230"/>
      <c r="F3230"/>
    </row>
    <row r="3231" spans="1:6" ht="14.4" x14ac:dyDescent="0.3">
      <c r="A3231"/>
      <c r="B3231"/>
      <c r="C3231"/>
      <c r="D3231"/>
      <c r="E3231"/>
      <c r="F3231"/>
    </row>
    <row r="3232" spans="1:6" ht="14.4" x14ac:dyDescent="0.3">
      <c r="A3232"/>
      <c r="B3232"/>
      <c r="C3232"/>
      <c r="D3232"/>
      <c r="E3232"/>
      <c r="F3232"/>
    </row>
    <row r="3233" spans="1:6" ht="14.4" x14ac:dyDescent="0.3">
      <c r="A3233"/>
      <c r="B3233"/>
      <c r="C3233"/>
      <c r="D3233"/>
      <c r="E3233"/>
      <c r="F3233"/>
    </row>
    <row r="3234" spans="1:6" ht="14.4" x14ac:dyDescent="0.3">
      <c r="A3234"/>
      <c r="B3234"/>
      <c r="C3234"/>
      <c r="D3234"/>
      <c r="E3234"/>
      <c r="F3234"/>
    </row>
    <row r="3235" spans="1:6" ht="14.4" x14ac:dyDescent="0.3">
      <c r="A3235"/>
      <c r="B3235"/>
      <c r="C3235"/>
      <c r="D3235"/>
      <c r="E3235"/>
      <c r="F3235"/>
    </row>
    <row r="3236" spans="1:6" ht="14.4" x14ac:dyDescent="0.3">
      <c r="A3236"/>
      <c r="B3236"/>
      <c r="C3236"/>
      <c r="D3236"/>
      <c r="E3236"/>
      <c r="F3236"/>
    </row>
    <row r="3237" spans="1:6" ht="14.4" x14ac:dyDescent="0.3">
      <c r="A3237"/>
      <c r="B3237"/>
      <c r="C3237"/>
      <c r="D3237"/>
      <c r="E3237"/>
      <c r="F3237"/>
    </row>
    <row r="3238" spans="1:6" ht="14.4" x14ac:dyDescent="0.3">
      <c r="A3238"/>
      <c r="B3238"/>
      <c r="C3238"/>
      <c r="D3238"/>
      <c r="E3238"/>
      <c r="F3238"/>
    </row>
    <row r="3239" spans="1:6" ht="14.4" x14ac:dyDescent="0.3">
      <c r="A3239"/>
      <c r="B3239"/>
      <c r="C3239"/>
      <c r="D3239"/>
      <c r="E3239"/>
      <c r="F3239"/>
    </row>
    <row r="3240" spans="1:6" ht="14.4" x14ac:dyDescent="0.3">
      <c r="A3240"/>
      <c r="B3240"/>
      <c r="C3240"/>
      <c r="D3240"/>
      <c r="E3240"/>
      <c r="F3240"/>
    </row>
    <row r="3241" spans="1:6" ht="14.4" x14ac:dyDescent="0.3">
      <c r="A3241"/>
      <c r="B3241"/>
      <c r="C3241"/>
      <c r="D3241"/>
      <c r="E3241"/>
      <c r="F3241"/>
    </row>
    <row r="3242" spans="1:6" ht="14.4" x14ac:dyDescent="0.3">
      <c r="A3242"/>
      <c r="B3242"/>
      <c r="C3242"/>
      <c r="D3242"/>
      <c r="E3242"/>
      <c r="F3242"/>
    </row>
    <row r="3243" spans="1:6" ht="14.4" x14ac:dyDescent="0.3">
      <c r="A3243"/>
      <c r="B3243"/>
      <c r="C3243"/>
      <c r="D3243"/>
      <c r="E3243"/>
      <c r="F3243"/>
    </row>
    <row r="3244" spans="1:6" ht="14.4" x14ac:dyDescent="0.3">
      <c r="A3244"/>
      <c r="B3244"/>
      <c r="C3244"/>
      <c r="D3244"/>
      <c r="E3244"/>
      <c r="F3244"/>
    </row>
    <row r="3245" spans="1:6" ht="14.4" x14ac:dyDescent="0.3">
      <c r="A3245"/>
      <c r="B3245"/>
      <c r="C3245"/>
      <c r="D3245"/>
      <c r="E3245"/>
      <c r="F3245"/>
    </row>
    <row r="3246" spans="1:6" ht="14.4" x14ac:dyDescent="0.3">
      <c r="A3246"/>
      <c r="B3246"/>
      <c r="C3246"/>
      <c r="D3246"/>
      <c r="E3246"/>
      <c r="F3246"/>
    </row>
    <row r="3247" spans="1:6" ht="14.4" x14ac:dyDescent="0.3">
      <c r="A3247"/>
      <c r="B3247"/>
      <c r="C3247"/>
      <c r="D3247"/>
      <c r="E3247"/>
      <c r="F3247"/>
    </row>
    <row r="3248" spans="1:6" ht="14.4" x14ac:dyDescent="0.3">
      <c r="A3248"/>
      <c r="B3248"/>
      <c r="C3248"/>
      <c r="D3248"/>
      <c r="E3248"/>
      <c r="F3248"/>
    </row>
    <row r="3249" spans="1:6" ht="14.4" x14ac:dyDescent="0.3">
      <c r="A3249"/>
      <c r="B3249"/>
      <c r="C3249"/>
      <c r="D3249"/>
      <c r="E3249"/>
      <c r="F3249"/>
    </row>
    <row r="3250" spans="1:6" ht="14.4" x14ac:dyDescent="0.3">
      <c r="A3250"/>
      <c r="B3250"/>
      <c r="C3250"/>
      <c r="D3250"/>
      <c r="E3250"/>
      <c r="F3250"/>
    </row>
    <row r="3251" spans="1:6" ht="14.4" x14ac:dyDescent="0.3">
      <c r="A3251"/>
      <c r="B3251"/>
      <c r="C3251"/>
      <c r="D3251"/>
      <c r="E3251"/>
      <c r="F3251"/>
    </row>
    <row r="3252" spans="1:6" ht="14.4" x14ac:dyDescent="0.3">
      <c r="A3252"/>
      <c r="B3252"/>
      <c r="C3252"/>
      <c r="D3252"/>
      <c r="E3252"/>
      <c r="F3252"/>
    </row>
    <row r="3253" spans="1:6" ht="14.4" x14ac:dyDescent="0.3">
      <c r="A3253"/>
      <c r="B3253"/>
      <c r="C3253"/>
      <c r="D3253"/>
      <c r="E3253"/>
      <c r="F3253"/>
    </row>
    <row r="3254" spans="1:6" ht="14.4" x14ac:dyDescent="0.3">
      <c r="A3254"/>
      <c r="B3254"/>
      <c r="C3254"/>
      <c r="D3254"/>
      <c r="E3254"/>
      <c r="F3254"/>
    </row>
    <row r="3255" spans="1:6" ht="14.4" x14ac:dyDescent="0.3">
      <c r="A3255"/>
      <c r="B3255"/>
      <c r="C3255"/>
      <c r="D3255"/>
      <c r="E3255"/>
      <c r="F3255"/>
    </row>
    <row r="3256" spans="1:6" ht="14.4" x14ac:dyDescent="0.3">
      <c r="A3256"/>
      <c r="B3256"/>
      <c r="C3256"/>
      <c r="D3256"/>
      <c r="E3256"/>
      <c r="F3256"/>
    </row>
    <row r="3257" spans="1:6" ht="14.4" x14ac:dyDescent="0.3">
      <c r="A3257"/>
      <c r="B3257"/>
      <c r="C3257"/>
      <c r="D3257"/>
      <c r="E3257"/>
      <c r="F3257"/>
    </row>
    <row r="3258" spans="1:6" ht="14.4" x14ac:dyDescent="0.3">
      <c r="A3258"/>
      <c r="B3258"/>
      <c r="C3258"/>
      <c r="D3258"/>
      <c r="E3258"/>
      <c r="F3258"/>
    </row>
    <row r="3259" spans="1:6" ht="14.4" x14ac:dyDescent="0.3">
      <c r="A3259"/>
      <c r="B3259"/>
      <c r="C3259"/>
      <c r="D3259"/>
      <c r="E3259"/>
      <c r="F3259"/>
    </row>
    <row r="3260" spans="1:6" ht="14.4" x14ac:dyDescent="0.3">
      <c r="A3260"/>
      <c r="B3260"/>
      <c r="C3260"/>
      <c r="D3260"/>
      <c r="E3260"/>
      <c r="F3260"/>
    </row>
    <row r="3261" spans="1:6" ht="14.4" x14ac:dyDescent="0.3">
      <c r="A3261"/>
      <c r="B3261"/>
      <c r="C3261"/>
      <c r="D3261"/>
      <c r="E3261"/>
      <c r="F3261"/>
    </row>
    <row r="3262" spans="1:6" ht="14.4" x14ac:dyDescent="0.3">
      <c r="A3262"/>
      <c r="B3262"/>
      <c r="C3262"/>
      <c r="D3262"/>
      <c r="E3262"/>
      <c r="F3262"/>
    </row>
    <row r="3263" spans="1:6" ht="14.4" x14ac:dyDescent="0.3">
      <c r="A3263"/>
      <c r="B3263"/>
      <c r="C3263"/>
      <c r="D3263"/>
      <c r="E3263"/>
      <c r="F3263"/>
    </row>
    <row r="3264" spans="1:6" ht="14.4" x14ac:dyDescent="0.3">
      <c r="A3264"/>
      <c r="B3264"/>
      <c r="C3264"/>
      <c r="D3264"/>
      <c r="E3264"/>
      <c r="F3264"/>
    </row>
    <row r="3265" spans="1:6" ht="14.4" x14ac:dyDescent="0.3">
      <c r="A3265"/>
      <c r="B3265"/>
      <c r="C3265"/>
      <c r="D3265"/>
      <c r="E3265"/>
      <c r="F3265"/>
    </row>
    <row r="3266" spans="1:6" ht="14.4" x14ac:dyDescent="0.3">
      <c r="A3266"/>
      <c r="B3266"/>
      <c r="C3266"/>
      <c r="D3266"/>
      <c r="E3266"/>
      <c r="F3266"/>
    </row>
    <row r="3267" spans="1:6" ht="14.4" x14ac:dyDescent="0.3">
      <c r="A3267"/>
      <c r="B3267"/>
      <c r="C3267"/>
      <c r="D3267"/>
      <c r="E3267"/>
      <c r="F3267"/>
    </row>
    <row r="3268" spans="1:6" ht="14.4" x14ac:dyDescent="0.3">
      <c r="A3268"/>
      <c r="B3268"/>
      <c r="C3268"/>
      <c r="D3268"/>
      <c r="E3268"/>
      <c r="F3268"/>
    </row>
    <row r="3269" spans="1:6" ht="14.4" x14ac:dyDescent="0.3">
      <c r="A3269"/>
      <c r="B3269"/>
      <c r="C3269"/>
      <c r="D3269"/>
      <c r="E3269"/>
      <c r="F3269"/>
    </row>
    <row r="3270" spans="1:6" ht="14.4" x14ac:dyDescent="0.3">
      <c r="A3270"/>
      <c r="B3270"/>
      <c r="C3270"/>
      <c r="D3270"/>
      <c r="E3270"/>
      <c r="F3270"/>
    </row>
    <row r="3271" spans="1:6" ht="14.4" x14ac:dyDescent="0.3">
      <c r="A3271"/>
      <c r="B3271"/>
      <c r="C3271"/>
      <c r="D3271"/>
      <c r="E3271"/>
      <c r="F3271"/>
    </row>
    <row r="3272" spans="1:6" ht="14.4" x14ac:dyDescent="0.3">
      <c r="A3272"/>
      <c r="B3272"/>
      <c r="C3272"/>
      <c r="D3272"/>
      <c r="E3272"/>
      <c r="F3272"/>
    </row>
    <row r="3273" spans="1:6" ht="14.4" x14ac:dyDescent="0.3">
      <c r="A3273"/>
      <c r="B3273"/>
      <c r="C3273"/>
      <c r="D3273"/>
      <c r="E3273"/>
      <c r="F3273"/>
    </row>
    <row r="3274" spans="1:6" ht="14.4" x14ac:dyDescent="0.3">
      <c r="A3274"/>
      <c r="B3274"/>
      <c r="C3274"/>
      <c r="D3274"/>
      <c r="E3274"/>
      <c r="F3274"/>
    </row>
    <row r="3275" spans="1:6" ht="14.4" x14ac:dyDescent="0.3">
      <c r="A3275"/>
      <c r="B3275"/>
      <c r="C3275"/>
      <c r="D3275"/>
      <c r="E3275"/>
      <c r="F3275"/>
    </row>
    <row r="3276" spans="1:6" ht="14.4" x14ac:dyDescent="0.3">
      <c r="A3276"/>
      <c r="B3276"/>
      <c r="C3276"/>
      <c r="D3276"/>
      <c r="E3276"/>
      <c r="F3276"/>
    </row>
    <row r="3277" spans="1:6" ht="14.4" x14ac:dyDescent="0.3">
      <c r="A3277"/>
      <c r="B3277"/>
      <c r="C3277"/>
      <c r="D3277"/>
      <c r="E3277"/>
      <c r="F3277"/>
    </row>
    <row r="3278" spans="1:6" ht="14.4" x14ac:dyDescent="0.3">
      <c r="A3278"/>
      <c r="B3278"/>
      <c r="C3278"/>
      <c r="D3278"/>
      <c r="E3278"/>
      <c r="F3278"/>
    </row>
    <row r="3279" spans="1:6" ht="14.4" x14ac:dyDescent="0.3">
      <c r="A3279"/>
      <c r="B3279"/>
      <c r="C3279"/>
      <c r="D3279"/>
      <c r="E3279"/>
      <c r="F3279"/>
    </row>
    <row r="3280" spans="1:6" ht="14.4" x14ac:dyDescent="0.3">
      <c r="A3280"/>
      <c r="B3280"/>
      <c r="C3280"/>
      <c r="D3280"/>
      <c r="E3280"/>
      <c r="F3280"/>
    </row>
    <row r="3281" spans="1:6" ht="14.4" x14ac:dyDescent="0.3">
      <c r="A3281"/>
      <c r="B3281"/>
      <c r="C3281"/>
      <c r="D3281"/>
      <c r="E3281"/>
      <c r="F3281"/>
    </row>
    <row r="3282" spans="1:6" ht="14.4" x14ac:dyDescent="0.3">
      <c r="A3282"/>
      <c r="B3282"/>
      <c r="C3282"/>
      <c r="D3282"/>
      <c r="E3282"/>
      <c r="F3282"/>
    </row>
    <row r="3283" spans="1:6" ht="14.4" x14ac:dyDescent="0.3">
      <c r="A3283"/>
      <c r="B3283"/>
      <c r="C3283"/>
      <c r="D3283"/>
      <c r="E3283"/>
      <c r="F3283"/>
    </row>
    <row r="3284" spans="1:6" ht="14.4" x14ac:dyDescent="0.3">
      <c r="A3284"/>
      <c r="B3284"/>
      <c r="C3284"/>
      <c r="D3284"/>
      <c r="E3284"/>
      <c r="F3284"/>
    </row>
    <row r="3285" spans="1:6" ht="14.4" x14ac:dyDescent="0.3">
      <c r="A3285"/>
      <c r="B3285"/>
      <c r="C3285"/>
      <c r="D3285"/>
      <c r="E3285"/>
      <c r="F3285"/>
    </row>
    <row r="3286" spans="1:6" ht="14.4" x14ac:dyDescent="0.3">
      <c r="A3286"/>
      <c r="B3286"/>
      <c r="C3286"/>
      <c r="D3286"/>
      <c r="E3286"/>
      <c r="F3286"/>
    </row>
    <row r="3287" spans="1:6" ht="14.4" x14ac:dyDescent="0.3">
      <c r="A3287"/>
      <c r="B3287"/>
      <c r="C3287"/>
      <c r="D3287"/>
      <c r="E3287"/>
      <c r="F3287"/>
    </row>
    <row r="3288" spans="1:6" ht="14.4" x14ac:dyDescent="0.3">
      <c r="A3288"/>
      <c r="B3288"/>
      <c r="C3288"/>
      <c r="D3288"/>
      <c r="E3288"/>
      <c r="F3288"/>
    </row>
    <row r="3289" spans="1:6" ht="14.4" x14ac:dyDescent="0.3">
      <c r="A3289"/>
      <c r="B3289"/>
      <c r="C3289"/>
      <c r="D3289"/>
      <c r="E3289"/>
      <c r="F3289"/>
    </row>
    <row r="3290" spans="1:6" ht="14.4" x14ac:dyDescent="0.3">
      <c r="A3290"/>
      <c r="B3290"/>
      <c r="C3290"/>
      <c r="D3290"/>
      <c r="E3290"/>
      <c r="F3290"/>
    </row>
    <row r="3291" spans="1:6" ht="14.4" x14ac:dyDescent="0.3">
      <c r="A3291"/>
      <c r="B3291"/>
      <c r="C3291"/>
      <c r="D3291"/>
      <c r="E3291"/>
      <c r="F3291"/>
    </row>
    <row r="3292" spans="1:6" ht="14.4" x14ac:dyDescent="0.3">
      <c r="A3292"/>
      <c r="B3292"/>
      <c r="C3292"/>
      <c r="D3292"/>
      <c r="E3292"/>
      <c r="F3292"/>
    </row>
    <row r="3293" spans="1:6" ht="14.4" x14ac:dyDescent="0.3">
      <c r="A3293"/>
      <c r="B3293"/>
      <c r="C3293"/>
      <c r="D3293"/>
      <c r="E3293"/>
      <c r="F3293"/>
    </row>
    <row r="3294" spans="1:6" ht="14.4" x14ac:dyDescent="0.3">
      <c r="A3294"/>
      <c r="B3294"/>
      <c r="C3294"/>
      <c r="D3294"/>
      <c r="E3294"/>
      <c r="F3294"/>
    </row>
    <row r="3295" spans="1:6" ht="14.4" x14ac:dyDescent="0.3">
      <c r="A3295"/>
      <c r="B3295"/>
      <c r="C3295"/>
      <c r="D3295"/>
      <c r="E3295"/>
      <c r="F3295"/>
    </row>
    <row r="3296" spans="1:6" ht="14.4" x14ac:dyDescent="0.3">
      <c r="A3296"/>
      <c r="B3296"/>
      <c r="C3296"/>
      <c r="D3296"/>
      <c r="E3296"/>
      <c r="F3296"/>
    </row>
    <row r="3297" spans="1:6" ht="14.4" x14ac:dyDescent="0.3">
      <c r="A3297"/>
      <c r="B3297"/>
      <c r="C3297"/>
      <c r="D3297"/>
      <c r="E3297"/>
      <c r="F3297"/>
    </row>
    <row r="3298" spans="1:6" ht="14.4" x14ac:dyDescent="0.3">
      <c r="A3298"/>
      <c r="B3298"/>
      <c r="C3298"/>
      <c r="D3298"/>
      <c r="E3298"/>
      <c r="F3298"/>
    </row>
    <row r="3299" spans="1:6" ht="14.4" x14ac:dyDescent="0.3">
      <c r="A3299"/>
      <c r="B3299"/>
      <c r="C3299"/>
      <c r="D3299"/>
      <c r="E3299"/>
      <c r="F3299"/>
    </row>
    <row r="3300" spans="1:6" ht="14.4" x14ac:dyDescent="0.3">
      <c r="A3300"/>
      <c r="B3300"/>
      <c r="C3300"/>
      <c r="D3300"/>
      <c r="E3300"/>
      <c r="F3300"/>
    </row>
    <row r="3301" spans="1:6" ht="14.4" x14ac:dyDescent="0.3">
      <c r="A3301"/>
      <c r="B3301"/>
      <c r="C3301"/>
      <c r="D3301"/>
      <c r="E3301"/>
      <c r="F3301"/>
    </row>
    <row r="3302" spans="1:6" ht="14.4" x14ac:dyDescent="0.3">
      <c r="A3302"/>
      <c r="B3302"/>
      <c r="C3302"/>
      <c r="D3302"/>
      <c r="E3302"/>
      <c r="F3302"/>
    </row>
    <row r="3303" spans="1:6" ht="14.4" x14ac:dyDescent="0.3">
      <c r="A3303"/>
      <c r="B3303"/>
      <c r="C3303"/>
      <c r="D3303"/>
      <c r="E3303"/>
      <c r="F3303"/>
    </row>
    <row r="3304" spans="1:6" ht="14.4" x14ac:dyDescent="0.3">
      <c r="A3304"/>
      <c r="B3304"/>
      <c r="C3304"/>
      <c r="D3304"/>
      <c r="E3304"/>
      <c r="F3304"/>
    </row>
    <row r="3305" spans="1:6" ht="14.4" x14ac:dyDescent="0.3">
      <c r="A3305"/>
      <c r="B3305"/>
      <c r="C3305"/>
      <c r="D3305"/>
      <c r="E3305"/>
      <c r="F3305"/>
    </row>
    <row r="3306" spans="1:6" ht="14.4" x14ac:dyDescent="0.3">
      <c r="A3306"/>
      <c r="B3306"/>
      <c r="C3306"/>
      <c r="D3306"/>
      <c r="E3306"/>
      <c r="F3306"/>
    </row>
    <row r="3307" spans="1:6" ht="14.4" x14ac:dyDescent="0.3">
      <c r="A3307"/>
      <c r="B3307"/>
      <c r="C3307"/>
      <c r="D3307"/>
      <c r="E3307"/>
      <c r="F3307"/>
    </row>
    <row r="3308" spans="1:6" ht="14.4" x14ac:dyDescent="0.3">
      <c r="A3308"/>
      <c r="B3308"/>
      <c r="C3308"/>
      <c r="D3308"/>
      <c r="E3308"/>
      <c r="F3308"/>
    </row>
    <row r="3309" spans="1:6" ht="14.4" x14ac:dyDescent="0.3">
      <c r="A3309"/>
      <c r="B3309"/>
      <c r="C3309"/>
      <c r="D3309"/>
      <c r="E3309"/>
      <c r="F3309"/>
    </row>
    <row r="3310" spans="1:6" ht="14.4" x14ac:dyDescent="0.3">
      <c r="A3310"/>
      <c r="B3310"/>
      <c r="C3310"/>
      <c r="D3310"/>
      <c r="E3310"/>
      <c r="F3310"/>
    </row>
    <row r="3311" spans="1:6" ht="14.4" x14ac:dyDescent="0.3">
      <c r="A3311"/>
      <c r="B3311"/>
      <c r="C3311"/>
      <c r="D3311"/>
      <c r="E3311"/>
      <c r="F3311"/>
    </row>
    <row r="3312" spans="1:6" ht="14.4" x14ac:dyDescent="0.3">
      <c r="A3312"/>
      <c r="B3312"/>
      <c r="C3312"/>
      <c r="D3312"/>
      <c r="E3312"/>
      <c r="F3312"/>
    </row>
    <row r="3313" spans="1:6" ht="14.4" x14ac:dyDescent="0.3">
      <c r="A3313"/>
      <c r="B3313"/>
      <c r="C3313"/>
      <c r="D3313"/>
      <c r="E3313"/>
      <c r="F3313"/>
    </row>
    <row r="3314" spans="1:6" ht="14.4" x14ac:dyDescent="0.3">
      <c r="A3314"/>
      <c r="B3314"/>
      <c r="C3314"/>
      <c r="D3314"/>
      <c r="E3314"/>
      <c r="F3314"/>
    </row>
    <row r="3315" spans="1:6" ht="14.4" x14ac:dyDescent="0.3">
      <c r="A3315"/>
      <c r="B3315"/>
      <c r="C3315"/>
      <c r="D3315"/>
      <c r="E3315"/>
      <c r="F3315"/>
    </row>
    <row r="3316" spans="1:6" ht="14.4" x14ac:dyDescent="0.3">
      <c r="A3316"/>
      <c r="B3316"/>
      <c r="C3316"/>
      <c r="D3316"/>
      <c r="E3316"/>
      <c r="F3316"/>
    </row>
    <row r="3317" spans="1:6" ht="14.4" x14ac:dyDescent="0.3">
      <c r="A3317"/>
      <c r="B3317"/>
      <c r="C3317"/>
      <c r="D3317"/>
      <c r="E3317"/>
      <c r="F3317"/>
    </row>
    <row r="3318" spans="1:6" ht="14.4" x14ac:dyDescent="0.3">
      <c r="A3318"/>
      <c r="B3318"/>
      <c r="C3318"/>
      <c r="D3318"/>
      <c r="E3318"/>
      <c r="F3318"/>
    </row>
    <row r="3319" spans="1:6" ht="14.4" x14ac:dyDescent="0.3">
      <c r="A3319"/>
      <c r="B3319"/>
      <c r="C3319"/>
      <c r="D3319"/>
      <c r="E3319"/>
      <c r="F3319"/>
    </row>
    <row r="3320" spans="1:6" ht="14.4" x14ac:dyDescent="0.3">
      <c r="A3320"/>
      <c r="B3320"/>
      <c r="C3320"/>
      <c r="D3320"/>
      <c r="E3320"/>
      <c r="F3320"/>
    </row>
    <row r="3321" spans="1:6" ht="14.4" x14ac:dyDescent="0.3">
      <c r="A3321"/>
      <c r="B3321"/>
      <c r="C3321"/>
      <c r="D3321"/>
      <c r="E3321"/>
      <c r="F3321"/>
    </row>
    <row r="3322" spans="1:6" ht="14.4" x14ac:dyDescent="0.3">
      <c r="A3322"/>
      <c r="B3322"/>
      <c r="C3322"/>
      <c r="D3322"/>
      <c r="E3322"/>
      <c r="F3322"/>
    </row>
    <row r="3323" spans="1:6" ht="14.4" x14ac:dyDescent="0.3">
      <c r="A3323"/>
      <c r="B3323"/>
      <c r="C3323"/>
      <c r="D3323"/>
      <c r="E3323"/>
      <c r="F3323"/>
    </row>
    <row r="3324" spans="1:6" ht="14.4" x14ac:dyDescent="0.3">
      <c r="A3324"/>
      <c r="B3324"/>
      <c r="C3324"/>
      <c r="D3324"/>
      <c r="E3324"/>
      <c r="F3324"/>
    </row>
    <row r="3325" spans="1:6" ht="14.4" x14ac:dyDescent="0.3">
      <c r="A3325"/>
      <c r="B3325"/>
      <c r="C3325"/>
      <c r="D3325"/>
      <c r="E3325"/>
      <c r="F3325"/>
    </row>
    <row r="3326" spans="1:6" ht="14.4" x14ac:dyDescent="0.3">
      <c r="A3326"/>
      <c r="B3326"/>
      <c r="C3326"/>
      <c r="D3326"/>
      <c r="E3326"/>
      <c r="F3326"/>
    </row>
    <row r="3327" spans="1:6" ht="14.4" x14ac:dyDescent="0.3">
      <c r="A3327"/>
      <c r="B3327"/>
      <c r="C3327"/>
      <c r="D3327"/>
      <c r="E3327"/>
      <c r="F3327"/>
    </row>
    <row r="3328" spans="1:6" ht="14.4" x14ac:dyDescent="0.3">
      <c r="A3328"/>
      <c r="B3328"/>
      <c r="C3328"/>
      <c r="D3328"/>
      <c r="E3328"/>
      <c r="F3328"/>
    </row>
    <row r="3329" spans="1:6" ht="14.4" x14ac:dyDescent="0.3">
      <c r="A3329"/>
      <c r="B3329"/>
      <c r="C3329"/>
      <c r="D3329"/>
      <c r="E3329"/>
      <c r="F3329"/>
    </row>
    <row r="3330" spans="1:6" ht="14.4" x14ac:dyDescent="0.3">
      <c r="A3330"/>
      <c r="B3330"/>
      <c r="C3330"/>
      <c r="D3330"/>
      <c r="E3330"/>
      <c r="F3330"/>
    </row>
    <row r="3331" spans="1:6" ht="14.4" x14ac:dyDescent="0.3">
      <c r="A3331"/>
      <c r="B3331"/>
      <c r="C3331"/>
      <c r="D3331"/>
      <c r="E3331"/>
      <c r="F3331"/>
    </row>
    <row r="3332" spans="1:6" ht="14.4" x14ac:dyDescent="0.3">
      <c r="A3332"/>
      <c r="B3332"/>
      <c r="C3332"/>
      <c r="D3332"/>
      <c r="E3332"/>
      <c r="F3332"/>
    </row>
    <row r="3333" spans="1:6" ht="14.4" x14ac:dyDescent="0.3">
      <c r="A3333"/>
      <c r="B3333"/>
      <c r="C3333"/>
      <c r="D3333"/>
      <c r="E3333"/>
      <c r="F3333"/>
    </row>
    <row r="3334" spans="1:6" ht="14.4" x14ac:dyDescent="0.3">
      <c r="A3334"/>
      <c r="B3334"/>
      <c r="C3334"/>
      <c r="D3334"/>
      <c r="E3334"/>
      <c r="F3334"/>
    </row>
    <row r="3335" spans="1:6" ht="14.4" x14ac:dyDescent="0.3">
      <c r="A3335"/>
      <c r="B3335"/>
      <c r="C3335"/>
      <c r="D3335"/>
      <c r="E3335"/>
      <c r="F3335"/>
    </row>
    <row r="3336" spans="1:6" ht="14.4" x14ac:dyDescent="0.3">
      <c r="A3336"/>
      <c r="B3336"/>
      <c r="C3336"/>
      <c r="D3336"/>
      <c r="E3336"/>
      <c r="F3336"/>
    </row>
    <row r="3337" spans="1:6" ht="14.4" x14ac:dyDescent="0.3">
      <c r="A3337"/>
      <c r="B3337"/>
      <c r="C3337"/>
      <c r="D3337"/>
      <c r="E3337"/>
      <c r="F3337"/>
    </row>
    <row r="3338" spans="1:6" ht="14.4" x14ac:dyDescent="0.3">
      <c r="A3338"/>
      <c r="B3338"/>
      <c r="C3338"/>
      <c r="D3338"/>
      <c r="E3338"/>
      <c r="F3338"/>
    </row>
    <row r="3339" spans="1:6" ht="14.4" x14ac:dyDescent="0.3">
      <c r="A3339"/>
      <c r="B3339"/>
      <c r="C3339"/>
      <c r="D3339"/>
      <c r="E3339"/>
      <c r="F3339"/>
    </row>
    <row r="3340" spans="1:6" ht="14.4" x14ac:dyDescent="0.3">
      <c r="A3340"/>
      <c r="B3340"/>
      <c r="C3340"/>
      <c r="D3340"/>
      <c r="E3340"/>
      <c r="F3340"/>
    </row>
    <row r="3341" spans="1:6" ht="14.4" x14ac:dyDescent="0.3">
      <c r="A3341"/>
      <c r="B3341"/>
      <c r="C3341"/>
      <c r="D3341"/>
      <c r="E3341"/>
      <c r="F3341"/>
    </row>
    <row r="3342" spans="1:6" ht="14.4" x14ac:dyDescent="0.3">
      <c r="A3342"/>
      <c r="B3342"/>
      <c r="C3342"/>
      <c r="D3342"/>
      <c r="E3342"/>
      <c r="F3342"/>
    </row>
    <row r="3343" spans="1:6" ht="14.4" x14ac:dyDescent="0.3">
      <c r="A3343"/>
      <c r="B3343"/>
      <c r="C3343"/>
      <c r="D3343"/>
      <c r="E3343"/>
      <c r="F3343"/>
    </row>
    <row r="3344" spans="1:6" ht="14.4" x14ac:dyDescent="0.3">
      <c r="A3344"/>
      <c r="B3344"/>
      <c r="C3344"/>
      <c r="D3344"/>
      <c r="E3344"/>
      <c r="F3344"/>
    </row>
    <row r="3345" spans="1:6" ht="14.4" x14ac:dyDescent="0.3">
      <c r="A3345"/>
      <c r="B3345"/>
      <c r="C3345"/>
      <c r="D3345"/>
      <c r="E3345"/>
      <c r="F3345"/>
    </row>
    <row r="3346" spans="1:6" ht="14.4" x14ac:dyDescent="0.3">
      <c r="A3346"/>
      <c r="B3346"/>
      <c r="C3346"/>
      <c r="D3346"/>
      <c r="E3346"/>
      <c r="F3346"/>
    </row>
    <row r="3347" spans="1:6" ht="14.4" x14ac:dyDescent="0.3">
      <c r="A3347"/>
      <c r="B3347"/>
      <c r="C3347"/>
      <c r="D3347"/>
      <c r="E3347"/>
      <c r="F3347"/>
    </row>
    <row r="3348" spans="1:6" ht="14.4" x14ac:dyDescent="0.3">
      <c r="A3348"/>
      <c r="B3348"/>
      <c r="C3348"/>
      <c r="D3348"/>
      <c r="E3348"/>
      <c r="F3348"/>
    </row>
    <row r="3349" spans="1:6" ht="14.4" x14ac:dyDescent="0.3">
      <c r="A3349"/>
      <c r="B3349"/>
      <c r="C3349"/>
      <c r="D3349"/>
      <c r="E3349"/>
      <c r="F3349"/>
    </row>
    <row r="3350" spans="1:6" ht="14.4" x14ac:dyDescent="0.3">
      <c r="A3350"/>
      <c r="B3350"/>
      <c r="C3350"/>
      <c r="D3350"/>
      <c r="E3350"/>
      <c r="F3350"/>
    </row>
    <row r="3351" spans="1:6" ht="14.4" x14ac:dyDescent="0.3">
      <c r="A3351"/>
      <c r="B3351"/>
      <c r="C3351"/>
      <c r="D3351"/>
      <c r="E3351"/>
      <c r="F3351"/>
    </row>
    <row r="3352" spans="1:6" ht="14.4" x14ac:dyDescent="0.3">
      <c r="A3352"/>
      <c r="B3352"/>
      <c r="C3352"/>
      <c r="D3352"/>
      <c r="E3352"/>
      <c r="F3352"/>
    </row>
    <row r="3353" spans="1:6" ht="14.4" x14ac:dyDescent="0.3">
      <c r="A3353"/>
      <c r="B3353"/>
      <c r="C3353"/>
      <c r="D3353"/>
      <c r="E3353"/>
      <c r="F3353"/>
    </row>
    <row r="3354" spans="1:6" ht="14.4" x14ac:dyDescent="0.3">
      <c r="A3354"/>
      <c r="B3354"/>
      <c r="C3354"/>
      <c r="D3354"/>
      <c r="E3354"/>
      <c r="F3354"/>
    </row>
    <row r="3355" spans="1:6" ht="14.4" x14ac:dyDescent="0.3">
      <c r="A3355"/>
      <c r="B3355"/>
      <c r="C3355"/>
      <c r="D3355"/>
      <c r="E3355"/>
      <c r="F3355"/>
    </row>
    <row r="3356" spans="1:6" ht="14.4" x14ac:dyDescent="0.3">
      <c r="A3356"/>
      <c r="B3356"/>
      <c r="C3356"/>
      <c r="D3356"/>
      <c r="E3356"/>
      <c r="F3356"/>
    </row>
    <row r="3357" spans="1:6" ht="14.4" x14ac:dyDescent="0.3">
      <c r="A3357"/>
      <c r="B3357"/>
      <c r="C3357"/>
      <c r="D3357"/>
      <c r="E3357"/>
      <c r="F3357"/>
    </row>
    <row r="3358" spans="1:6" ht="14.4" x14ac:dyDescent="0.3">
      <c r="A3358"/>
      <c r="B3358"/>
      <c r="C3358"/>
      <c r="D3358"/>
      <c r="E3358"/>
      <c r="F3358"/>
    </row>
    <row r="3359" spans="1:6" ht="14.4" x14ac:dyDescent="0.3">
      <c r="A3359"/>
      <c r="B3359"/>
      <c r="C3359"/>
      <c r="D3359"/>
      <c r="E3359"/>
      <c r="F3359"/>
    </row>
    <row r="3360" spans="1:6" ht="14.4" x14ac:dyDescent="0.3">
      <c r="A3360"/>
      <c r="B3360"/>
      <c r="C3360"/>
      <c r="D3360"/>
      <c r="E3360"/>
      <c r="F3360"/>
    </row>
    <row r="3361" spans="1:6" ht="14.4" x14ac:dyDescent="0.3">
      <c r="A3361"/>
      <c r="B3361"/>
      <c r="C3361"/>
      <c r="D3361"/>
      <c r="E3361"/>
      <c r="F3361"/>
    </row>
    <row r="3362" spans="1:6" ht="14.4" x14ac:dyDescent="0.3">
      <c r="A3362"/>
      <c r="B3362"/>
      <c r="C3362"/>
      <c r="D3362"/>
      <c r="E3362"/>
      <c r="F3362"/>
    </row>
    <row r="3363" spans="1:6" ht="14.4" x14ac:dyDescent="0.3">
      <c r="A3363"/>
      <c r="B3363"/>
      <c r="C3363"/>
      <c r="D3363"/>
      <c r="E3363"/>
      <c r="F3363"/>
    </row>
    <row r="3364" spans="1:6" ht="14.4" x14ac:dyDescent="0.3">
      <c r="A3364"/>
      <c r="B3364"/>
      <c r="C3364"/>
      <c r="D3364"/>
      <c r="E3364"/>
      <c r="F3364"/>
    </row>
    <row r="3365" spans="1:6" ht="14.4" x14ac:dyDescent="0.3">
      <c r="A3365"/>
      <c r="B3365"/>
      <c r="C3365"/>
      <c r="D3365"/>
      <c r="E3365"/>
      <c r="F3365"/>
    </row>
    <row r="3366" spans="1:6" ht="14.4" x14ac:dyDescent="0.3">
      <c r="A3366"/>
      <c r="B3366"/>
      <c r="C3366"/>
      <c r="D3366"/>
      <c r="E3366"/>
      <c r="F3366"/>
    </row>
    <row r="3367" spans="1:6" ht="14.4" x14ac:dyDescent="0.3">
      <c r="A3367"/>
      <c r="B3367"/>
      <c r="C3367"/>
      <c r="D3367"/>
      <c r="E3367"/>
      <c r="F3367"/>
    </row>
    <row r="3368" spans="1:6" ht="14.4" x14ac:dyDescent="0.3">
      <c r="A3368"/>
      <c r="B3368"/>
      <c r="C3368"/>
      <c r="D3368"/>
      <c r="E3368"/>
      <c r="F3368"/>
    </row>
    <row r="3369" spans="1:6" ht="14.4" x14ac:dyDescent="0.3">
      <c r="A3369"/>
      <c r="B3369"/>
      <c r="C3369"/>
      <c r="D3369"/>
      <c r="E3369"/>
      <c r="F3369"/>
    </row>
    <row r="3370" spans="1:6" ht="14.4" x14ac:dyDescent="0.3">
      <c r="A3370"/>
      <c r="B3370"/>
      <c r="C3370"/>
      <c r="D3370"/>
      <c r="E3370"/>
      <c r="F3370"/>
    </row>
    <row r="3371" spans="1:6" ht="14.4" x14ac:dyDescent="0.3">
      <c r="A3371"/>
      <c r="B3371"/>
      <c r="C3371"/>
      <c r="D3371"/>
      <c r="E3371"/>
      <c r="F3371"/>
    </row>
    <row r="3372" spans="1:6" ht="14.4" x14ac:dyDescent="0.3">
      <c r="A3372"/>
      <c r="B3372"/>
      <c r="C3372"/>
      <c r="D3372"/>
      <c r="E3372"/>
      <c r="F3372"/>
    </row>
    <row r="3373" spans="1:6" ht="14.4" x14ac:dyDescent="0.3">
      <c r="A3373"/>
      <c r="B3373"/>
      <c r="C3373"/>
      <c r="D3373"/>
      <c r="E3373"/>
      <c r="F3373"/>
    </row>
    <row r="3374" spans="1:6" ht="14.4" x14ac:dyDescent="0.3">
      <c r="A3374"/>
      <c r="B3374"/>
      <c r="C3374"/>
      <c r="D3374"/>
      <c r="E3374"/>
      <c r="F3374"/>
    </row>
    <row r="3375" spans="1:6" ht="14.4" x14ac:dyDescent="0.3">
      <c r="A3375"/>
      <c r="B3375"/>
      <c r="C3375"/>
      <c r="D3375"/>
      <c r="E3375"/>
      <c r="F3375"/>
    </row>
    <row r="3376" spans="1:6" ht="14.4" x14ac:dyDescent="0.3">
      <c r="A3376"/>
      <c r="B3376"/>
      <c r="C3376"/>
      <c r="D3376"/>
      <c r="E3376"/>
      <c r="F3376"/>
    </row>
    <row r="3377" spans="1:6" ht="14.4" x14ac:dyDescent="0.3">
      <c r="A3377"/>
      <c r="B3377"/>
      <c r="C3377"/>
      <c r="D3377"/>
      <c r="E3377"/>
      <c r="F3377"/>
    </row>
    <row r="3378" spans="1:6" ht="14.4" x14ac:dyDescent="0.3">
      <c r="A3378"/>
      <c r="B3378"/>
      <c r="C3378"/>
      <c r="D3378"/>
      <c r="E3378"/>
      <c r="F3378"/>
    </row>
    <row r="3379" spans="1:6" ht="14.4" x14ac:dyDescent="0.3">
      <c r="A3379"/>
      <c r="B3379"/>
      <c r="C3379"/>
      <c r="D3379"/>
      <c r="E3379"/>
      <c r="F3379"/>
    </row>
    <row r="3380" spans="1:6" ht="14.4" x14ac:dyDescent="0.3">
      <c r="A3380"/>
      <c r="B3380"/>
      <c r="C3380"/>
      <c r="D3380"/>
      <c r="E3380"/>
      <c r="F3380"/>
    </row>
    <row r="3381" spans="1:6" ht="14.4" x14ac:dyDescent="0.3">
      <c r="A3381"/>
      <c r="B3381"/>
      <c r="C3381"/>
      <c r="D3381"/>
      <c r="E3381"/>
      <c r="F3381"/>
    </row>
    <row r="3382" spans="1:6" ht="14.4" x14ac:dyDescent="0.3">
      <c r="A3382"/>
      <c r="B3382"/>
      <c r="C3382"/>
      <c r="D3382"/>
      <c r="E3382"/>
      <c r="F3382"/>
    </row>
    <row r="3383" spans="1:6" ht="14.4" x14ac:dyDescent="0.3">
      <c r="A3383"/>
      <c r="B3383"/>
      <c r="C3383"/>
      <c r="D3383"/>
      <c r="E3383"/>
      <c r="F3383"/>
    </row>
    <row r="3384" spans="1:6" ht="14.4" x14ac:dyDescent="0.3">
      <c r="A3384"/>
      <c r="B3384"/>
      <c r="C3384"/>
      <c r="D3384"/>
      <c r="E3384"/>
      <c r="F3384"/>
    </row>
    <row r="3385" spans="1:6" ht="14.4" x14ac:dyDescent="0.3">
      <c r="A3385"/>
      <c r="B3385"/>
      <c r="C3385"/>
      <c r="D3385"/>
      <c r="E3385"/>
      <c r="F3385"/>
    </row>
    <row r="3386" spans="1:6" ht="14.4" x14ac:dyDescent="0.3">
      <c r="A3386"/>
      <c r="B3386"/>
      <c r="C3386"/>
      <c r="D3386"/>
      <c r="E3386"/>
      <c r="F3386"/>
    </row>
    <row r="3387" spans="1:6" ht="14.4" x14ac:dyDescent="0.3">
      <c r="A3387"/>
      <c r="B3387"/>
      <c r="C3387"/>
      <c r="D3387"/>
      <c r="E3387"/>
      <c r="F3387"/>
    </row>
    <row r="3388" spans="1:6" ht="14.4" x14ac:dyDescent="0.3">
      <c r="A3388"/>
      <c r="B3388"/>
      <c r="C3388"/>
      <c r="D3388"/>
      <c r="E3388"/>
      <c r="F3388"/>
    </row>
    <row r="3389" spans="1:6" ht="14.4" x14ac:dyDescent="0.3">
      <c r="A3389"/>
      <c r="B3389"/>
      <c r="C3389"/>
      <c r="D3389"/>
      <c r="E3389"/>
      <c r="F3389"/>
    </row>
    <row r="3390" spans="1:6" ht="14.4" x14ac:dyDescent="0.3">
      <c r="A3390"/>
      <c r="B3390"/>
      <c r="C3390"/>
      <c r="D3390"/>
      <c r="E3390"/>
      <c r="F3390"/>
    </row>
    <row r="3391" spans="1:6" ht="14.4" x14ac:dyDescent="0.3">
      <c r="A3391"/>
      <c r="B3391"/>
      <c r="C3391"/>
      <c r="D3391"/>
      <c r="E3391"/>
      <c r="F3391"/>
    </row>
    <row r="3392" spans="1:6" ht="14.4" x14ac:dyDescent="0.3">
      <c r="A3392"/>
      <c r="B3392"/>
      <c r="C3392"/>
      <c r="D3392"/>
      <c r="E3392"/>
      <c r="F3392"/>
    </row>
    <row r="3393" spans="1:6" ht="14.4" x14ac:dyDescent="0.3">
      <c r="A3393"/>
      <c r="B3393"/>
      <c r="C3393"/>
      <c r="D3393"/>
      <c r="E3393"/>
      <c r="F3393"/>
    </row>
    <row r="3394" spans="1:6" ht="14.4" x14ac:dyDescent="0.3">
      <c r="A3394"/>
      <c r="B3394"/>
      <c r="C3394"/>
      <c r="D3394"/>
      <c r="E3394"/>
      <c r="F3394"/>
    </row>
    <row r="3395" spans="1:6" ht="14.4" x14ac:dyDescent="0.3">
      <c r="A3395"/>
      <c r="B3395"/>
      <c r="C3395"/>
      <c r="D3395"/>
      <c r="E3395"/>
      <c r="F3395"/>
    </row>
    <row r="3396" spans="1:6" ht="14.4" x14ac:dyDescent="0.3">
      <c r="A3396"/>
      <c r="B3396"/>
      <c r="C3396"/>
      <c r="D3396"/>
      <c r="E3396"/>
      <c r="F3396"/>
    </row>
    <row r="3397" spans="1:6" ht="14.4" x14ac:dyDescent="0.3">
      <c r="A3397"/>
      <c r="B3397"/>
      <c r="C3397"/>
      <c r="D3397"/>
      <c r="E3397"/>
      <c r="F3397"/>
    </row>
    <row r="3398" spans="1:6" ht="14.4" x14ac:dyDescent="0.3">
      <c r="A3398"/>
      <c r="B3398"/>
      <c r="C3398"/>
      <c r="D3398"/>
      <c r="E3398"/>
      <c r="F3398"/>
    </row>
    <row r="3399" spans="1:6" ht="14.4" x14ac:dyDescent="0.3">
      <c r="A3399"/>
      <c r="B3399"/>
      <c r="C3399"/>
      <c r="D3399"/>
      <c r="E3399"/>
      <c r="F3399"/>
    </row>
    <row r="3400" spans="1:6" ht="14.4" x14ac:dyDescent="0.3">
      <c r="A3400"/>
      <c r="B3400"/>
      <c r="C3400"/>
      <c r="D3400"/>
      <c r="E3400"/>
      <c r="F3400"/>
    </row>
    <row r="3401" spans="1:6" ht="14.4" x14ac:dyDescent="0.3">
      <c r="A3401"/>
      <c r="B3401"/>
      <c r="C3401"/>
      <c r="D3401"/>
      <c r="E3401"/>
      <c r="F3401"/>
    </row>
    <row r="3402" spans="1:6" ht="14.4" x14ac:dyDescent="0.3">
      <c r="A3402"/>
      <c r="B3402"/>
      <c r="C3402"/>
      <c r="D3402"/>
      <c r="E3402"/>
      <c r="F3402"/>
    </row>
    <row r="3403" spans="1:6" ht="14.4" x14ac:dyDescent="0.3">
      <c r="A3403"/>
      <c r="B3403"/>
      <c r="C3403"/>
      <c r="D3403"/>
      <c r="E3403"/>
      <c r="F3403"/>
    </row>
    <row r="3404" spans="1:6" ht="14.4" x14ac:dyDescent="0.3">
      <c r="A3404"/>
      <c r="B3404"/>
      <c r="C3404"/>
      <c r="D3404"/>
      <c r="E3404"/>
      <c r="F3404"/>
    </row>
    <row r="3405" spans="1:6" ht="14.4" x14ac:dyDescent="0.3">
      <c r="A3405"/>
      <c r="B3405"/>
      <c r="C3405"/>
      <c r="D3405"/>
      <c r="E3405"/>
      <c r="F3405"/>
    </row>
    <row r="3406" spans="1:6" ht="14.4" x14ac:dyDescent="0.3">
      <c r="A3406"/>
      <c r="B3406"/>
      <c r="C3406"/>
      <c r="D3406"/>
      <c r="E3406"/>
      <c r="F3406"/>
    </row>
    <row r="3407" spans="1:6" ht="14.4" x14ac:dyDescent="0.3">
      <c r="A3407"/>
      <c r="B3407"/>
      <c r="C3407"/>
      <c r="D3407"/>
      <c r="E3407"/>
      <c r="F3407"/>
    </row>
    <row r="3408" spans="1:6" ht="14.4" x14ac:dyDescent="0.3">
      <c r="A3408"/>
      <c r="B3408"/>
      <c r="C3408"/>
      <c r="D3408"/>
      <c r="E3408"/>
      <c r="F3408"/>
    </row>
    <row r="3409" spans="1:6" ht="14.4" x14ac:dyDescent="0.3">
      <c r="A3409"/>
      <c r="B3409"/>
      <c r="C3409"/>
      <c r="D3409"/>
      <c r="E3409"/>
      <c r="F3409"/>
    </row>
    <row r="3410" spans="1:6" ht="14.4" x14ac:dyDescent="0.3">
      <c r="A3410"/>
      <c r="B3410"/>
      <c r="C3410"/>
      <c r="D3410"/>
      <c r="E3410"/>
      <c r="F3410"/>
    </row>
    <row r="3411" spans="1:6" ht="14.4" x14ac:dyDescent="0.3">
      <c r="A3411"/>
      <c r="B3411"/>
      <c r="C3411"/>
      <c r="D3411"/>
      <c r="E3411"/>
      <c r="F3411"/>
    </row>
    <row r="3412" spans="1:6" ht="14.4" x14ac:dyDescent="0.3">
      <c r="A3412"/>
      <c r="B3412"/>
      <c r="C3412"/>
      <c r="D3412"/>
      <c r="E3412"/>
      <c r="F3412"/>
    </row>
    <row r="3413" spans="1:6" ht="14.4" x14ac:dyDescent="0.3">
      <c r="A3413"/>
      <c r="B3413"/>
      <c r="C3413"/>
      <c r="D3413"/>
      <c r="E3413"/>
      <c r="F3413"/>
    </row>
    <row r="3414" spans="1:6" ht="14.4" x14ac:dyDescent="0.3">
      <c r="A3414"/>
      <c r="B3414"/>
      <c r="C3414"/>
      <c r="D3414"/>
      <c r="E3414"/>
      <c r="F3414"/>
    </row>
    <row r="3415" spans="1:6" ht="14.4" x14ac:dyDescent="0.3">
      <c r="A3415"/>
      <c r="B3415"/>
      <c r="C3415"/>
      <c r="D3415"/>
      <c r="E3415"/>
      <c r="F3415"/>
    </row>
    <row r="3416" spans="1:6" ht="14.4" x14ac:dyDescent="0.3">
      <c r="A3416"/>
      <c r="B3416"/>
      <c r="C3416"/>
      <c r="D3416"/>
      <c r="E3416"/>
      <c r="F3416"/>
    </row>
    <row r="3417" spans="1:6" ht="14.4" x14ac:dyDescent="0.3">
      <c r="A3417"/>
      <c r="B3417"/>
      <c r="C3417"/>
      <c r="D3417"/>
      <c r="E3417"/>
      <c r="F3417"/>
    </row>
    <row r="3418" spans="1:6" ht="14.4" x14ac:dyDescent="0.3">
      <c r="A3418"/>
      <c r="B3418"/>
      <c r="C3418"/>
      <c r="D3418"/>
      <c r="E3418"/>
      <c r="F3418"/>
    </row>
    <row r="3419" spans="1:6" ht="14.4" x14ac:dyDescent="0.3">
      <c r="A3419"/>
      <c r="B3419"/>
      <c r="C3419"/>
      <c r="D3419"/>
      <c r="E3419"/>
      <c r="F3419"/>
    </row>
    <row r="3420" spans="1:6" ht="14.4" x14ac:dyDescent="0.3">
      <c r="A3420"/>
      <c r="B3420"/>
      <c r="C3420"/>
      <c r="D3420"/>
      <c r="E3420"/>
      <c r="F3420"/>
    </row>
    <row r="3421" spans="1:6" ht="14.4" x14ac:dyDescent="0.3">
      <c r="A3421"/>
      <c r="B3421"/>
      <c r="C3421"/>
      <c r="D3421"/>
      <c r="E3421"/>
      <c r="F3421"/>
    </row>
    <row r="3422" spans="1:6" ht="14.4" x14ac:dyDescent="0.3">
      <c r="A3422"/>
      <c r="B3422"/>
      <c r="C3422"/>
      <c r="D3422"/>
      <c r="E3422"/>
      <c r="F3422"/>
    </row>
    <row r="3423" spans="1:6" ht="14.4" x14ac:dyDescent="0.3">
      <c r="A3423"/>
      <c r="B3423"/>
      <c r="C3423"/>
      <c r="D3423"/>
      <c r="E3423"/>
      <c r="F3423"/>
    </row>
    <row r="3424" spans="1:6" ht="14.4" x14ac:dyDescent="0.3">
      <c r="A3424"/>
      <c r="B3424"/>
      <c r="C3424"/>
      <c r="D3424"/>
      <c r="E3424"/>
      <c r="F3424"/>
    </row>
    <row r="3425" spans="1:6" ht="14.4" x14ac:dyDescent="0.3">
      <c r="A3425"/>
      <c r="B3425"/>
      <c r="C3425"/>
      <c r="D3425"/>
      <c r="E3425"/>
      <c r="F3425"/>
    </row>
    <row r="3426" spans="1:6" ht="14.4" x14ac:dyDescent="0.3">
      <c r="A3426"/>
      <c r="B3426"/>
      <c r="C3426"/>
      <c r="D3426"/>
      <c r="E3426"/>
      <c r="F3426"/>
    </row>
    <row r="3427" spans="1:6" ht="14.4" x14ac:dyDescent="0.3">
      <c r="A3427"/>
      <c r="B3427"/>
      <c r="C3427"/>
      <c r="D3427"/>
      <c r="E3427"/>
      <c r="F3427"/>
    </row>
    <row r="3428" spans="1:6" ht="14.4" x14ac:dyDescent="0.3">
      <c r="A3428"/>
      <c r="B3428"/>
      <c r="C3428"/>
      <c r="D3428"/>
      <c r="E3428"/>
      <c r="F3428"/>
    </row>
    <row r="3429" spans="1:6" ht="14.4" x14ac:dyDescent="0.3">
      <c r="A3429"/>
      <c r="B3429"/>
      <c r="C3429"/>
      <c r="D3429"/>
      <c r="E3429"/>
      <c r="F3429"/>
    </row>
    <row r="3430" spans="1:6" ht="14.4" x14ac:dyDescent="0.3">
      <c r="A3430"/>
      <c r="B3430"/>
      <c r="C3430"/>
      <c r="D3430"/>
      <c r="E3430"/>
      <c r="F3430"/>
    </row>
    <row r="3431" spans="1:6" ht="14.4" x14ac:dyDescent="0.3">
      <c r="A3431"/>
      <c r="B3431"/>
      <c r="C3431"/>
      <c r="D3431"/>
      <c r="E3431"/>
      <c r="F3431"/>
    </row>
    <row r="3432" spans="1:6" ht="14.4" x14ac:dyDescent="0.3">
      <c r="A3432"/>
      <c r="B3432"/>
      <c r="C3432"/>
      <c r="D3432"/>
      <c r="E3432"/>
      <c r="F3432"/>
    </row>
    <row r="3433" spans="1:6" ht="14.4" x14ac:dyDescent="0.3">
      <c r="A3433"/>
      <c r="B3433"/>
      <c r="C3433"/>
      <c r="D3433"/>
      <c r="E3433"/>
      <c r="F3433"/>
    </row>
    <row r="3434" spans="1:6" ht="14.4" x14ac:dyDescent="0.3">
      <c r="A3434"/>
      <c r="B3434"/>
      <c r="C3434"/>
      <c r="D3434"/>
      <c r="E3434"/>
      <c r="F3434"/>
    </row>
    <row r="3435" spans="1:6" ht="14.4" x14ac:dyDescent="0.3">
      <c r="A3435"/>
      <c r="B3435"/>
      <c r="C3435"/>
      <c r="D3435"/>
      <c r="E3435"/>
      <c r="F3435"/>
    </row>
    <row r="3436" spans="1:6" ht="14.4" x14ac:dyDescent="0.3">
      <c r="A3436"/>
      <c r="B3436"/>
      <c r="C3436"/>
      <c r="D3436"/>
      <c r="E3436"/>
      <c r="F3436"/>
    </row>
    <row r="3437" spans="1:6" ht="14.4" x14ac:dyDescent="0.3">
      <c r="A3437"/>
      <c r="B3437"/>
      <c r="C3437"/>
      <c r="D3437"/>
      <c r="E3437"/>
      <c r="F3437"/>
    </row>
    <row r="3438" spans="1:6" ht="14.4" x14ac:dyDescent="0.3">
      <c r="A3438"/>
      <c r="B3438"/>
      <c r="C3438"/>
      <c r="D3438"/>
      <c r="E3438"/>
      <c r="F3438"/>
    </row>
    <row r="3439" spans="1:6" ht="14.4" x14ac:dyDescent="0.3">
      <c r="A3439"/>
      <c r="B3439"/>
      <c r="C3439"/>
      <c r="D3439"/>
      <c r="E3439"/>
      <c r="F3439"/>
    </row>
    <row r="3440" spans="1:6" ht="14.4" x14ac:dyDescent="0.3">
      <c r="A3440"/>
      <c r="B3440"/>
      <c r="C3440"/>
      <c r="D3440"/>
      <c r="E3440"/>
      <c r="F3440"/>
    </row>
    <row r="3441" spans="1:6" ht="14.4" x14ac:dyDescent="0.3">
      <c r="A3441"/>
      <c r="B3441"/>
      <c r="C3441"/>
      <c r="D3441"/>
      <c r="E3441"/>
      <c r="F3441"/>
    </row>
    <row r="3442" spans="1:6" ht="14.4" x14ac:dyDescent="0.3">
      <c r="A3442"/>
      <c r="B3442"/>
      <c r="C3442"/>
      <c r="D3442"/>
      <c r="E3442"/>
      <c r="F3442"/>
    </row>
    <row r="3443" spans="1:6" ht="14.4" x14ac:dyDescent="0.3">
      <c r="A3443"/>
      <c r="B3443"/>
      <c r="C3443"/>
      <c r="D3443"/>
      <c r="E3443"/>
      <c r="F3443"/>
    </row>
    <row r="3444" spans="1:6" ht="14.4" x14ac:dyDescent="0.3">
      <c r="A3444"/>
      <c r="B3444"/>
      <c r="C3444"/>
      <c r="D3444"/>
      <c r="E3444"/>
      <c r="F3444"/>
    </row>
    <row r="3445" spans="1:6" ht="14.4" x14ac:dyDescent="0.3">
      <c r="A3445"/>
      <c r="B3445"/>
      <c r="C3445"/>
      <c r="D3445"/>
      <c r="E3445"/>
      <c r="F3445"/>
    </row>
    <row r="3446" spans="1:6" ht="14.4" x14ac:dyDescent="0.3">
      <c r="A3446"/>
      <c r="B3446"/>
      <c r="C3446"/>
      <c r="D3446"/>
      <c r="E3446"/>
      <c r="F3446"/>
    </row>
    <row r="3447" spans="1:6" ht="14.4" x14ac:dyDescent="0.3">
      <c r="A3447"/>
      <c r="B3447"/>
      <c r="C3447"/>
      <c r="D3447"/>
      <c r="E3447"/>
      <c r="F3447"/>
    </row>
    <row r="3448" spans="1:6" ht="14.4" x14ac:dyDescent="0.3">
      <c r="A3448"/>
      <c r="B3448"/>
      <c r="C3448"/>
      <c r="D3448"/>
      <c r="E3448"/>
      <c r="F3448"/>
    </row>
    <row r="3449" spans="1:6" ht="14.4" x14ac:dyDescent="0.3">
      <c r="A3449"/>
      <c r="B3449"/>
      <c r="C3449"/>
      <c r="D3449"/>
      <c r="E3449"/>
      <c r="F3449"/>
    </row>
    <row r="3450" spans="1:6" ht="14.4" x14ac:dyDescent="0.3">
      <c r="A3450"/>
      <c r="B3450"/>
      <c r="C3450"/>
      <c r="D3450"/>
      <c r="E3450"/>
      <c r="F3450"/>
    </row>
    <row r="3451" spans="1:6" ht="14.4" x14ac:dyDescent="0.3">
      <c r="A3451"/>
      <c r="B3451"/>
      <c r="C3451"/>
      <c r="D3451"/>
      <c r="E3451"/>
      <c r="F3451"/>
    </row>
    <row r="3452" spans="1:6" ht="14.4" x14ac:dyDescent="0.3">
      <c r="A3452"/>
      <c r="B3452"/>
      <c r="C3452"/>
      <c r="D3452"/>
      <c r="E3452"/>
      <c r="F3452"/>
    </row>
    <row r="3453" spans="1:6" ht="14.4" x14ac:dyDescent="0.3">
      <c r="A3453"/>
      <c r="B3453"/>
      <c r="C3453"/>
      <c r="D3453"/>
      <c r="E3453"/>
      <c r="F3453"/>
    </row>
    <row r="3454" spans="1:6" ht="14.4" x14ac:dyDescent="0.3">
      <c r="A3454"/>
      <c r="B3454"/>
      <c r="C3454"/>
      <c r="D3454"/>
      <c r="E3454"/>
      <c r="F3454"/>
    </row>
    <row r="3455" spans="1:6" ht="14.4" x14ac:dyDescent="0.3">
      <c r="A3455"/>
      <c r="B3455"/>
      <c r="C3455"/>
      <c r="D3455"/>
      <c r="E3455"/>
      <c r="F3455"/>
    </row>
    <row r="3456" spans="1:6" ht="14.4" x14ac:dyDescent="0.3">
      <c r="A3456"/>
      <c r="B3456"/>
      <c r="C3456"/>
      <c r="D3456"/>
      <c r="E3456"/>
      <c r="F3456"/>
    </row>
    <row r="3457" spans="1:6" ht="14.4" x14ac:dyDescent="0.3">
      <c r="A3457"/>
      <c r="B3457"/>
      <c r="C3457"/>
      <c r="D3457"/>
      <c r="E3457"/>
      <c r="F3457"/>
    </row>
    <row r="3458" spans="1:6" ht="14.4" x14ac:dyDescent="0.3">
      <c r="A3458"/>
      <c r="B3458"/>
      <c r="C3458"/>
      <c r="D3458"/>
      <c r="E3458"/>
      <c r="F3458"/>
    </row>
    <row r="3459" spans="1:6" ht="14.4" x14ac:dyDescent="0.3">
      <c r="A3459"/>
      <c r="B3459"/>
      <c r="C3459"/>
      <c r="D3459"/>
      <c r="E3459"/>
      <c r="F3459"/>
    </row>
    <row r="3460" spans="1:6" ht="14.4" x14ac:dyDescent="0.3">
      <c r="A3460"/>
      <c r="B3460"/>
      <c r="C3460"/>
      <c r="D3460"/>
      <c r="E3460"/>
      <c r="F3460"/>
    </row>
    <row r="3461" spans="1:6" ht="14.4" x14ac:dyDescent="0.3">
      <c r="A3461"/>
      <c r="B3461"/>
      <c r="C3461"/>
      <c r="D3461"/>
      <c r="E3461"/>
      <c r="F3461"/>
    </row>
    <row r="3462" spans="1:6" ht="14.4" x14ac:dyDescent="0.3">
      <c r="A3462"/>
      <c r="B3462"/>
      <c r="C3462"/>
      <c r="D3462"/>
      <c r="E3462"/>
      <c r="F3462"/>
    </row>
    <row r="3463" spans="1:6" ht="14.4" x14ac:dyDescent="0.3">
      <c r="A3463"/>
      <c r="B3463"/>
      <c r="C3463"/>
      <c r="D3463"/>
      <c r="E3463"/>
      <c r="F3463"/>
    </row>
    <row r="3464" spans="1:6" ht="14.4" x14ac:dyDescent="0.3">
      <c r="A3464"/>
      <c r="B3464"/>
      <c r="C3464"/>
      <c r="D3464"/>
      <c r="E3464"/>
      <c r="F3464"/>
    </row>
    <row r="3465" spans="1:6" ht="14.4" x14ac:dyDescent="0.3">
      <c r="A3465"/>
      <c r="B3465"/>
      <c r="C3465"/>
      <c r="D3465"/>
      <c r="E3465"/>
      <c r="F3465"/>
    </row>
    <row r="3466" spans="1:6" ht="14.4" x14ac:dyDescent="0.3">
      <c r="A3466"/>
      <c r="B3466"/>
      <c r="C3466"/>
      <c r="D3466"/>
      <c r="E3466"/>
      <c r="F3466"/>
    </row>
    <row r="3467" spans="1:6" ht="14.4" x14ac:dyDescent="0.3">
      <c r="A3467"/>
      <c r="B3467"/>
      <c r="C3467"/>
      <c r="D3467"/>
      <c r="E3467"/>
      <c r="F3467"/>
    </row>
    <row r="3468" spans="1:6" ht="14.4" x14ac:dyDescent="0.3">
      <c r="A3468"/>
      <c r="B3468"/>
      <c r="C3468"/>
      <c r="D3468"/>
      <c r="E3468"/>
      <c r="F3468"/>
    </row>
    <row r="3469" spans="1:6" ht="14.4" x14ac:dyDescent="0.3">
      <c r="A3469"/>
      <c r="B3469"/>
      <c r="C3469"/>
      <c r="D3469"/>
      <c r="E3469"/>
      <c r="F3469"/>
    </row>
    <row r="3470" spans="1:6" ht="14.4" x14ac:dyDescent="0.3">
      <c r="A3470"/>
      <c r="B3470"/>
      <c r="C3470"/>
      <c r="D3470"/>
      <c r="E3470"/>
      <c r="F3470"/>
    </row>
    <row r="3471" spans="1:6" ht="14.4" x14ac:dyDescent="0.3">
      <c r="A3471"/>
      <c r="B3471"/>
      <c r="C3471"/>
      <c r="D3471"/>
      <c r="E3471"/>
      <c r="F3471"/>
    </row>
    <row r="3472" spans="1:6" ht="14.4" x14ac:dyDescent="0.3">
      <c r="A3472"/>
      <c r="B3472"/>
      <c r="C3472"/>
      <c r="D3472"/>
      <c r="E3472"/>
      <c r="F3472"/>
    </row>
    <row r="3473" spans="1:6" ht="14.4" x14ac:dyDescent="0.3">
      <c r="A3473"/>
      <c r="B3473"/>
      <c r="C3473"/>
      <c r="D3473"/>
      <c r="E3473"/>
      <c r="F3473"/>
    </row>
    <row r="3474" spans="1:6" ht="14.4" x14ac:dyDescent="0.3">
      <c r="A3474"/>
      <c r="B3474"/>
      <c r="C3474"/>
      <c r="D3474"/>
      <c r="E3474"/>
      <c r="F3474"/>
    </row>
    <row r="3475" spans="1:6" ht="14.4" x14ac:dyDescent="0.3">
      <c r="A3475"/>
      <c r="B3475"/>
      <c r="C3475"/>
      <c r="D3475"/>
      <c r="E3475"/>
      <c r="F3475"/>
    </row>
    <row r="3476" spans="1:6" ht="14.4" x14ac:dyDescent="0.3">
      <c r="A3476"/>
      <c r="B3476"/>
      <c r="C3476"/>
      <c r="D3476"/>
      <c r="E3476"/>
      <c r="F3476"/>
    </row>
    <row r="3477" spans="1:6" ht="14.4" x14ac:dyDescent="0.3">
      <c r="A3477"/>
      <c r="B3477"/>
      <c r="C3477"/>
      <c r="D3477"/>
      <c r="E3477"/>
      <c r="F3477"/>
    </row>
    <row r="3478" spans="1:6" ht="14.4" x14ac:dyDescent="0.3">
      <c r="A3478"/>
      <c r="B3478"/>
      <c r="C3478"/>
      <c r="D3478"/>
      <c r="E3478"/>
      <c r="F3478"/>
    </row>
    <row r="3479" spans="1:6" ht="14.4" x14ac:dyDescent="0.3">
      <c r="A3479"/>
      <c r="B3479"/>
      <c r="C3479"/>
      <c r="D3479"/>
      <c r="E3479"/>
      <c r="F3479"/>
    </row>
    <row r="3480" spans="1:6" ht="14.4" x14ac:dyDescent="0.3">
      <c r="A3480"/>
      <c r="B3480"/>
      <c r="C3480"/>
      <c r="D3480"/>
      <c r="E3480"/>
      <c r="F3480"/>
    </row>
    <row r="3481" spans="1:6" ht="14.4" x14ac:dyDescent="0.3">
      <c r="A3481"/>
      <c r="B3481"/>
      <c r="C3481"/>
      <c r="D3481"/>
      <c r="E3481"/>
      <c r="F3481"/>
    </row>
    <row r="3482" spans="1:6" ht="14.4" x14ac:dyDescent="0.3">
      <c r="A3482"/>
      <c r="B3482"/>
      <c r="C3482"/>
      <c r="D3482"/>
      <c r="E3482"/>
      <c r="F3482"/>
    </row>
    <row r="3483" spans="1:6" ht="14.4" x14ac:dyDescent="0.3">
      <c r="A3483"/>
      <c r="B3483"/>
      <c r="C3483"/>
      <c r="D3483"/>
      <c r="E3483"/>
      <c r="F3483"/>
    </row>
    <row r="3484" spans="1:6" ht="14.4" x14ac:dyDescent="0.3">
      <c r="A3484"/>
      <c r="B3484"/>
      <c r="C3484"/>
      <c r="D3484"/>
      <c r="E3484"/>
      <c r="F3484"/>
    </row>
    <row r="3485" spans="1:6" ht="14.4" x14ac:dyDescent="0.3">
      <c r="A3485"/>
      <c r="B3485"/>
      <c r="C3485"/>
      <c r="D3485"/>
      <c r="E3485"/>
      <c r="F3485"/>
    </row>
    <row r="3486" spans="1:6" ht="14.4" x14ac:dyDescent="0.3">
      <c r="A3486"/>
      <c r="B3486"/>
      <c r="C3486"/>
      <c r="D3486"/>
      <c r="E3486"/>
      <c r="F3486"/>
    </row>
    <row r="3487" spans="1:6" ht="14.4" x14ac:dyDescent="0.3">
      <c r="A3487"/>
      <c r="B3487"/>
      <c r="C3487"/>
      <c r="D3487"/>
      <c r="E3487"/>
      <c r="F3487"/>
    </row>
    <row r="3488" spans="1:6" ht="14.4" x14ac:dyDescent="0.3">
      <c r="A3488"/>
      <c r="B3488"/>
      <c r="C3488"/>
      <c r="D3488"/>
      <c r="E3488"/>
      <c r="F3488"/>
    </row>
    <row r="3489" spans="1:6" ht="14.4" x14ac:dyDescent="0.3">
      <c r="A3489"/>
      <c r="B3489"/>
      <c r="C3489"/>
      <c r="D3489"/>
      <c r="E3489"/>
      <c r="F3489"/>
    </row>
    <row r="3490" spans="1:6" ht="14.4" x14ac:dyDescent="0.3">
      <c r="A3490"/>
      <c r="B3490"/>
      <c r="C3490"/>
      <c r="D3490"/>
      <c r="E3490"/>
      <c r="F3490"/>
    </row>
    <row r="3491" spans="1:6" ht="14.4" x14ac:dyDescent="0.3">
      <c r="A3491"/>
      <c r="B3491"/>
      <c r="C3491"/>
      <c r="D3491"/>
      <c r="E3491"/>
      <c r="F3491"/>
    </row>
    <row r="3492" spans="1:6" ht="14.4" x14ac:dyDescent="0.3">
      <c r="A3492"/>
      <c r="B3492"/>
      <c r="C3492"/>
      <c r="D3492"/>
      <c r="E3492"/>
      <c r="F3492"/>
    </row>
    <row r="3493" spans="1:6" ht="14.4" x14ac:dyDescent="0.3">
      <c r="A3493"/>
      <c r="B3493"/>
      <c r="C3493"/>
      <c r="D3493"/>
      <c r="E3493"/>
      <c r="F3493"/>
    </row>
    <row r="3494" spans="1:6" ht="14.4" x14ac:dyDescent="0.3">
      <c r="A3494"/>
      <c r="B3494"/>
      <c r="C3494"/>
      <c r="D3494"/>
      <c r="E3494"/>
      <c r="F3494"/>
    </row>
    <row r="3495" spans="1:6" ht="14.4" x14ac:dyDescent="0.3">
      <c r="A3495"/>
      <c r="B3495"/>
      <c r="C3495"/>
      <c r="D3495"/>
      <c r="E3495"/>
      <c r="F3495"/>
    </row>
    <row r="3496" spans="1:6" ht="14.4" x14ac:dyDescent="0.3">
      <c r="A3496"/>
      <c r="B3496"/>
      <c r="C3496"/>
      <c r="D3496"/>
      <c r="E3496"/>
      <c r="F3496"/>
    </row>
    <row r="3497" spans="1:6" ht="14.4" x14ac:dyDescent="0.3">
      <c r="A3497"/>
      <c r="B3497"/>
      <c r="C3497"/>
      <c r="D3497"/>
      <c r="E3497"/>
      <c r="F3497"/>
    </row>
    <row r="3498" spans="1:6" ht="14.4" x14ac:dyDescent="0.3">
      <c r="A3498"/>
      <c r="B3498"/>
      <c r="C3498"/>
      <c r="D3498"/>
      <c r="E3498"/>
      <c r="F3498"/>
    </row>
    <row r="3499" spans="1:6" ht="14.4" x14ac:dyDescent="0.3">
      <c r="A3499"/>
      <c r="B3499"/>
      <c r="C3499"/>
      <c r="D3499"/>
      <c r="E3499"/>
      <c r="F3499"/>
    </row>
    <row r="3500" spans="1:6" ht="14.4" x14ac:dyDescent="0.3">
      <c r="A3500"/>
      <c r="B3500"/>
      <c r="C3500"/>
      <c r="D3500"/>
      <c r="E3500"/>
      <c r="F3500"/>
    </row>
    <row r="3501" spans="1:6" ht="14.4" x14ac:dyDescent="0.3">
      <c r="A3501"/>
      <c r="B3501"/>
      <c r="C3501"/>
      <c r="D3501"/>
      <c r="E3501"/>
      <c r="F3501"/>
    </row>
    <row r="3502" spans="1:6" ht="14.4" x14ac:dyDescent="0.3">
      <c r="A3502"/>
      <c r="B3502"/>
      <c r="C3502"/>
      <c r="D3502"/>
      <c r="E3502"/>
      <c r="F3502"/>
    </row>
    <row r="3503" spans="1:6" ht="14.4" x14ac:dyDescent="0.3">
      <c r="A3503"/>
      <c r="B3503"/>
      <c r="C3503"/>
      <c r="D3503"/>
      <c r="E3503"/>
      <c r="F3503"/>
    </row>
    <row r="3504" spans="1:6" ht="14.4" x14ac:dyDescent="0.3">
      <c r="A3504"/>
      <c r="B3504"/>
      <c r="C3504"/>
      <c r="D3504"/>
      <c r="E3504"/>
      <c r="F3504"/>
    </row>
    <row r="3505" spans="1:6" ht="14.4" x14ac:dyDescent="0.3">
      <c r="A3505"/>
      <c r="B3505"/>
      <c r="C3505"/>
      <c r="D3505"/>
      <c r="E3505"/>
      <c r="F3505"/>
    </row>
    <row r="3506" spans="1:6" ht="14.4" x14ac:dyDescent="0.3">
      <c r="A3506"/>
      <c r="B3506"/>
      <c r="C3506"/>
      <c r="D3506"/>
      <c r="E3506"/>
      <c r="F3506"/>
    </row>
    <row r="3507" spans="1:6" ht="14.4" x14ac:dyDescent="0.3">
      <c r="A3507"/>
      <c r="B3507"/>
      <c r="C3507"/>
      <c r="D3507"/>
      <c r="E3507"/>
      <c r="F3507"/>
    </row>
    <row r="3508" spans="1:6" ht="14.4" x14ac:dyDescent="0.3">
      <c r="A3508"/>
      <c r="B3508"/>
      <c r="C3508"/>
      <c r="D3508"/>
      <c r="E3508"/>
      <c r="F3508"/>
    </row>
    <row r="3509" spans="1:6" ht="14.4" x14ac:dyDescent="0.3">
      <c r="A3509"/>
      <c r="B3509"/>
      <c r="C3509"/>
      <c r="D3509"/>
      <c r="E3509"/>
      <c r="F3509"/>
    </row>
    <row r="3510" spans="1:6" ht="14.4" x14ac:dyDescent="0.3">
      <c r="A3510"/>
      <c r="B3510"/>
      <c r="C3510"/>
      <c r="D3510"/>
      <c r="E3510"/>
      <c r="F3510"/>
    </row>
    <row r="3511" spans="1:6" ht="14.4" x14ac:dyDescent="0.3">
      <c r="A3511"/>
      <c r="B3511"/>
      <c r="C3511"/>
      <c r="D3511"/>
      <c r="E3511"/>
      <c r="F3511"/>
    </row>
    <row r="3512" spans="1:6" ht="14.4" x14ac:dyDescent="0.3">
      <c r="A3512"/>
      <c r="B3512"/>
      <c r="C3512"/>
      <c r="D3512"/>
      <c r="E3512"/>
      <c r="F3512"/>
    </row>
    <row r="3513" spans="1:6" ht="14.4" x14ac:dyDescent="0.3">
      <c r="A3513"/>
      <c r="B3513"/>
      <c r="C3513"/>
      <c r="D3513"/>
      <c r="E3513"/>
      <c r="F3513"/>
    </row>
    <row r="3514" spans="1:6" ht="14.4" x14ac:dyDescent="0.3">
      <c r="A3514"/>
      <c r="B3514"/>
      <c r="C3514"/>
      <c r="D3514"/>
      <c r="E3514"/>
      <c r="F3514"/>
    </row>
    <row r="3515" spans="1:6" ht="14.4" x14ac:dyDescent="0.3">
      <c r="A3515"/>
      <c r="B3515"/>
      <c r="C3515"/>
      <c r="D3515"/>
      <c r="E3515"/>
      <c r="F3515"/>
    </row>
    <row r="3516" spans="1:6" ht="14.4" x14ac:dyDescent="0.3">
      <c r="A3516"/>
      <c r="B3516"/>
      <c r="C3516"/>
      <c r="D3516"/>
      <c r="E3516"/>
      <c r="F3516"/>
    </row>
    <row r="3517" spans="1:6" ht="14.4" x14ac:dyDescent="0.3">
      <c r="A3517"/>
      <c r="B3517"/>
      <c r="C3517"/>
      <c r="D3517"/>
      <c r="E3517"/>
      <c r="F3517"/>
    </row>
    <row r="3518" spans="1:6" ht="14.4" x14ac:dyDescent="0.3">
      <c r="A3518"/>
      <c r="B3518"/>
      <c r="C3518"/>
      <c r="D3518"/>
      <c r="E3518"/>
      <c r="F3518"/>
    </row>
    <row r="3519" spans="1:6" ht="14.4" x14ac:dyDescent="0.3">
      <c r="A3519"/>
      <c r="B3519"/>
      <c r="C3519"/>
      <c r="D3519"/>
      <c r="E3519"/>
      <c r="F3519"/>
    </row>
    <row r="3520" spans="1:6" ht="14.4" x14ac:dyDescent="0.3">
      <c r="A3520"/>
      <c r="B3520"/>
      <c r="C3520"/>
      <c r="D3520"/>
      <c r="E3520"/>
      <c r="F3520"/>
    </row>
    <row r="3521" spans="1:6" ht="14.4" x14ac:dyDescent="0.3">
      <c r="A3521"/>
      <c r="B3521"/>
      <c r="C3521"/>
      <c r="D3521"/>
      <c r="E3521"/>
      <c r="F3521"/>
    </row>
    <row r="3522" spans="1:6" ht="14.4" x14ac:dyDescent="0.3">
      <c r="A3522"/>
      <c r="B3522"/>
      <c r="C3522"/>
      <c r="D3522"/>
      <c r="E3522"/>
      <c r="F3522"/>
    </row>
    <row r="3523" spans="1:6" ht="14.4" x14ac:dyDescent="0.3">
      <c r="A3523"/>
      <c r="B3523"/>
      <c r="C3523"/>
      <c r="D3523"/>
      <c r="E3523"/>
      <c r="F3523"/>
    </row>
    <row r="3524" spans="1:6" ht="14.4" x14ac:dyDescent="0.3">
      <c r="A3524"/>
      <c r="B3524"/>
      <c r="C3524"/>
      <c r="D3524"/>
      <c r="E3524"/>
      <c r="F3524"/>
    </row>
    <row r="3525" spans="1:6" ht="14.4" x14ac:dyDescent="0.3">
      <c r="A3525"/>
      <c r="B3525"/>
      <c r="C3525"/>
      <c r="D3525"/>
      <c r="E3525"/>
      <c r="F3525"/>
    </row>
    <row r="3526" spans="1:6" ht="14.4" x14ac:dyDescent="0.3">
      <c r="A3526"/>
      <c r="B3526"/>
      <c r="C3526"/>
      <c r="D3526"/>
      <c r="E3526"/>
      <c r="F3526"/>
    </row>
    <row r="3527" spans="1:6" ht="14.4" x14ac:dyDescent="0.3">
      <c r="A3527"/>
      <c r="B3527"/>
      <c r="C3527"/>
      <c r="D3527"/>
      <c r="E3527"/>
      <c r="F3527"/>
    </row>
    <row r="3528" spans="1:6" ht="14.4" x14ac:dyDescent="0.3">
      <c r="A3528"/>
      <c r="B3528"/>
      <c r="C3528"/>
      <c r="D3528"/>
      <c r="E3528"/>
      <c r="F3528"/>
    </row>
    <row r="3529" spans="1:6" ht="14.4" x14ac:dyDescent="0.3">
      <c r="A3529"/>
      <c r="B3529"/>
      <c r="C3529"/>
      <c r="D3529"/>
      <c r="E3529"/>
      <c r="F3529"/>
    </row>
    <row r="3530" spans="1:6" ht="14.4" x14ac:dyDescent="0.3">
      <c r="A3530"/>
      <c r="B3530"/>
      <c r="C3530"/>
      <c r="D3530"/>
      <c r="E3530"/>
      <c r="F3530"/>
    </row>
    <row r="3531" spans="1:6" ht="14.4" x14ac:dyDescent="0.3">
      <c r="A3531"/>
      <c r="B3531"/>
      <c r="C3531"/>
      <c r="D3531"/>
      <c r="E3531"/>
      <c r="F3531"/>
    </row>
    <row r="3532" spans="1:6" ht="14.4" x14ac:dyDescent="0.3">
      <c r="A3532"/>
      <c r="B3532"/>
      <c r="C3532"/>
      <c r="D3532"/>
      <c r="E3532"/>
      <c r="F3532"/>
    </row>
    <row r="3533" spans="1:6" ht="14.4" x14ac:dyDescent="0.3">
      <c r="A3533"/>
      <c r="B3533"/>
      <c r="C3533"/>
      <c r="D3533"/>
      <c r="E3533"/>
      <c r="F3533"/>
    </row>
    <row r="3534" spans="1:6" ht="14.4" x14ac:dyDescent="0.3">
      <c r="A3534"/>
      <c r="B3534"/>
      <c r="C3534"/>
      <c r="D3534"/>
      <c r="E3534"/>
      <c r="F3534"/>
    </row>
    <row r="3535" spans="1:6" ht="14.4" x14ac:dyDescent="0.3">
      <c r="A3535"/>
      <c r="B3535"/>
      <c r="C3535"/>
      <c r="D3535"/>
      <c r="E3535"/>
      <c r="F3535"/>
    </row>
    <row r="3536" spans="1:6" ht="14.4" x14ac:dyDescent="0.3">
      <c r="A3536"/>
      <c r="B3536"/>
      <c r="C3536"/>
      <c r="D3536"/>
      <c r="E3536"/>
      <c r="F3536"/>
    </row>
    <row r="3537" spans="1:6" ht="14.4" x14ac:dyDescent="0.3">
      <c r="A3537"/>
      <c r="B3537"/>
      <c r="C3537"/>
      <c r="D3537"/>
      <c r="E3537"/>
      <c r="F3537"/>
    </row>
    <row r="3538" spans="1:6" ht="14.4" x14ac:dyDescent="0.3">
      <c r="A3538"/>
      <c r="B3538"/>
      <c r="C3538"/>
      <c r="D3538"/>
      <c r="E3538"/>
      <c r="F3538"/>
    </row>
    <row r="3539" spans="1:6" ht="14.4" x14ac:dyDescent="0.3">
      <c r="A3539"/>
      <c r="B3539"/>
      <c r="C3539"/>
      <c r="D3539"/>
      <c r="E3539"/>
      <c r="F3539"/>
    </row>
    <row r="3540" spans="1:6" ht="14.4" x14ac:dyDescent="0.3">
      <c r="A3540"/>
      <c r="B3540"/>
      <c r="C3540"/>
      <c r="D3540"/>
      <c r="E3540"/>
      <c r="F3540"/>
    </row>
    <row r="3541" spans="1:6" ht="14.4" x14ac:dyDescent="0.3">
      <c r="A3541"/>
      <c r="B3541"/>
      <c r="C3541"/>
      <c r="D3541"/>
      <c r="E3541"/>
      <c r="F3541"/>
    </row>
    <row r="3542" spans="1:6" ht="14.4" x14ac:dyDescent="0.3">
      <c r="A3542"/>
      <c r="B3542"/>
      <c r="C3542"/>
      <c r="D3542"/>
      <c r="E3542"/>
      <c r="F3542"/>
    </row>
    <row r="3543" spans="1:6" ht="14.4" x14ac:dyDescent="0.3">
      <c r="A3543"/>
      <c r="B3543"/>
      <c r="C3543"/>
      <c r="D3543"/>
      <c r="E3543"/>
      <c r="F3543"/>
    </row>
    <row r="3544" spans="1:6" ht="14.4" x14ac:dyDescent="0.3">
      <c r="A3544"/>
      <c r="B3544"/>
      <c r="C3544"/>
      <c r="D3544"/>
      <c r="E3544"/>
      <c r="F3544"/>
    </row>
    <row r="3545" spans="1:6" ht="14.4" x14ac:dyDescent="0.3">
      <c r="A3545"/>
      <c r="B3545"/>
      <c r="C3545"/>
      <c r="D3545"/>
      <c r="E3545"/>
      <c r="F3545"/>
    </row>
    <row r="3546" spans="1:6" ht="14.4" x14ac:dyDescent="0.3">
      <c r="A3546"/>
      <c r="B3546"/>
      <c r="C3546"/>
      <c r="D3546"/>
      <c r="E3546"/>
      <c r="F3546"/>
    </row>
    <row r="3547" spans="1:6" ht="14.4" x14ac:dyDescent="0.3">
      <c r="A3547"/>
      <c r="B3547"/>
      <c r="C3547"/>
      <c r="D3547"/>
      <c r="E3547"/>
      <c r="F3547"/>
    </row>
    <row r="3548" spans="1:6" ht="14.4" x14ac:dyDescent="0.3">
      <c r="A3548"/>
      <c r="B3548"/>
      <c r="C3548"/>
      <c r="D3548"/>
      <c r="E3548"/>
      <c r="F3548"/>
    </row>
    <row r="3549" spans="1:6" ht="14.4" x14ac:dyDescent="0.3">
      <c r="A3549"/>
      <c r="B3549"/>
      <c r="C3549"/>
      <c r="D3549"/>
      <c r="E3549"/>
      <c r="F3549"/>
    </row>
    <row r="3550" spans="1:6" ht="14.4" x14ac:dyDescent="0.3">
      <c r="A3550"/>
      <c r="B3550"/>
      <c r="C3550"/>
      <c r="D3550"/>
      <c r="E3550"/>
      <c r="F3550"/>
    </row>
    <row r="3551" spans="1:6" ht="14.4" x14ac:dyDescent="0.3">
      <c r="A3551"/>
      <c r="B3551"/>
      <c r="C3551"/>
      <c r="D3551"/>
      <c r="E3551"/>
      <c r="F3551"/>
    </row>
    <row r="3552" spans="1:6" ht="14.4" x14ac:dyDescent="0.3">
      <c r="A3552"/>
      <c r="B3552"/>
      <c r="C3552"/>
      <c r="D3552"/>
      <c r="E3552"/>
      <c r="F3552"/>
    </row>
    <row r="3553" spans="1:6" ht="14.4" x14ac:dyDescent="0.3">
      <c r="A3553"/>
      <c r="B3553"/>
      <c r="C3553"/>
      <c r="D3553"/>
      <c r="E3553"/>
      <c r="F3553"/>
    </row>
    <row r="3554" spans="1:6" ht="14.4" x14ac:dyDescent="0.3">
      <c r="A3554"/>
      <c r="B3554"/>
      <c r="C3554"/>
      <c r="D3554"/>
      <c r="E3554"/>
      <c r="F3554"/>
    </row>
    <row r="3555" spans="1:6" ht="14.4" x14ac:dyDescent="0.3">
      <c r="A3555"/>
      <c r="B3555"/>
      <c r="C3555"/>
      <c r="D3555"/>
      <c r="E3555"/>
      <c r="F3555"/>
    </row>
    <row r="3556" spans="1:6" ht="14.4" x14ac:dyDescent="0.3">
      <c r="A3556"/>
      <c r="B3556"/>
      <c r="C3556"/>
      <c r="D3556"/>
      <c r="E3556"/>
      <c r="F3556"/>
    </row>
    <row r="3557" spans="1:6" ht="14.4" x14ac:dyDescent="0.3">
      <c r="A3557"/>
      <c r="B3557"/>
      <c r="C3557"/>
      <c r="D3557"/>
      <c r="E3557"/>
      <c r="F3557"/>
    </row>
    <row r="3558" spans="1:6" ht="14.4" x14ac:dyDescent="0.3">
      <c r="A3558"/>
      <c r="B3558"/>
      <c r="C3558"/>
      <c r="D3558"/>
      <c r="E3558"/>
      <c r="F3558"/>
    </row>
    <row r="3559" spans="1:6" ht="14.4" x14ac:dyDescent="0.3">
      <c r="A3559"/>
      <c r="B3559"/>
      <c r="C3559"/>
      <c r="D3559"/>
      <c r="E3559"/>
      <c r="F3559"/>
    </row>
    <row r="3560" spans="1:6" ht="14.4" x14ac:dyDescent="0.3">
      <c r="A3560"/>
      <c r="B3560"/>
      <c r="C3560"/>
      <c r="D3560"/>
      <c r="E3560"/>
      <c r="F3560"/>
    </row>
    <row r="3561" spans="1:6" ht="14.4" x14ac:dyDescent="0.3">
      <c r="A3561"/>
      <c r="B3561"/>
      <c r="C3561"/>
      <c r="D3561"/>
      <c r="E3561"/>
      <c r="F3561"/>
    </row>
    <row r="3562" spans="1:6" ht="14.4" x14ac:dyDescent="0.3">
      <c r="A3562"/>
      <c r="B3562"/>
      <c r="C3562"/>
      <c r="D3562"/>
      <c r="E3562"/>
      <c r="F3562"/>
    </row>
    <row r="3563" spans="1:6" ht="14.4" x14ac:dyDescent="0.3">
      <c r="A3563"/>
      <c r="B3563"/>
      <c r="C3563"/>
      <c r="D3563"/>
      <c r="E3563"/>
      <c r="F3563"/>
    </row>
    <row r="3564" spans="1:6" ht="14.4" x14ac:dyDescent="0.3">
      <c r="A3564"/>
      <c r="B3564"/>
      <c r="C3564"/>
      <c r="D3564"/>
      <c r="E3564"/>
      <c r="F3564"/>
    </row>
    <row r="3565" spans="1:6" ht="14.4" x14ac:dyDescent="0.3">
      <c r="A3565"/>
      <c r="B3565"/>
      <c r="C3565"/>
      <c r="D3565"/>
      <c r="E3565"/>
      <c r="F3565"/>
    </row>
    <row r="3566" spans="1:6" ht="14.4" x14ac:dyDescent="0.3">
      <c r="A3566"/>
      <c r="B3566"/>
      <c r="C3566"/>
      <c r="D3566"/>
      <c r="E3566"/>
      <c r="F3566"/>
    </row>
    <row r="3567" spans="1:6" ht="14.4" x14ac:dyDescent="0.3">
      <c r="A3567"/>
      <c r="B3567"/>
      <c r="C3567"/>
      <c r="D3567"/>
      <c r="E3567"/>
      <c r="F3567"/>
    </row>
    <row r="3568" spans="1:6" ht="14.4" x14ac:dyDescent="0.3">
      <c r="A3568"/>
      <c r="B3568"/>
      <c r="C3568"/>
      <c r="D3568"/>
      <c r="E3568"/>
      <c r="F3568"/>
    </row>
    <row r="3569" spans="1:6" ht="14.4" x14ac:dyDescent="0.3">
      <c r="A3569"/>
      <c r="B3569"/>
      <c r="C3569"/>
      <c r="D3569"/>
      <c r="E3569"/>
      <c r="F3569"/>
    </row>
    <row r="3570" spans="1:6" ht="14.4" x14ac:dyDescent="0.3">
      <c r="A3570"/>
      <c r="B3570"/>
      <c r="C3570"/>
      <c r="D3570"/>
      <c r="E3570"/>
      <c r="F3570"/>
    </row>
    <row r="3571" spans="1:6" ht="14.4" x14ac:dyDescent="0.3">
      <c r="A3571"/>
      <c r="B3571"/>
      <c r="C3571"/>
      <c r="D3571"/>
      <c r="E3571"/>
      <c r="F3571"/>
    </row>
    <row r="3572" spans="1:6" ht="14.4" x14ac:dyDescent="0.3">
      <c r="A3572"/>
      <c r="B3572"/>
      <c r="C3572"/>
      <c r="D3572"/>
      <c r="E3572"/>
      <c r="F3572"/>
    </row>
    <row r="3573" spans="1:6" ht="14.4" x14ac:dyDescent="0.3">
      <c r="A3573"/>
      <c r="B3573"/>
      <c r="C3573"/>
      <c r="D3573"/>
      <c r="E3573"/>
      <c r="F3573"/>
    </row>
    <row r="3574" spans="1:6" ht="14.4" x14ac:dyDescent="0.3">
      <c r="A3574"/>
      <c r="B3574"/>
      <c r="C3574"/>
      <c r="D3574"/>
      <c r="E3574"/>
      <c r="F3574"/>
    </row>
    <row r="3575" spans="1:6" ht="14.4" x14ac:dyDescent="0.3">
      <c r="A3575"/>
      <c r="B3575"/>
      <c r="C3575"/>
      <c r="D3575"/>
      <c r="E3575"/>
      <c r="F3575"/>
    </row>
    <row r="3576" spans="1:6" ht="14.4" x14ac:dyDescent="0.3">
      <c r="A3576"/>
      <c r="B3576"/>
      <c r="C3576"/>
      <c r="D3576"/>
      <c r="E3576"/>
      <c r="F3576"/>
    </row>
    <row r="3577" spans="1:6" ht="14.4" x14ac:dyDescent="0.3">
      <c r="A3577"/>
      <c r="B3577"/>
      <c r="C3577"/>
      <c r="D3577"/>
      <c r="E3577"/>
      <c r="F3577"/>
    </row>
    <row r="3578" spans="1:6" ht="14.4" x14ac:dyDescent="0.3">
      <c r="A3578"/>
      <c r="B3578"/>
      <c r="C3578"/>
      <c r="D3578"/>
      <c r="E3578"/>
      <c r="F3578"/>
    </row>
    <row r="3579" spans="1:6" ht="14.4" x14ac:dyDescent="0.3">
      <c r="A3579"/>
      <c r="B3579"/>
      <c r="C3579"/>
      <c r="D3579"/>
      <c r="E3579"/>
      <c r="F3579"/>
    </row>
    <row r="3580" spans="1:6" ht="14.4" x14ac:dyDescent="0.3">
      <c r="A3580"/>
      <c r="B3580"/>
      <c r="C3580"/>
      <c r="D3580"/>
      <c r="E3580"/>
      <c r="F3580"/>
    </row>
    <row r="3581" spans="1:6" ht="14.4" x14ac:dyDescent="0.3">
      <c r="A3581"/>
      <c r="B3581"/>
      <c r="C3581"/>
      <c r="D3581"/>
      <c r="E3581"/>
      <c r="F3581"/>
    </row>
    <row r="3582" spans="1:6" ht="14.4" x14ac:dyDescent="0.3">
      <c r="A3582"/>
      <c r="B3582"/>
      <c r="C3582"/>
      <c r="D3582"/>
      <c r="E3582"/>
      <c r="F3582"/>
    </row>
    <row r="3583" spans="1:6" ht="14.4" x14ac:dyDescent="0.3">
      <c r="A3583"/>
      <c r="B3583"/>
      <c r="C3583"/>
      <c r="D3583"/>
      <c r="E3583"/>
      <c r="F3583"/>
    </row>
    <row r="3584" spans="1:6" ht="14.4" x14ac:dyDescent="0.3">
      <c r="A3584"/>
      <c r="B3584"/>
      <c r="C3584"/>
      <c r="D3584"/>
      <c r="E3584"/>
      <c r="F3584"/>
    </row>
    <row r="3585" spans="1:6" ht="14.4" x14ac:dyDescent="0.3">
      <c r="A3585"/>
      <c r="B3585"/>
      <c r="C3585"/>
      <c r="D3585"/>
      <c r="E3585"/>
      <c r="F3585"/>
    </row>
    <row r="3586" spans="1:6" ht="14.4" x14ac:dyDescent="0.3">
      <c r="A3586"/>
      <c r="B3586"/>
      <c r="C3586"/>
      <c r="D3586"/>
      <c r="E3586"/>
      <c r="F3586"/>
    </row>
    <row r="3587" spans="1:6" ht="14.4" x14ac:dyDescent="0.3">
      <c r="A3587"/>
      <c r="B3587"/>
      <c r="C3587"/>
      <c r="D3587"/>
      <c r="E3587"/>
      <c r="F3587"/>
    </row>
    <row r="3588" spans="1:6" ht="14.4" x14ac:dyDescent="0.3">
      <c r="A3588"/>
      <c r="B3588"/>
      <c r="C3588"/>
      <c r="D3588"/>
      <c r="E3588"/>
      <c r="F3588"/>
    </row>
    <row r="3589" spans="1:6" ht="14.4" x14ac:dyDescent="0.3">
      <c r="A3589"/>
      <c r="B3589"/>
      <c r="C3589"/>
      <c r="D3589"/>
      <c r="E3589"/>
      <c r="F3589"/>
    </row>
    <row r="3590" spans="1:6" ht="14.4" x14ac:dyDescent="0.3">
      <c r="A3590"/>
      <c r="B3590"/>
      <c r="C3590"/>
      <c r="D3590"/>
      <c r="E3590"/>
      <c r="F3590"/>
    </row>
    <row r="3591" spans="1:6" ht="14.4" x14ac:dyDescent="0.3">
      <c r="A3591"/>
      <c r="B3591"/>
      <c r="C3591"/>
      <c r="D3591"/>
      <c r="E3591"/>
      <c r="F3591"/>
    </row>
    <row r="3592" spans="1:6" ht="14.4" x14ac:dyDescent="0.3">
      <c r="A3592"/>
      <c r="B3592"/>
      <c r="C3592"/>
      <c r="D3592"/>
      <c r="E3592"/>
      <c r="F3592"/>
    </row>
    <row r="3593" spans="1:6" ht="14.4" x14ac:dyDescent="0.3">
      <c r="A3593"/>
      <c r="B3593"/>
      <c r="C3593"/>
      <c r="D3593"/>
      <c r="E3593"/>
      <c r="F3593"/>
    </row>
    <row r="3594" spans="1:6" ht="14.4" x14ac:dyDescent="0.3">
      <c r="A3594"/>
      <c r="B3594"/>
      <c r="C3594"/>
      <c r="D3594"/>
      <c r="E3594"/>
      <c r="F3594"/>
    </row>
    <row r="3595" spans="1:6" ht="14.4" x14ac:dyDescent="0.3">
      <c r="A3595"/>
      <c r="B3595"/>
      <c r="C3595"/>
      <c r="D3595"/>
      <c r="E3595"/>
      <c r="F3595"/>
    </row>
    <row r="3596" spans="1:6" ht="14.4" x14ac:dyDescent="0.3">
      <c r="A3596"/>
      <c r="B3596"/>
      <c r="C3596"/>
      <c r="D3596"/>
      <c r="E3596"/>
      <c r="F3596"/>
    </row>
    <row r="3597" spans="1:6" ht="14.4" x14ac:dyDescent="0.3">
      <c r="A3597"/>
      <c r="B3597"/>
      <c r="C3597"/>
      <c r="D3597"/>
      <c r="E3597"/>
      <c r="F3597"/>
    </row>
    <row r="3598" spans="1:6" ht="14.4" x14ac:dyDescent="0.3">
      <c r="A3598"/>
      <c r="B3598"/>
      <c r="C3598"/>
      <c r="D3598"/>
      <c r="E3598"/>
      <c r="F3598"/>
    </row>
    <row r="3599" spans="1:6" ht="14.4" x14ac:dyDescent="0.3">
      <c r="A3599"/>
      <c r="B3599"/>
      <c r="C3599"/>
      <c r="D3599"/>
      <c r="E3599"/>
      <c r="F3599"/>
    </row>
    <row r="3600" spans="1:6" ht="14.4" x14ac:dyDescent="0.3">
      <c r="A3600"/>
      <c r="B3600"/>
      <c r="C3600"/>
      <c r="D3600"/>
      <c r="E3600"/>
      <c r="F3600"/>
    </row>
    <row r="3601" spans="1:6" ht="14.4" x14ac:dyDescent="0.3">
      <c r="A3601"/>
      <c r="B3601"/>
      <c r="C3601"/>
      <c r="D3601"/>
      <c r="E3601"/>
      <c r="F3601"/>
    </row>
    <row r="3602" spans="1:6" ht="14.4" x14ac:dyDescent="0.3">
      <c r="A3602"/>
      <c r="B3602"/>
      <c r="C3602"/>
      <c r="D3602"/>
      <c r="E3602"/>
      <c r="F3602"/>
    </row>
    <row r="3603" spans="1:6" ht="14.4" x14ac:dyDescent="0.3">
      <c r="A3603"/>
      <c r="B3603"/>
      <c r="C3603"/>
      <c r="D3603"/>
      <c r="E3603"/>
      <c r="F3603"/>
    </row>
    <row r="3604" spans="1:6" ht="14.4" x14ac:dyDescent="0.3">
      <c r="A3604"/>
      <c r="B3604"/>
      <c r="C3604"/>
      <c r="D3604"/>
      <c r="E3604"/>
      <c r="F3604"/>
    </row>
    <row r="3605" spans="1:6" ht="14.4" x14ac:dyDescent="0.3">
      <c r="A3605"/>
      <c r="B3605"/>
      <c r="C3605"/>
      <c r="D3605"/>
      <c r="E3605"/>
      <c r="F3605"/>
    </row>
    <row r="3606" spans="1:6" ht="14.4" x14ac:dyDescent="0.3">
      <c r="A3606"/>
      <c r="B3606"/>
      <c r="C3606"/>
      <c r="D3606"/>
      <c r="E3606"/>
      <c r="F3606"/>
    </row>
    <row r="3607" spans="1:6" ht="14.4" x14ac:dyDescent="0.3">
      <c r="A3607"/>
      <c r="B3607"/>
      <c r="C3607"/>
      <c r="D3607"/>
      <c r="E3607"/>
      <c r="F3607"/>
    </row>
    <row r="3608" spans="1:6" ht="14.4" x14ac:dyDescent="0.3">
      <c r="A3608"/>
      <c r="B3608"/>
      <c r="C3608"/>
      <c r="D3608"/>
      <c r="E3608"/>
      <c r="F3608"/>
    </row>
    <row r="3609" spans="1:6" ht="14.4" x14ac:dyDescent="0.3">
      <c r="A3609"/>
      <c r="B3609"/>
      <c r="C3609"/>
      <c r="D3609"/>
      <c r="E3609"/>
      <c r="F3609"/>
    </row>
    <row r="3610" spans="1:6" ht="14.4" x14ac:dyDescent="0.3">
      <c r="A3610"/>
      <c r="B3610"/>
      <c r="C3610"/>
      <c r="D3610"/>
      <c r="E3610"/>
      <c r="F3610"/>
    </row>
    <row r="3611" spans="1:6" ht="14.4" x14ac:dyDescent="0.3">
      <c r="A3611"/>
      <c r="B3611"/>
      <c r="C3611"/>
      <c r="D3611"/>
      <c r="E3611"/>
      <c r="F3611"/>
    </row>
    <row r="3612" spans="1:6" ht="14.4" x14ac:dyDescent="0.3">
      <c r="A3612"/>
      <c r="B3612"/>
      <c r="C3612"/>
      <c r="D3612"/>
      <c r="E3612"/>
      <c r="F3612"/>
    </row>
    <row r="3613" spans="1:6" ht="14.4" x14ac:dyDescent="0.3">
      <c r="A3613"/>
      <c r="B3613"/>
      <c r="C3613"/>
      <c r="D3613"/>
      <c r="E3613"/>
      <c r="F3613"/>
    </row>
    <row r="3614" spans="1:6" ht="14.4" x14ac:dyDescent="0.3">
      <c r="A3614"/>
      <c r="B3614"/>
      <c r="C3614"/>
      <c r="D3614"/>
      <c r="E3614"/>
      <c r="F3614"/>
    </row>
    <row r="3615" spans="1:6" ht="14.4" x14ac:dyDescent="0.3">
      <c r="A3615"/>
      <c r="B3615"/>
      <c r="C3615"/>
      <c r="D3615"/>
      <c r="E3615"/>
      <c r="F3615"/>
    </row>
    <row r="3616" spans="1:6" ht="14.4" x14ac:dyDescent="0.3">
      <c r="A3616"/>
      <c r="B3616"/>
      <c r="C3616"/>
      <c r="D3616"/>
      <c r="E3616"/>
      <c r="F3616"/>
    </row>
    <row r="3617" spans="1:6" ht="14.4" x14ac:dyDescent="0.3">
      <c r="A3617"/>
      <c r="B3617"/>
      <c r="C3617"/>
      <c r="D3617"/>
      <c r="E3617"/>
      <c r="F3617"/>
    </row>
    <row r="3618" spans="1:6" ht="14.4" x14ac:dyDescent="0.3">
      <c r="A3618"/>
      <c r="B3618"/>
      <c r="C3618"/>
      <c r="D3618"/>
      <c r="E3618"/>
      <c r="F3618"/>
    </row>
    <row r="3619" spans="1:6" ht="14.4" x14ac:dyDescent="0.3">
      <c r="A3619"/>
      <c r="B3619"/>
      <c r="C3619"/>
      <c r="D3619"/>
      <c r="E3619"/>
      <c r="F3619"/>
    </row>
    <row r="3620" spans="1:6" ht="14.4" x14ac:dyDescent="0.3">
      <c r="A3620"/>
      <c r="B3620"/>
      <c r="C3620"/>
      <c r="D3620"/>
      <c r="E3620"/>
      <c r="F3620"/>
    </row>
    <row r="3621" spans="1:6" ht="14.4" x14ac:dyDescent="0.3">
      <c r="A3621"/>
      <c r="B3621"/>
      <c r="C3621"/>
      <c r="D3621"/>
      <c r="E3621"/>
      <c r="F3621"/>
    </row>
    <row r="3622" spans="1:6" ht="14.4" x14ac:dyDescent="0.3">
      <c r="A3622"/>
      <c r="B3622"/>
      <c r="C3622"/>
      <c r="D3622"/>
      <c r="E3622"/>
      <c r="F3622"/>
    </row>
    <row r="3623" spans="1:6" ht="14.4" x14ac:dyDescent="0.3">
      <c r="A3623"/>
      <c r="B3623"/>
      <c r="C3623"/>
      <c r="D3623"/>
      <c r="E3623"/>
      <c r="F3623"/>
    </row>
    <row r="3624" spans="1:6" ht="14.4" x14ac:dyDescent="0.3">
      <c r="A3624"/>
      <c r="B3624"/>
      <c r="C3624"/>
      <c r="D3624"/>
      <c r="E3624"/>
      <c r="F3624"/>
    </row>
    <row r="3625" spans="1:6" ht="14.4" x14ac:dyDescent="0.3">
      <c r="A3625"/>
      <c r="B3625"/>
      <c r="C3625"/>
      <c r="D3625"/>
      <c r="E3625"/>
      <c r="F3625"/>
    </row>
    <row r="3626" spans="1:6" ht="14.4" x14ac:dyDescent="0.3">
      <c r="A3626"/>
      <c r="B3626"/>
      <c r="C3626"/>
      <c r="D3626"/>
      <c r="E3626"/>
      <c r="F3626"/>
    </row>
    <row r="3627" spans="1:6" ht="14.4" x14ac:dyDescent="0.3">
      <c r="A3627"/>
      <c r="B3627"/>
      <c r="C3627"/>
      <c r="D3627"/>
      <c r="E3627"/>
      <c r="F3627"/>
    </row>
    <row r="3628" spans="1:6" ht="14.4" x14ac:dyDescent="0.3">
      <c r="A3628"/>
      <c r="B3628"/>
      <c r="C3628"/>
      <c r="D3628"/>
      <c r="E3628"/>
      <c r="F3628"/>
    </row>
    <row r="3629" spans="1:6" ht="14.4" x14ac:dyDescent="0.3">
      <c r="A3629"/>
      <c r="B3629"/>
      <c r="C3629"/>
      <c r="D3629"/>
      <c r="E3629"/>
      <c r="F3629"/>
    </row>
    <row r="3630" spans="1:6" ht="14.4" x14ac:dyDescent="0.3">
      <c r="A3630"/>
      <c r="B3630"/>
      <c r="C3630"/>
      <c r="D3630"/>
      <c r="E3630"/>
      <c r="F3630"/>
    </row>
    <row r="3631" spans="1:6" ht="14.4" x14ac:dyDescent="0.3">
      <c r="A3631"/>
      <c r="B3631"/>
      <c r="C3631"/>
      <c r="D3631"/>
      <c r="E3631"/>
      <c r="F3631"/>
    </row>
    <row r="3632" spans="1:6" ht="14.4" x14ac:dyDescent="0.3">
      <c r="A3632"/>
      <c r="B3632"/>
      <c r="C3632"/>
      <c r="D3632"/>
      <c r="E3632"/>
      <c r="F3632"/>
    </row>
    <row r="3633" spans="1:6" ht="14.4" x14ac:dyDescent="0.3">
      <c r="A3633"/>
      <c r="B3633"/>
      <c r="C3633"/>
      <c r="D3633"/>
      <c r="E3633"/>
      <c r="F3633"/>
    </row>
    <row r="3634" spans="1:6" ht="14.4" x14ac:dyDescent="0.3">
      <c r="A3634"/>
      <c r="B3634"/>
      <c r="C3634"/>
      <c r="D3634"/>
      <c r="E3634"/>
      <c r="F3634"/>
    </row>
    <row r="3635" spans="1:6" ht="14.4" x14ac:dyDescent="0.3">
      <c r="A3635"/>
      <c r="B3635"/>
      <c r="C3635"/>
      <c r="D3635"/>
      <c r="E3635"/>
      <c r="F3635"/>
    </row>
    <row r="3636" spans="1:6" ht="14.4" x14ac:dyDescent="0.3">
      <c r="A3636"/>
      <c r="B3636"/>
      <c r="C3636"/>
      <c r="D3636"/>
      <c r="E3636"/>
      <c r="F3636"/>
    </row>
    <row r="3637" spans="1:6" ht="14.4" x14ac:dyDescent="0.3">
      <c r="A3637"/>
      <c r="B3637"/>
      <c r="C3637"/>
      <c r="D3637"/>
      <c r="E3637"/>
      <c r="F3637"/>
    </row>
    <row r="3638" spans="1:6" ht="14.4" x14ac:dyDescent="0.3">
      <c r="A3638"/>
      <c r="B3638"/>
      <c r="C3638"/>
      <c r="D3638"/>
      <c r="E3638"/>
      <c r="F3638"/>
    </row>
    <row r="3639" spans="1:6" ht="14.4" x14ac:dyDescent="0.3">
      <c r="A3639"/>
      <c r="B3639"/>
      <c r="C3639"/>
      <c r="D3639"/>
      <c r="E3639"/>
      <c r="F3639"/>
    </row>
    <row r="3640" spans="1:6" ht="14.4" x14ac:dyDescent="0.3">
      <c r="A3640"/>
      <c r="B3640"/>
      <c r="C3640"/>
      <c r="D3640"/>
      <c r="E3640"/>
      <c r="F3640"/>
    </row>
    <row r="3641" spans="1:6" ht="14.4" x14ac:dyDescent="0.3">
      <c r="A3641"/>
      <c r="B3641"/>
      <c r="C3641"/>
      <c r="D3641"/>
      <c r="E3641"/>
      <c r="F3641"/>
    </row>
    <row r="3642" spans="1:6" ht="14.4" x14ac:dyDescent="0.3">
      <c r="A3642"/>
      <c r="B3642"/>
      <c r="C3642"/>
      <c r="D3642"/>
      <c r="E3642"/>
      <c r="F3642"/>
    </row>
    <row r="3643" spans="1:6" ht="14.4" x14ac:dyDescent="0.3">
      <c r="A3643"/>
      <c r="B3643"/>
      <c r="C3643"/>
      <c r="D3643"/>
      <c r="E3643"/>
      <c r="F3643"/>
    </row>
    <row r="3644" spans="1:6" ht="14.4" x14ac:dyDescent="0.3">
      <c r="A3644"/>
      <c r="B3644"/>
      <c r="C3644"/>
      <c r="D3644"/>
      <c r="E3644"/>
      <c r="F3644"/>
    </row>
    <row r="3645" spans="1:6" ht="14.4" x14ac:dyDescent="0.3">
      <c r="A3645"/>
      <c r="B3645"/>
      <c r="C3645"/>
      <c r="D3645"/>
      <c r="E3645"/>
      <c r="F3645"/>
    </row>
    <row r="3646" spans="1:6" ht="14.4" x14ac:dyDescent="0.3">
      <c r="A3646"/>
      <c r="B3646"/>
      <c r="C3646"/>
      <c r="D3646"/>
      <c r="E3646"/>
      <c r="F3646"/>
    </row>
    <row r="3647" spans="1:6" ht="14.4" x14ac:dyDescent="0.3">
      <c r="A3647"/>
      <c r="B3647"/>
      <c r="C3647"/>
      <c r="D3647"/>
      <c r="E3647"/>
      <c r="F3647"/>
    </row>
    <row r="3648" spans="1:6" ht="14.4" x14ac:dyDescent="0.3">
      <c r="A3648"/>
      <c r="B3648"/>
      <c r="C3648"/>
      <c r="D3648"/>
      <c r="E3648"/>
      <c r="F3648"/>
    </row>
    <row r="3649" spans="1:6" ht="14.4" x14ac:dyDescent="0.3">
      <c r="A3649"/>
      <c r="B3649"/>
      <c r="C3649"/>
      <c r="D3649"/>
      <c r="E3649"/>
      <c r="F3649"/>
    </row>
    <row r="3650" spans="1:6" ht="14.4" x14ac:dyDescent="0.3">
      <c r="A3650"/>
      <c r="B3650"/>
      <c r="C3650"/>
      <c r="D3650"/>
      <c r="E3650"/>
      <c r="F3650"/>
    </row>
    <row r="3651" spans="1:6" ht="14.4" x14ac:dyDescent="0.3">
      <c r="A3651"/>
      <c r="B3651"/>
      <c r="C3651"/>
      <c r="D3651"/>
      <c r="E3651"/>
      <c r="F3651"/>
    </row>
    <row r="3652" spans="1:6" ht="14.4" x14ac:dyDescent="0.3">
      <c r="A3652"/>
      <c r="B3652"/>
      <c r="C3652"/>
      <c r="D3652"/>
      <c r="E3652"/>
      <c r="F3652"/>
    </row>
    <row r="3653" spans="1:6" ht="14.4" x14ac:dyDescent="0.3">
      <c r="A3653"/>
      <c r="B3653"/>
      <c r="C3653"/>
      <c r="D3653"/>
      <c r="E3653"/>
      <c r="F3653"/>
    </row>
    <row r="3654" spans="1:6" ht="14.4" x14ac:dyDescent="0.3">
      <c r="A3654"/>
      <c r="B3654"/>
      <c r="C3654"/>
      <c r="D3654"/>
      <c r="E3654"/>
      <c r="F3654"/>
    </row>
    <row r="3655" spans="1:6" ht="14.4" x14ac:dyDescent="0.3">
      <c r="A3655"/>
      <c r="B3655"/>
      <c r="C3655"/>
      <c r="D3655"/>
      <c r="E3655"/>
      <c r="F3655"/>
    </row>
    <row r="3656" spans="1:6" ht="14.4" x14ac:dyDescent="0.3">
      <c r="A3656"/>
      <c r="B3656"/>
      <c r="C3656"/>
      <c r="D3656"/>
      <c r="E3656"/>
      <c r="F3656"/>
    </row>
    <row r="3657" spans="1:6" ht="14.4" x14ac:dyDescent="0.3">
      <c r="A3657"/>
      <c r="B3657"/>
      <c r="C3657"/>
      <c r="D3657"/>
      <c r="E3657"/>
      <c r="F3657"/>
    </row>
    <row r="3658" spans="1:6" ht="14.4" x14ac:dyDescent="0.3">
      <c r="A3658"/>
      <c r="B3658"/>
      <c r="C3658"/>
      <c r="D3658"/>
      <c r="E3658"/>
      <c r="F3658"/>
    </row>
    <row r="3659" spans="1:6" ht="14.4" x14ac:dyDescent="0.3">
      <c r="A3659"/>
      <c r="B3659"/>
      <c r="C3659"/>
      <c r="D3659"/>
      <c r="E3659"/>
      <c r="F3659"/>
    </row>
    <row r="3660" spans="1:6" ht="14.4" x14ac:dyDescent="0.3">
      <c r="A3660"/>
      <c r="B3660"/>
      <c r="C3660"/>
      <c r="D3660"/>
      <c r="E3660"/>
      <c r="F3660"/>
    </row>
    <row r="3661" spans="1:6" ht="14.4" x14ac:dyDescent="0.3">
      <c r="A3661"/>
      <c r="B3661"/>
      <c r="C3661"/>
      <c r="D3661"/>
      <c r="E3661"/>
      <c r="F3661"/>
    </row>
    <row r="3662" spans="1:6" ht="14.4" x14ac:dyDescent="0.3">
      <c r="A3662"/>
      <c r="B3662"/>
      <c r="C3662"/>
      <c r="D3662"/>
      <c r="E3662"/>
      <c r="F3662"/>
    </row>
    <row r="3663" spans="1:6" ht="14.4" x14ac:dyDescent="0.3">
      <c r="A3663"/>
      <c r="B3663"/>
      <c r="C3663"/>
      <c r="D3663"/>
      <c r="E3663"/>
      <c r="F3663"/>
    </row>
    <row r="3664" spans="1:6" ht="14.4" x14ac:dyDescent="0.3">
      <c r="A3664"/>
      <c r="B3664"/>
      <c r="C3664"/>
      <c r="D3664"/>
      <c r="E3664"/>
      <c r="F3664"/>
    </row>
    <row r="3665" spans="1:6" ht="14.4" x14ac:dyDescent="0.3">
      <c r="A3665"/>
      <c r="B3665"/>
      <c r="C3665"/>
      <c r="D3665"/>
      <c r="E3665"/>
      <c r="F3665"/>
    </row>
    <row r="3666" spans="1:6" ht="14.4" x14ac:dyDescent="0.3">
      <c r="A3666"/>
      <c r="B3666"/>
      <c r="C3666"/>
      <c r="D3666"/>
      <c r="E3666"/>
      <c r="F3666"/>
    </row>
    <row r="3667" spans="1:6" ht="14.4" x14ac:dyDescent="0.3">
      <c r="A3667"/>
      <c r="B3667"/>
      <c r="C3667"/>
      <c r="D3667"/>
      <c r="E3667"/>
      <c r="F3667"/>
    </row>
    <row r="3668" spans="1:6" ht="14.4" x14ac:dyDescent="0.3">
      <c r="A3668"/>
      <c r="B3668"/>
      <c r="C3668"/>
      <c r="D3668"/>
      <c r="E3668"/>
      <c r="F3668"/>
    </row>
    <row r="3669" spans="1:6" ht="14.4" x14ac:dyDescent="0.3">
      <c r="A3669"/>
      <c r="B3669"/>
      <c r="C3669"/>
      <c r="D3669"/>
      <c r="E3669"/>
      <c r="F3669"/>
    </row>
    <row r="3670" spans="1:6" ht="14.4" x14ac:dyDescent="0.3">
      <c r="A3670"/>
      <c r="B3670"/>
      <c r="C3670"/>
      <c r="D3670"/>
      <c r="E3670"/>
      <c r="F3670"/>
    </row>
    <row r="3671" spans="1:6" ht="14.4" x14ac:dyDescent="0.3">
      <c r="A3671"/>
      <c r="B3671"/>
      <c r="C3671"/>
      <c r="D3671"/>
      <c r="E3671"/>
      <c r="F3671"/>
    </row>
    <row r="3672" spans="1:6" ht="14.4" x14ac:dyDescent="0.3">
      <c r="A3672"/>
      <c r="B3672"/>
      <c r="C3672"/>
      <c r="D3672"/>
      <c r="E3672"/>
      <c r="F3672"/>
    </row>
    <row r="3673" spans="1:6" ht="14.4" x14ac:dyDescent="0.3">
      <c r="A3673"/>
      <c r="B3673"/>
      <c r="C3673"/>
      <c r="D3673"/>
      <c r="E3673"/>
      <c r="F3673"/>
    </row>
    <row r="3674" spans="1:6" ht="14.4" x14ac:dyDescent="0.3">
      <c r="A3674"/>
      <c r="B3674"/>
      <c r="C3674"/>
      <c r="D3674"/>
      <c r="E3674"/>
      <c r="F3674"/>
    </row>
    <row r="3675" spans="1:6" ht="14.4" x14ac:dyDescent="0.3">
      <c r="A3675"/>
      <c r="B3675"/>
      <c r="C3675"/>
      <c r="D3675"/>
      <c r="E3675"/>
      <c r="F3675"/>
    </row>
    <row r="3676" spans="1:6" ht="14.4" x14ac:dyDescent="0.3">
      <c r="A3676"/>
      <c r="B3676"/>
      <c r="C3676"/>
      <c r="D3676"/>
      <c r="E3676"/>
      <c r="F3676"/>
    </row>
    <row r="3677" spans="1:6" ht="14.4" x14ac:dyDescent="0.3">
      <c r="A3677"/>
      <c r="B3677"/>
      <c r="C3677"/>
      <c r="D3677"/>
      <c r="E3677"/>
      <c r="F3677"/>
    </row>
    <row r="3678" spans="1:6" ht="14.4" x14ac:dyDescent="0.3">
      <c r="A3678"/>
      <c r="B3678"/>
      <c r="C3678"/>
      <c r="D3678"/>
      <c r="E3678"/>
      <c r="F3678"/>
    </row>
    <row r="3679" spans="1:6" ht="14.4" x14ac:dyDescent="0.3">
      <c r="A3679"/>
      <c r="B3679"/>
      <c r="C3679"/>
      <c r="D3679"/>
      <c r="E3679"/>
      <c r="F3679"/>
    </row>
    <row r="3680" spans="1:6" ht="14.4" x14ac:dyDescent="0.3">
      <c r="A3680"/>
      <c r="B3680"/>
      <c r="C3680"/>
      <c r="D3680"/>
      <c r="E3680"/>
      <c r="F3680"/>
    </row>
    <row r="3681" spans="1:6" ht="14.4" x14ac:dyDescent="0.3">
      <c r="A3681"/>
      <c r="B3681"/>
      <c r="C3681"/>
      <c r="D3681"/>
      <c r="E3681"/>
      <c r="F3681"/>
    </row>
    <row r="3682" spans="1:6" ht="14.4" x14ac:dyDescent="0.3">
      <c r="A3682"/>
      <c r="B3682"/>
      <c r="C3682"/>
      <c r="D3682"/>
      <c r="E3682"/>
      <c r="F3682"/>
    </row>
    <row r="3683" spans="1:6" ht="14.4" x14ac:dyDescent="0.3">
      <c r="A3683"/>
      <c r="B3683"/>
      <c r="C3683"/>
      <c r="D3683"/>
      <c r="E3683"/>
      <c r="F3683"/>
    </row>
    <row r="3684" spans="1:6" ht="14.4" x14ac:dyDescent="0.3">
      <c r="A3684"/>
      <c r="B3684"/>
      <c r="C3684"/>
      <c r="D3684"/>
      <c r="E3684"/>
      <c r="F3684"/>
    </row>
    <row r="3685" spans="1:6" ht="14.4" x14ac:dyDescent="0.3">
      <c r="A3685"/>
      <c r="B3685"/>
      <c r="C3685"/>
      <c r="D3685"/>
      <c r="E3685"/>
      <c r="F3685"/>
    </row>
    <row r="3686" spans="1:6" ht="14.4" x14ac:dyDescent="0.3">
      <c r="A3686"/>
      <c r="B3686"/>
      <c r="C3686"/>
      <c r="D3686"/>
      <c r="E3686"/>
      <c r="F3686"/>
    </row>
    <row r="3687" spans="1:6" ht="14.4" x14ac:dyDescent="0.3">
      <c r="A3687"/>
      <c r="B3687"/>
      <c r="C3687"/>
      <c r="D3687"/>
      <c r="E3687"/>
      <c r="F3687"/>
    </row>
    <row r="3688" spans="1:6" ht="14.4" x14ac:dyDescent="0.3">
      <c r="A3688"/>
      <c r="B3688"/>
      <c r="C3688"/>
      <c r="D3688"/>
      <c r="E3688"/>
      <c r="F3688"/>
    </row>
    <row r="3689" spans="1:6" ht="14.4" x14ac:dyDescent="0.3">
      <c r="A3689"/>
      <c r="B3689"/>
      <c r="C3689"/>
      <c r="D3689"/>
      <c r="E3689"/>
      <c r="F3689"/>
    </row>
    <row r="3690" spans="1:6" ht="14.4" x14ac:dyDescent="0.3">
      <c r="A3690"/>
      <c r="B3690"/>
      <c r="C3690"/>
      <c r="D3690"/>
      <c r="E3690"/>
      <c r="F3690"/>
    </row>
    <row r="3691" spans="1:6" ht="14.4" x14ac:dyDescent="0.3">
      <c r="A3691"/>
      <c r="B3691"/>
      <c r="C3691"/>
      <c r="D3691"/>
      <c r="E3691"/>
      <c r="F3691"/>
    </row>
    <row r="3692" spans="1:6" ht="14.4" x14ac:dyDescent="0.3">
      <c r="A3692"/>
      <c r="B3692"/>
      <c r="C3692"/>
      <c r="D3692"/>
      <c r="E3692"/>
      <c r="F3692"/>
    </row>
    <row r="3693" spans="1:6" ht="14.4" x14ac:dyDescent="0.3">
      <c r="A3693"/>
      <c r="B3693"/>
      <c r="C3693"/>
      <c r="D3693"/>
      <c r="E3693"/>
      <c r="F3693"/>
    </row>
    <row r="3694" spans="1:6" ht="14.4" x14ac:dyDescent="0.3">
      <c r="A3694"/>
      <c r="B3694"/>
      <c r="C3694"/>
      <c r="D3694"/>
      <c r="E3694"/>
      <c r="F3694"/>
    </row>
    <row r="3695" spans="1:6" ht="14.4" x14ac:dyDescent="0.3">
      <c r="A3695"/>
      <c r="B3695"/>
      <c r="C3695"/>
      <c r="D3695"/>
      <c r="E3695"/>
      <c r="F3695"/>
    </row>
    <row r="3696" spans="1:6" ht="14.4" x14ac:dyDescent="0.3">
      <c r="A3696"/>
      <c r="B3696"/>
      <c r="C3696"/>
      <c r="D3696"/>
      <c r="E3696"/>
      <c r="F3696"/>
    </row>
    <row r="3697" spans="1:6" ht="14.4" x14ac:dyDescent="0.3">
      <c r="A3697"/>
      <c r="B3697"/>
      <c r="C3697"/>
      <c r="D3697"/>
      <c r="E3697"/>
      <c r="F3697"/>
    </row>
    <row r="3698" spans="1:6" ht="14.4" x14ac:dyDescent="0.3">
      <c r="A3698"/>
      <c r="B3698"/>
      <c r="C3698"/>
      <c r="D3698"/>
      <c r="E3698"/>
      <c r="F3698"/>
    </row>
    <row r="3699" spans="1:6" ht="14.4" x14ac:dyDescent="0.3">
      <c r="A3699"/>
      <c r="B3699"/>
      <c r="C3699"/>
      <c r="D3699"/>
      <c r="E3699"/>
      <c r="F3699"/>
    </row>
    <row r="3700" spans="1:6" ht="14.4" x14ac:dyDescent="0.3">
      <c r="A3700"/>
      <c r="B3700"/>
      <c r="C3700"/>
      <c r="D3700"/>
      <c r="E3700"/>
      <c r="F3700"/>
    </row>
    <row r="3701" spans="1:6" ht="14.4" x14ac:dyDescent="0.3">
      <c r="A3701"/>
      <c r="B3701"/>
      <c r="C3701"/>
      <c r="D3701"/>
      <c r="E3701"/>
      <c r="F3701"/>
    </row>
    <row r="3702" spans="1:6" ht="14.4" x14ac:dyDescent="0.3">
      <c r="A3702"/>
      <c r="B3702"/>
      <c r="C3702"/>
      <c r="D3702"/>
      <c r="E3702"/>
      <c r="F3702"/>
    </row>
    <row r="3703" spans="1:6" ht="14.4" x14ac:dyDescent="0.3">
      <c r="A3703"/>
      <c r="B3703"/>
      <c r="C3703"/>
      <c r="D3703"/>
      <c r="E3703"/>
      <c r="F3703"/>
    </row>
    <row r="3704" spans="1:6" ht="14.4" x14ac:dyDescent="0.3">
      <c r="A3704"/>
      <c r="B3704"/>
      <c r="C3704"/>
      <c r="D3704"/>
      <c r="E3704"/>
      <c r="F3704"/>
    </row>
    <row r="3705" spans="1:6" ht="14.4" x14ac:dyDescent="0.3">
      <c r="A3705"/>
      <c r="B3705"/>
      <c r="C3705"/>
      <c r="D3705"/>
      <c r="E3705"/>
      <c r="F3705"/>
    </row>
    <row r="3706" spans="1:6" ht="14.4" x14ac:dyDescent="0.3">
      <c r="A3706"/>
      <c r="B3706"/>
      <c r="C3706"/>
      <c r="D3706"/>
      <c r="E3706"/>
      <c r="F3706"/>
    </row>
    <row r="3707" spans="1:6" ht="14.4" x14ac:dyDescent="0.3">
      <c r="A3707"/>
      <c r="B3707"/>
      <c r="C3707"/>
      <c r="D3707"/>
      <c r="E3707"/>
      <c r="F3707"/>
    </row>
    <row r="3708" spans="1:6" ht="14.4" x14ac:dyDescent="0.3">
      <c r="A3708"/>
      <c r="B3708"/>
      <c r="C3708"/>
      <c r="D3708"/>
      <c r="E3708"/>
      <c r="F3708"/>
    </row>
    <row r="3709" spans="1:6" ht="14.4" x14ac:dyDescent="0.3">
      <c r="A3709"/>
      <c r="B3709"/>
      <c r="C3709"/>
      <c r="D3709"/>
      <c r="E3709"/>
      <c r="F3709"/>
    </row>
    <row r="3710" spans="1:6" ht="14.4" x14ac:dyDescent="0.3">
      <c r="A3710"/>
      <c r="B3710"/>
      <c r="C3710"/>
      <c r="D3710"/>
      <c r="E3710"/>
      <c r="F3710"/>
    </row>
    <row r="3711" spans="1:6" ht="14.4" x14ac:dyDescent="0.3">
      <c r="A3711"/>
      <c r="B3711"/>
      <c r="C3711"/>
      <c r="D3711"/>
      <c r="E3711"/>
      <c r="F3711"/>
    </row>
    <row r="3712" spans="1:6" ht="14.4" x14ac:dyDescent="0.3">
      <c r="A3712"/>
      <c r="B3712"/>
      <c r="C3712"/>
      <c r="D3712"/>
      <c r="E3712"/>
      <c r="F3712"/>
    </row>
    <row r="3713" spans="1:6" ht="14.4" x14ac:dyDescent="0.3">
      <c r="A3713"/>
      <c r="B3713"/>
      <c r="C3713"/>
      <c r="D3713"/>
      <c r="E3713"/>
      <c r="F3713"/>
    </row>
    <row r="3714" spans="1:6" ht="14.4" x14ac:dyDescent="0.3">
      <c r="A3714"/>
      <c r="B3714"/>
      <c r="C3714"/>
      <c r="D3714"/>
      <c r="E3714"/>
      <c r="F3714"/>
    </row>
    <row r="3715" spans="1:6" ht="14.4" x14ac:dyDescent="0.3">
      <c r="A3715"/>
      <c r="B3715"/>
      <c r="C3715"/>
      <c r="D3715"/>
      <c r="E3715"/>
      <c r="F3715"/>
    </row>
    <row r="3716" spans="1:6" ht="14.4" x14ac:dyDescent="0.3">
      <c r="A3716"/>
      <c r="B3716"/>
      <c r="C3716"/>
      <c r="D3716"/>
      <c r="E3716"/>
      <c r="F3716"/>
    </row>
    <row r="3717" spans="1:6" ht="14.4" x14ac:dyDescent="0.3">
      <c r="A3717"/>
      <c r="B3717"/>
      <c r="C3717"/>
      <c r="D3717"/>
      <c r="E3717"/>
      <c r="F3717"/>
    </row>
    <row r="3718" spans="1:6" ht="14.4" x14ac:dyDescent="0.3">
      <c r="A3718"/>
      <c r="B3718"/>
      <c r="C3718"/>
      <c r="D3718"/>
      <c r="E3718"/>
      <c r="F3718"/>
    </row>
    <row r="3719" spans="1:6" ht="14.4" x14ac:dyDescent="0.3">
      <c r="A3719"/>
      <c r="B3719"/>
      <c r="C3719"/>
      <c r="D3719"/>
      <c r="E3719"/>
      <c r="F3719"/>
    </row>
    <row r="3720" spans="1:6" ht="14.4" x14ac:dyDescent="0.3">
      <c r="A3720"/>
      <c r="B3720"/>
      <c r="C3720"/>
      <c r="D3720"/>
      <c r="E3720"/>
      <c r="F3720"/>
    </row>
    <row r="3721" spans="1:6" ht="14.4" x14ac:dyDescent="0.3">
      <c r="A3721"/>
      <c r="B3721"/>
      <c r="C3721"/>
      <c r="D3721"/>
      <c r="E3721"/>
      <c r="F3721"/>
    </row>
    <row r="3722" spans="1:6" ht="14.4" x14ac:dyDescent="0.3">
      <c r="A3722"/>
      <c r="B3722"/>
      <c r="C3722"/>
      <c r="D3722"/>
      <c r="E3722"/>
      <c r="F3722"/>
    </row>
    <row r="3723" spans="1:6" ht="14.4" x14ac:dyDescent="0.3">
      <c r="A3723"/>
      <c r="B3723"/>
      <c r="C3723"/>
      <c r="D3723"/>
      <c r="E3723"/>
      <c r="F3723"/>
    </row>
    <row r="3724" spans="1:6" ht="14.4" x14ac:dyDescent="0.3">
      <c r="A3724"/>
      <c r="B3724"/>
      <c r="C3724"/>
      <c r="D3724"/>
      <c r="E3724"/>
      <c r="F3724"/>
    </row>
    <row r="3725" spans="1:6" ht="14.4" x14ac:dyDescent="0.3">
      <c r="A3725"/>
      <c r="B3725"/>
      <c r="C3725"/>
      <c r="D3725"/>
      <c r="E3725"/>
      <c r="F3725"/>
    </row>
    <row r="3726" spans="1:6" ht="14.4" x14ac:dyDescent="0.3">
      <c r="A3726"/>
      <c r="B3726"/>
      <c r="C3726"/>
      <c r="D3726"/>
      <c r="E3726"/>
      <c r="F3726"/>
    </row>
    <row r="3727" spans="1:6" ht="14.4" x14ac:dyDescent="0.3">
      <c r="A3727"/>
      <c r="B3727"/>
      <c r="C3727"/>
      <c r="D3727"/>
      <c r="E3727"/>
      <c r="F3727"/>
    </row>
    <row r="3728" spans="1:6" ht="14.4" x14ac:dyDescent="0.3">
      <c r="A3728"/>
      <c r="B3728"/>
      <c r="C3728"/>
      <c r="D3728"/>
      <c r="E3728"/>
      <c r="F3728"/>
    </row>
    <row r="3729" spans="1:6" ht="14.4" x14ac:dyDescent="0.3">
      <c r="A3729"/>
      <c r="B3729"/>
      <c r="C3729"/>
      <c r="D3729"/>
      <c r="E3729"/>
      <c r="F3729"/>
    </row>
    <row r="3730" spans="1:6" ht="14.4" x14ac:dyDescent="0.3">
      <c r="A3730"/>
      <c r="B3730"/>
      <c r="C3730"/>
      <c r="D3730"/>
      <c r="E3730"/>
      <c r="F3730"/>
    </row>
    <row r="3731" spans="1:6" ht="14.4" x14ac:dyDescent="0.3">
      <c r="A3731"/>
      <c r="B3731"/>
      <c r="C3731"/>
      <c r="D3731"/>
      <c r="E3731"/>
      <c r="F3731"/>
    </row>
    <row r="3732" spans="1:6" ht="14.4" x14ac:dyDescent="0.3">
      <c r="A3732"/>
      <c r="B3732"/>
      <c r="C3732"/>
      <c r="D3732"/>
      <c r="E3732"/>
      <c r="F3732"/>
    </row>
    <row r="3733" spans="1:6" ht="14.4" x14ac:dyDescent="0.3">
      <c r="A3733"/>
      <c r="B3733"/>
      <c r="C3733"/>
      <c r="D3733"/>
      <c r="E3733"/>
      <c r="F3733"/>
    </row>
    <row r="3734" spans="1:6" ht="14.4" x14ac:dyDescent="0.3">
      <c r="A3734"/>
      <c r="B3734"/>
      <c r="C3734"/>
      <c r="D3734"/>
      <c r="E3734"/>
      <c r="F3734"/>
    </row>
    <row r="3735" spans="1:6" ht="14.4" x14ac:dyDescent="0.3">
      <c r="A3735"/>
      <c r="B3735"/>
      <c r="C3735"/>
      <c r="D3735"/>
      <c r="E3735"/>
      <c r="F3735"/>
    </row>
    <row r="3736" spans="1:6" ht="14.4" x14ac:dyDescent="0.3">
      <c r="A3736"/>
      <c r="B3736"/>
      <c r="C3736"/>
      <c r="D3736"/>
      <c r="E3736"/>
      <c r="F3736"/>
    </row>
    <row r="3737" spans="1:6" ht="14.4" x14ac:dyDescent="0.3">
      <c r="A3737"/>
      <c r="B3737"/>
      <c r="C3737"/>
      <c r="D3737"/>
      <c r="E3737"/>
      <c r="F3737"/>
    </row>
    <row r="3738" spans="1:6" ht="14.4" x14ac:dyDescent="0.3">
      <c r="A3738"/>
      <c r="B3738"/>
      <c r="C3738"/>
      <c r="D3738"/>
      <c r="E3738"/>
      <c r="F3738"/>
    </row>
    <row r="3739" spans="1:6" ht="14.4" x14ac:dyDescent="0.3">
      <c r="A3739"/>
      <c r="B3739"/>
      <c r="C3739"/>
      <c r="D3739"/>
      <c r="E3739"/>
      <c r="F3739"/>
    </row>
    <row r="3740" spans="1:6" ht="14.4" x14ac:dyDescent="0.3">
      <c r="A3740"/>
      <c r="B3740"/>
      <c r="C3740"/>
      <c r="D3740"/>
      <c r="E3740"/>
      <c r="F3740"/>
    </row>
    <row r="3741" spans="1:6" ht="14.4" x14ac:dyDescent="0.3">
      <c r="A3741"/>
      <c r="B3741"/>
      <c r="C3741"/>
      <c r="D3741"/>
      <c r="E3741"/>
      <c r="F3741"/>
    </row>
    <row r="3742" spans="1:6" ht="14.4" x14ac:dyDescent="0.3">
      <c r="A3742"/>
      <c r="B3742"/>
      <c r="C3742"/>
      <c r="D3742"/>
      <c r="E3742"/>
      <c r="F3742"/>
    </row>
    <row r="3743" spans="1:6" ht="14.4" x14ac:dyDescent="0.3">
      <c r="A3743"/>
      <c r="B3743"/>
      <c r="C3743"/>
      <c r="D3743"/>
      <c r="E3743"/>
      <c r="F3743"/>
    </row>
    <row r="3744" spans="1:6" ht="14.4" x14ac:dyDescent="0.3">
      <c r="A3744"/>
      <c r="B3744"/>
      <c r="C3744"/>
      <c r="D3744"/>
      <c r="E3744"/>
      <c r="F3744"/>
    </row>
    <row r="3745" spans="1:6" ht="14.4" x14ac:dyDescent="0.3">
      <c r="A3745"/>
      <c r="B3745"/>
      <c r="C3745"/>
      <c r="D3745"/>
      <c r="E3745"/>
      <c r="F3745"/>
    </row>
    <row r="3746" spans="1:6" ht="14.4" x14ac:dyDescent="0.3">
      <c r="A3746"/>
      <c r="B3746"/>
      <c r="C3746"/>
      <c r="D3746"/>
      <c r="E3746"/>
      <c r="F3746"/>
    </row>
    <row r="3747" spans="1:6" ht="14.4" x14ac:dyDescent="0.3">
      <c r="A3747"/>
      <c r="B3747"/>
      <c r="C3747"/>
      <c r="D3747"/>
      <c r="E3747"/>
      <c r="F3747"/>
    </row>
    <row r="3748" spans="1:6" ht="14.4" x14ac:dyDescent="0.3">
      <c r="A3748"/>
      <c r="B3748"/>
      <c r="C3748"/>
      <c r="D3748"/>
      <c r="E3748"/>
      <c r="F3748"/>
    </row>
    <row r="3749" spans="1:6" ht="14.4" x14ac:dyDescent="0.3">
      <c r="A3749"/>
      <c r="B3749"/>
      <c r="C3749"/>
      <c r="D3749"/>
      <c r="E3749"/>
      <c r="F3749"/>
    </row>
    <row r="3750" spans="1:6" ht="14.4" x14ac:dyDescent="0.3">
      <c r="A3750"/>
      <c r="B3750"/>
      <c r="C3750"/>
      <c r="D3750"/>
      <c r="E3750"/>
      <c r="F3750"/>
    </row>
    <row r="3751" spans="1:6" ht="14.4" x14ac:dyDescent="0.3">
      <c r="A3751"/>
      <c r="B3751"/>
      <c r="C3751"/>
      <c r="D3751"/>
      <c r="E3751"/>
      <c r="F3751"/>
    </row>
    <row r="3752" spans="1:6" ht="14.4" x14ac:dyDescent="0.3">
      <c r="A3752"/>
      <c r="B3752"/>
      <c r="C3752"/>
      <c r="D3752"/>
      <c r="E3752"/>
      <c r="F3752"/>
    </row>
    <row r="3753" spans="1:6" ht="14.4" x14ac:dyDescent="0.3">
      <c r="A3753"/>
      <c r="B3753"/>
      <c r="C3753"/>
      <c r="D3753"/>
      <c r="E3753"/>
      <c r="F3753"/>
    </row>
    <row r="3754" spans="1:6" ht="14.4" x14ac:dyDescent="0.3">
      <c r="A3754"/>
      <c r="B3754"/>
      <c r="C3754"/>
      <c r="D3754"/>
      <c r="E3754"/>
      <c r="F3754"/>
    </row>
    <row r="3755" spans="1:6" ht="14.4" x14ac:dyDescent="0.3">
      <c r="A3755"/>
      <c r="B3755"/>
      <c r="C3755"/>
      <c r="D3755"/>
      <c r="E3755"/>
      <c r="F3755"/>
    </row>
    <row r="3756" spans="1:6" ht="14.4" x14ac:dyDescent="0.3">
      <c r="A3756"/>
      <c r="B3756"/>
      <c r="C3756"/>
      <c r="D3756"/>
      <c r="E3756"/>
      <c r="F3756"/>
    </row>
    <row r="3757" spans="1:6" ht="14.4" x14ac:dyDescent="0.3">
      <c r="A3757"/>
      <c r="B3757"/>
      <c r="C3757"/>
      <c r="D3757"/>
      <c r="E3757"/>
      <c r="F3757"/>
    </row>
    <row r="3758" spans="1:6" ht="14.4" x14ac:dyDescent="0.3">
      <c r="A3758"/>
      <c r="B3758"/>
      <c r="C3758"/>
      <c r="D3758"/>
      <c r="E3758"/>
      <c r="F3758"/>
    </row>
    <row r="3759" spans="1:6" ht="14.4" x14ac:dyDescent="0.3">
      <c r="A3759"/>
      <c r="B3759"/>
      <c r="C3759"/>
      <c r="D3759"/>
      <c r="E3759"/>
      <c r="F3759"/>
    </row>
    <row r="3760" spans="1:6" ht="14.4" x14ac:dyDescent="0.3">
      <c r="A3760"/>
      <c r="B3760"/>
      <c r="C3760"/>
      <c r="D3760"/>
      <c r="E3760"/>
      <c r="F3760"/>
    </row>
    <row r="3761" spans="1:6" ht="14.4" x14ac:dyDescent="0.3">
      <c r="A3761"/>
      <c r="B3761"/>
      <c r="C3761"/>
      <c r="D3761"/>
      <c r="E3761"/>
      <c r="F3761"/>
    </row>
    <row r="3762" spans="1:6" ht="14.4" x14ac:dyDescent="0.3">
      <c r="A3762"/>
      <c r="B3762"/>
      <c r="C3762"/>
      <c r="D3762"/>
      <c r="E3762"/>
      <c r="F3762"/>
    </row>
    <row r="3763" spans="1:6" ht="14.4" x14ac:dyDescent="0.3">
      <c r="A3763"/>
      <c r="B3763"/>
      <c r="C3763"/>
      <c r="D3763"/>
      <c r="E3763"/>
      <c r="F3763"/>
    </row>
    <row r="3764" spans="1:6" ht="14.4" x14ac:dyDescent="0.3">
      <c r="A3764"/>
      <c r="B3764"/>
      <c r="C3764"/>
      <c r="D3764"/>
      <c r="E3764"/>
      <c r="F3764"/>
    </row>
    <row r="3765" spans="1:6" ht="14.4" x14ac:dyDescent="0.3">
      <c r="A3765"/>
      <c r="B3765"/>
      <c r="C3765"/>
      <c r="D3765"/>
      <c r="E3765"/>
      <c r="F3765"/>
    </row>
    <row r="3766" spans="1:6" ht="14.4" x14ac:dyDescent="0.3">
      <c r="A3766"/>
      <c r="B3766"/>
      <c r="C3766"/>
      <c r="D3766"/>
      <c r="E3766"/>
      <c r="F3766"/>
    </row>
    <row r="3767" spans="1:6" ht="14.4" x14ac:dyDescent="0.3">
      <c r="A3767"/>
      <c r="B3767"/>
      <c r="C3767"/>
      <c r="D3767"/>
      <c r="E3767"/>
      <c r="F3767"/>
    </row>
    <row r="3768" spans="1:6" ht="14.4" x14ac:dyDescent="0.3">
      <c r="A3768"/>
      <c r="B3768"/>
      <c r="C3768"/>
      <c r="D3768"/>
      <c r="E3768"/>
      <c r="F3768"/>
    </row>
    <row r="3769" spans="1:6" ht="14.4" x14ac:dyDescent="0.3">
      <c r="A3769"/>
      <c r="B3769"/>
      <c r="C3769"/>
      <c r="D3769"/>
      <c r="E3769"/>
      <c r="F3769"/>
    </row>
    <row r="3770" spans="1:6" ht="14.4" x14ac:dyDescent="0.3">
      <c r="A3770"/>
      <c r="B3770"/>
      <c r="C3770"/>
      <c r="D3770"/>
      <c r="E3770"/>
      <c r="F3770"/>
    </row>
    <row r="3771" spans="1:6" ht="14.4" x14ac:dyDescent="0.3">
      <c r="A3771"/>
      <c r="B3771"/>
      <c r="C3771"/>
      <c r="D3771"/>
      <c r="E3771"/>
      <c r="F3771"/>
    </row>
    <row r="3772" spans="1:6" ht="14.4" x14ac:dyDescent="0.3">
      <c r="A3772"/>
      <c r="B3772"/>
      <c r="C3772"/>
      <c r="D3772"/>
      <c r="E3772"/>
      <c r="F3772"/>
    </row>
    <row r="3773" spans="1:6" ht="14.4" x14ac:dyDescent="0.3">
      <c r="A3773"/>
      <c r="B3773"/>
      <c r="C3773"/>
      <c r="D3773"/>
      <c r="E3773"/>
      <c r="F3773"/>
    </row>
    <row r="3774" spans="1:6" ht="14.4" x14ac:dyDescent="0.3">
      <c r="A3774"/>
      <c r="B3774"/>
      <c r="C3774"/>
      <c r="D3774"/>
      <c r="E3774"/>
      <c r="F3774"/>
    </row>
    <row r="3775" spans="1:6" ht="14.4" x14ac:dyDescent="0.3">
      <c r="A3775"/>
      <c r="B3775"/>
      <c r="C3775"/>
      <c r="D3775"/>
      <c r="E3775"/>
      <c r="F3775"/>
    </row>
    <row r="3776" spans="1:6" ht="14.4" x14ac:dyDescent="0.3">
      <c r="A3776"/>
      <c r="B3776"/>
      <c r="C3776"/>
      <c r="D3776"/>
      <c r="E3776"/>
      <c r="F3776"/>
    </row>
    <row r="3777" spans="1:6" ht="14.4" x14ac:dyDescent="0.3">
      <c r="A3777"/>
      <c r="B3777"/>
      <c r="C3777"/>
      <c r="D3777"/>
      <c r="E3777"/>
      <c r="F3777"/>
    </row>
    <row r="3778" spans="1:6" ht="14.4" x14ac:dyDescent="0.3">
      <c r="A3778"/>
      <c r="B3778"/>
      <c r="C3778"/>
      <c r="D3778"/>
      <c r="E3778"/>
      <c r="F3778"/>
    </row>
    <row r="3779" spans="1:6" ht="14.4" x14ac:dyDescent="0.3">
      <c r="A3779"/>
      <c r="B3779"/>
      <c r="C3779"/>
      <c r="D3779"/>
      <c r="E3779"/>
      <c r="F3779"/>
    </row>
    <row r="3780" spans="1:6" ht="14.4" x14ac:dyDescent="0.3">
      <c r="A3780"/>
      <c r="B3780"/>
      <c r="C3780"/>
      <c r="D3780"/>
      <c r="E3780"/>
      <c r="F3780"/>
    </row>
    <row r="3781" spans="1:6" ht="14.4" x14ac:dyDescent="0.3">
      <c r="A3781"/>
      <c r="B3781"/>
      <c r="C3781"/>
      <c r="D3781"/>
      <c r="E3781"/>
      <c r="F3781"/>
    </row>
    <row r="3782" spans="1:6" ht="14.4" x14ac:dyDescent="0.3">
      <c r="A3782"/>
      <c r="B3782"/>
      <c r="C3782"/>
      <c r="D3782"/>
      <c r="E3782"/>
      <c r="F3782"/>
    </row>
    <row r="3783" spans="1:6" ht="14.4" x14ac:dyDescent="0.3">
      <c r="A3783"/>
      <c r="B3783"/>
      <c r="C3783"/>
      <c r="D3783"/>
      <c r="E3783"/>
      <c r="F3783"/>
    </row>
    <row r="3784" spans="1:6" ht="14.4" x14ac:dyDescent="0.3">
      <c r="A3784"/>
      <c r="B3784"/>
      <c r="C3784"/>
      <c r="D3784"/>
      <c r="E3784"/>
      <c r="F3784"/>
    </row>
    <row r="3785" spans="1:6" ht="14.4" x14ac:dyDescent="0.3">
      <c r="A3785"/>
      <c r="B3785"/>
      <c r="C3785"/>
      <c r="D3785"/>
      <c r="E3785"/>
      <c r="F3785"/>
    </row>
    <row r="3786" spans="1:6" ht="14.4" x14ac:dyDescent="0.3">
      <c r="A3786"/>
      <c r="B3786"/>
      <c r="C3786"/>
      <c r="D3786"/>
      <c r="E3786"/>
      <c r="F3786"/>
    </row>
    <row r="3787" spans="1:6" ht="14.4" x14ac:dyDescent="0.3">
      <c r="A3787"/>
      <c r="B3787"/>
      <c r="C3787"/>
      <c r="D3787"/>
      <c r="E3787"/>
      <c r="F3787"/>
    </row>
    <row r="3788" spans="1:6" ht="14.4" x14ac:dyDescent="0.3">
      <c r="A3788"/>
      <c r="B3788"/>
      <c r="C3788"/>
      <c r="D3788"/>
      <c r="E3788"/>
      <c r="F3788"/>
    </row>
    <row r="3789" spans="1:6" ht="14.4" x14ac:dyDescent="0.3">
      <c r="A3789"/>
      <c r="B3789"/>
      <c r="C3789"/>
      <c r="D3789"/>
      <c r="E3789"/>
      <c r="F3789"/>
    </row>
    <row r="3790" spans="1:6" ht="14.4" x14ac:dyDescent="0.3">
      <c r="A3790"/>
      <c r="B3790"/>
      <c r="C3790"/>
      <c r="D3790"/>
      <c r="E3790"/>
      <c r="F3790"/>
    </row>
    <row r="3791" spans="1:6" ht="14.4" x14ac:dyDescent="0.3">
      <c r="A3791"/>
      <c r="B3791"/>
      <c r="C3791"/>
      <c r="D3791"/>
      <c r="E3791"/>
      <c r="F3791"/>
    </row>
    <row r="3792" spans="1:6" ht="14.4" x14ac:dyDescent="0.3">
      <c r="A3792"/>
      <c r="B3792"/>
      <c r="C3792"/>
      <c r="D3792"/>
      <c r="E3792"/>
      <c r="F3792"/>
    </row>
    <row r="3793" spans="1:6" ht="14.4" x14ac:dyDescent="0.3">
      <c r="A3793"/>
      <c r="B3793"/>
      <c r="C3793"/>
      <c r="D3793"/>
      <c r="E3793"/>
      <c r="F3793"/>
    </row>
    <row r="3794" spans="1:6" ht="14.4" x14ac:dyDescent="0.3">
      <c r="A3794"/>
      <c r="B3794"/>
      <c r="C3794"/>
      <c r="D3794"/>
      <c r="E3794"/>
      <c r="F3794"/>
    </row>
    <row r="3795" spans="1:6" ht="14.4" x14ac:dyDescent="0.3">
      <c r="A3795"/>
      <c r="B3795"/>
      <c r="C3795"/>
      <c r="D3795"/>
      <c r="E3795"/>
      <c r="F3795"/>
    </row>
    <row r="3796" spans="1:6" ht="14.4" x14ac:dyDescent="0.3">
      <c r="A3796"/>
      <c r="B3796"/>
      <c r="C3796"/>
      <c r="D3796"/>
      <c r="E3796"/>
      <c r="F3796"/>
    </row>
    <row r="3797" spans="1:6" ht="14.4" x14ac:dyDescent="0.3">
      <c r="A3797"/>
      <c r="B3797"/>
      <c r="C3797"/>
      <c r="D3797"/>
      <c r="E3797"/>
      <c r="F3797"/>
    </row>
    <row r="3798" spans="1:6" ht="14.4" x14ac:dyDescent="0.3">
      <c r="A3798"/>
      <c r="B3798"/>
      <c r="C3798"/>
      <c r="D3798"/>
      <c r="E3798"/>
      <c r="F3798"/>
    </row>
    <row r="3799" spans="1:6" ht="14.4" x14ac:dyDescent="0.3">
      <c r="A3799"/>
      <c r="B3799"/>
      <c r="C3799"/>
      <c r="D3799"/>
      <c r="E3799"/>
      <c r="F3799"/>
    </row>
    <row r="3800" spans="1:6" ht="14.4" x14ac:dyDescent="0.3">
      <c r="A3800"/>
      <c r="B3800"/>
      <c r="C3800"/>
      <c r="D3800"/>
      <c r="E3800"/>
      <c r="F3800"/>
    </row>
    <row r="3801" spans="1:6" ht="14.4" x14ac:dyDescent="0.3">
      <c r="A3801"/>
      <c r="B3801"/>
      <c r="C3801"/>
      <c r="D3801"/>
      <c r="E3801"/>
      <c r="F3801"/>
    </row>
    <row r="3802" spans="1:6" ht="14.4" x14ac:dyDescent="0.3">
      <c r="A3802"/>
      <c r="B3802"/>
      <c r="C3802"/>
      <c r="D3802"/>
      <c r="E3802"/>
      <c r="F3802"/>
    </row>
    <row r="3803" spans="1:6" ht="14.4" x14ac:dyDescent="0.3">
      <c r="A3803"/>
      <c r="B3803"/>
      <c r="C3803"/>
      <c r="D3803"/>
      <c r="E3803"/>
      <c r="F3803"/>
    </row>
    <row r="3804" spans="1:6" ht="14.4" x14ac:dyDescent="0.3">
      <c r="A3804"/>
      <c r="B3804"/>
      <c r="C3804"/>
      <c r="D3804"/>
      <c r="E3804"/>
      <c r="F3804"/>
    </row>
    <row r="3805" spans="1:6" ht="14.4" x14ac:dyDescent="0.3">
      <c r="A3805"/>
      <c r="B3805"/>
      <c r="C3805"/>
      <c r="D3805"/>
      <c r="E3805"/>
      <c r="F3805"/>
    </row>
    <row r="3806" spans="1:6" ht="14.4" x14ac:dyDescent="0.3">
      <c r="A3806"/>
      <c r="B3806"/>
      <c r="C3806"/>
      <c r="D3806"/>
      <c r="E3806"/>
      <c r="F3806"/>
    </row>
    <row r="3807" spans="1:6" ht="14.4" x14ac:dyDescent="0.3">
      <c r="A3807"/>
      <c r="B3807"/>
      <c r="C3807"/>
      <c r="D3807"/>
      <c r="E3807"/>
      <c r="F3807"/>
    </row>
    <row r="3808" spans="1:6" ht="14.4" x14ac:dyDescent="0.3">
      <c r="A3808"/>
      <c r="B3808"/>
      <c r="C3808"/>
      <c r="D3808"/>
      <c r="E3808"/>
      <c r="F3808"/>
    </row>
    <row r="3809" spans="1:6" ht="14.4" x14ac:dyDescent="0.3">
      <c r="A3809"/>
      <c r="B3809"/>
      <c r="C3809"/>
      <c r="D3809"/>
      <c r="E3809"/>
      <c r="F3809"/>
    </row>
    <row r="3810" spans="1:6" ht="14.4" x14ac:dyDescent="0.3">
      <c r="A3810"/>
      <c r="B3810"/>
      <c r="C3810"/>
      <c r="D3810"/>
      <c r="E3810"/>
      <c r="F3810"/>
    </row>
    <row r="3811" spans="1:6" ht="14.4" x14ac:dyDescent="0.3">
      <c r="A3811"/>
      <c r="B3811"/>
      <c r="C3811"/>
      <c r="D3811"/>
      <c r="E3811"/>
      <c r="F3811"/>
    </row>
    <row r="3812" spans="1:6" ht="14.4" x14ac:dyDescent="0.3">
      <c r="A3812"/>
      <c r="B3812"/>
      <c r="C3812"/>
      <c r="D3812"/>
      <c r="E3812"/>
      <c r="F3812"/>
    </row>
    <row r="3813" spans="1:6" ht="14.4" x14ac:dyDescent="0.3">
      <c r="A3813"/>
      <c r="B3813"/>
      <c r="C3813"/>
      <c r="D3813"/>
      <c r="E3813"/>
      <c r="F3813"/>
    </row>
    <row r="3814" spans="1:6" ht="14.4" x14ac:dyDescent="0.3">
      <c r="A3814"/>
      <c r="B3814"/>
      <c r="C3814"/>
      <c r="D3814"/>
      <c r="E3814"/>
      <c r="F3814"/>
    </row>
    <row r="3815" spans="1:6" ht="14.4" x14ac:dyDescent="0.3">
      <c r="A3815"/>
      <c r="B3815"/>
      <c r="C3815"/>
      <c r="D3815"/>
      <c r="E3815"/>
      <c r="F3815"/>
    </row>
    <row r="3816" spans="1:6" ht="14.4" x14ac:dyDescent="0.3">
      <c r="A3816"/>
      <c r="B3816"/>
      <c r="C3816"/>
      <c r="D3816"/>
      <c r="E3816"/>
      <c r="F3816"/>
    </row>
    <row r="3817" spans="1:6" ht="14.4" x14ac:dyDescent="0.3">
      <c r="A3817"/>
      <c r="B3817"/>
      <c r="C3817"/>
      <c r="D3817"/>
      <c r="E3817"/>
      <c r="F3817"/>
    </row>
    <row r="3818" spans="1:6" ht="14.4" x14ac:dyDescent="0.3">
      <c r="A3818"/>
      <c r="B3818"/>
      <c r="C3818"/>
      <c r="D3818"/>
      <c r="E3818"/>
      <c r="F3818"/>
    </row>
    <row r="3819" spans="1:6" ht="14.4" x14ac:dyDescent="0.3">
      <c r="A3819"/>
      <c r="B3819"/>
      <c r="C3819"/>
      <c r="D3819"/>
      <c r="E3819"/>
      <c r="F3819"/>
    </row>
    <row r="3820" spans="1:6" ht="14.4" x14ac:dyDescent="0.3">
      <c r="A3820"/>
      <c r="B3820"/>
      <c r="C3820"/>
      <c r="D3820"/>
      <c r="E3820"/>
      <c r="F3820"/>
    </row>
    <row r="3821" spans="1:6" ht="14.4" x14ac:dyDescent="0.3">
      <c r="A3821"/>
      <c r="B3821"/>
      <c r="C3821"/>
      <c r="D3821"/>
      <c r="E3821"/>
      <c r="F3821"/>
    </row>
    <row r="3822" spans="1:6" ht="14.4" x14ac:dyDescent="0.3">
      <c r="A3822"/>
      <c r="B3822"/>
      <c r="C3822"/>
      <c r="D3822"/>
      <c r="E3822"/>
      <c r="F3822"/>
    </row>
    <row r="3823" spans="1:6" ht="14.4" x14ac:dyDescent="0.3">
      <c r="A3823"/>
      <c r="B3823"/>
      <c r="C3823"/>
      <c r="D3823"/>
      <c r="E3823"/>
      <c r="F3823"/>
    </row>
    <row r="3824" spans="1:6" ht="14.4" x14ac:dyDescent="0.3">
      <c r="A3824"/>
      <c r="B3824"/>
      <c r="C3824"/>
      <c r="D3824"/>
      <c r="E3824"/>
      <c r="F3824"/>
    </row>
    <row r="3825" spans="1:6" ht="14.4" x14ac:dyDescent="0.3">
      <c r="A3825"/>
      <c r="B3825"/>
      <c r="C3825"/>
      <c r="D3825"/>
      <c r="E3825"/>
      <c r="F3825"/>
    </row>
    <row r="3826" spans="1:6" ht="14.4" x14ac:dyDescent="0.3">
      <c r="A3826"/>
      <c r="B3826"/>
      <c r="C3826"/>
      <c r="D3826"/>
      <c r="E3826"/>
      <c r="F3826"/>
    </row>
    <row r="3827" spans="1:6" ht="14.4" x14ac:dyDescent="0.3">
      <c r="A3827"/>
      <c r="B3827"/>
      <c r="C3827"/>
      <c r="D3827"/>
      <c r="E3827"/>
      <c r="F3827"/>
    </row>
    <row r="3828" spans="1:6" ht="14.4" x14ac:dyDescent="0.3">
      <c r="A3828"/>
      <c r="B3828"/>
      <c r="C3828"/>
      <c r="D3828"/>
      <c r="E3828"/>
      <c r="F3828"/>
    </row>
    <row r="3829" spans="1:6" ht="14.4" x14ac:dyDescent="0.3">
      <c r="A3829"/>
      <c r="B3829"/>
      <c r="C3829"/>
      <c r="D3829"/>
      <c r="E3829"/>
      <c r="F3829"/>
    </row>
    <row r="3830" spans="1:6" ht="14.4" x14ac:dyDescent="0.3">
      <c r="A3830"/>
      <c r="B3830"/>
      <c r="C3830"/>
      <c r="D3830"/>
      <c r="E3830"/>
      <c r="F3830"/>
    </row>
    <row r="3831" spans="1:6" ht="14.4" x14ac:dyDescent="0.3">
      <c r="A3831"/>
      <c r="B3831"/>
      <c r="C3831"/>
      <c r="D3831"/>
      <c r="E3831"/>
      <c r="F3831"/>
    </row>
    <row r="3832" spans="1:6" ht="14.4" x14ac:dyDescent="0.3">
      <c r="A3832"/>
      <c r="B3832"/>
      <c r="C3832"/>
      <c r="D3832"/>
      <c r="E3832"/>
      <c r="F3832"/>
    </row>
    <row r="3833" spans="1:6" ht="14.4" x14ac:dyDescent="0.3">
      <c r="A3833"/>
      <c r="B3833"/>
      <c r="C3833"/>
      <c r="D3833"/>
      <c r="E3833"/>
      <c r="F3833"/>
    </row>
    <row r="3834" spans="1:6" ht="14.4" x14ac:dyDescent="0.3">
      <c r="A3834"/>
      <c r="B3834"/>
      <c r="C3834"/>
      <c r="D3834"/>
      <c r="E3834"/>
      <c r="F3834"/>
    </row>
    <row r="3835" spans="1:6" ht="14.4" x14ac:dyDescent="0.3">
      <c r="A3835"/>
      <c r="B3835"/>
      <c r="C3835"/>
      <c r="D3835"/>
      <c r="E3835"/>
      <c r="F3835"/>
    </row>
    <row r="3836" spans="1:6" ht="14.4" x14ac:dyDescent="0.3">
      <c r="A3836"/>
      <c r="B3836"/>
      <c r="C3836"/>
      <c r="D3836"/>
      <c r="E3836"/>
      <c r="F3836"/>
    </row>
    <row r="3837" spans="1:6" ht="14.4" x14ac:dyDescent="0.3">
      <c r="A3837"/>
      <c r="B3837"/>
      <c r="C3837"/>
      <c r="D3837"/>
      <c r="E3837"/>
      <c r="F3837"/>
    </row>
    <row r="3838" spans="1:6" ht="14.4" x14ac:dyDescent="0.3">
      <c r="A3838"/>
      <c r="B3838"/>
      <c r="C3838"/>
      <c r="D3838"/>
      <c r="E3838"/>
      <c r="F3838"/>
    </row>
    <row r="3839" spans="1:6" ht="14.4" x14ac:dyDescent="0.3">
      <c r="A3839"/>
      <c r="B3839"/>
      <c r="C3839"/>
      <c r="D3839"/>
      <c r="E3839"/>
      <c r="F3839"/>
    </row>
    <row r="3840" spans="1:6" ht="14.4" x14ac:dyDescent="0.3">
      <c r="A3840"/>
      <c r="B3840"/>
      <c r="C3840"/>
      <c r="D3840"/>
      <c r="E3840"/>
      <c r="F3840"/>
    </row>
    <row r="3841" spans="1:6" ht="14.4" x14ac:dyDescent="0.3">
      <c r="A3841"/>
      <c r="B3841"/>
      <c r="C3841"/>
      <c r="D3841"/>
      <c r="E3841"/>
      <c r="F3841"/>
    </row>
    <row r="3842" spans="1:6" ht="14.4" x14ac:dyDescent="0.3">
      <c r="A3842"/>
      <c r="B3842"/>
      <c r="C3842"/>
      <c r="D3842"/>
      <c r="E3842"/>
      <c r="F3842"/>
    </row>
    <row r="3843" spans="1:6" ht="14.4" x14ac:dyDescent="0.3">
      <c r="A3843"/>
      <c r="B3843"/>
      <c r="C3843"/>
      <c r="D3843"/>
      <c r="E3843"/>
      <c r="F3843"/>
    </row>
    <row r="3844" spans="1:6" ht="14.4" x14ac:dyDescent="0.3">
      <c r="A3844"/>
      <c r="B3844"/>
      <c r="C3844"/>
      <c r="D3844"/>
      <c r="E3844"/>
      <c r="F3844"/>
    </row>
    <row r="3845" spans="1:6" ht="14.4" x14ac:dyDescent="0.3">
      <c r="A3845"/>
      <c r="B3845"/>
      <c r="C3845"/>
      <c r="D3845"/>
      <c r="E3845"/>
      <c r="F3845"/>
    </row>
    <row r="3846" spans="1:6" ht="14.4" x14ac:dyDescent="0.3">
      <c r="A3846"/>
      <c r="B3846"/>
      <c r="C3846"/>
      <c r="D3846"/>
      <c r="E3846"/>
      <c r="F3846"/>
    </row>
    <row r="3847" spans="1:6" ht="14.4" x14ac:dyDescent="0.3">
      <c r="A3847"/>
      <c r="B3847"/>
      <c r="C3847"/>
      <c r="D3847"/>
      <c r="E3847"/>
      <c r="F3847"/>
    </row>
    <row r="3848" spans="1:6" ht="14.4" x14ac:dyDescent="0.3">
      <c r="A3848"/>
      <c r="B3848"/>
      <c r="C3848"/>
      <c r="D3848"/>
      <c r="E3848"/>
      <c r="F3848"/>
    </row>
    <row r="3849" spans="1:6" ht="14.4" x14ac:dyDescent="0.3">
      <c r="A3849"/>
      <c r="B3849"/>
      <c r="C3849"/>
      <c r="D3849"/>
      <c r="E3849"/>
      <c r="F3849"/>
    </row>
    <row r="3850" spans="1:6" ht="14.4" x14ac:dyDescent="0.3">
      <c r="A3850"/>
      <c r="B3850"/>
      <c r="C3850"/>
      <c r="D3850"/>
      <c r="E3850"/>
      <c r="F3850"/>
    </row>
    <row r="3851" spans="1:6" ht="14.4" x14ac:dyDescent="0.3">
      <c r="A3851"/>
      <c r="B3851"/>
      <c r="C3851"/>
      <c r="D3851"/>
      <c r="E3851"/>
      <c r="F3851"/>
    </row>
    <row r="3852" spans="1:6" ht="14.4" x14ac:dyDescent="0.3">
      <c r="A3852"/>
      <c r="B3852"/>
      <c r="C3852"/>
      <c r="D3852"/>
      <c r="E3852"/>
      <c r="F3852"/>
    </row>
    <row r="3853" spans="1:6" ht="14.4" x14ac:dyDescent="0.3">
      <c r="A3853"/>
      <c r="B3853"/>
      <c r="C3853"/>
      <c r="D3853"/>
      <c r="E3853"/>
      <c r="F3853"/>
    </row>
    <row r="3854" spans="1:6" ht="14.4" x14ac:dyDescent="0.3">
      <c r="A3854"/>
      <c r="B3854"/>
      <c r="C3854"/>
      <c r="D3854"/>
      <c r="E3854"/>
      <c r="F3854"/>
    </row>
    <row r="3855" spans="1:6" ht="14.4" x14ac:dyDescent="0.3">
      <c r="A3855"/>
      <c r="B3855"/>
      <c r="C3855"/>
      <c r="D3855"/>
      <c r="E3855"/>
      <c r="F3855"/>
    </row>
    <row r="3856" spans="1:6" ht="14.4" x14ac:dyDescent="0.3">
      <c r="A3856"/>
      <c r="B3856"/>
      <c r="C3856"/>
      <c r="D3856"/>
      <c r="E3856"/>
      <c r="F3856"/>
    </row>
    <row r="3857" spans="1:6" ht="14.4" x14ac:dyDescent="0.3">
      <c r="A3857"/>
      <c r="B3857"/>
      <c r="C3857"/>
      <c r="D3857"/>
      <c r="E3857"/>
      <c r="F3857"/>
    </row>
    <row r="3858" spans="1:6" ht="14.4" x14ac:dyDescent="0.3">
      <c r="A3858"/>
      <c r="B3858"/>
      <c r="C3858"/>
      <c r="D3858"/>
      <c r="E3858"/>
      <c r="F3858"/>
    </row>
    <row r="3859" spans="1:6" ht="14.4" x14ac:dyDescent="0.3">
      <c r="A3859"/>
      <c r="B3859"/>
      <c r="C3859"/>
      <c r="D3859"/>
      <c r="E3859"/>
      <c r="F3859"/>
    </row>
    <row r="3860" spans="1:6" ht="14.4" x14ac:dyDescent="0.3">
      <c r="A3860"/>
      <c r="B3860"/>
      <c r="C3860"/>
      <c r="D3860"/>
      <c r="E3860"/>
      <c r="F3860"/>
    </row>
    <row r="3861" spans="1:6" ht="14.4" x14ac:dyDescent="0.3">
      <c r="A3861"/>
      <c r="B3861"/>
      <c r="C3861"/>
      <c r="D3861"/>
      <c r="E3861"/>
      <c r="F3861"/>
    </row>
    <row r="3862" spans="1:6" ht="14.4" x14ac:dyDescent="0.3">
      <c r="A3862"/>
      <c r="B3862"/>
      <c r="C3862"/>
      <c r="D3862"/>
      <c r="E3862"/>
      <c r="F3862"/>
    </row>
    <row r="3863" spans="1:6" ht="14.4" x14ac:dyDescent="0.3">
      <c r="A3863"/>
      <c r="B3863"/>
      <c r="C3863"/>
      <c r="D3863"/>
      <c r="E3863"/>
      <c r="F3863"/>
    </row>
    <row r="3864" spans="1:6" ht="14.4" x14ac:dyDescent="0.3">
      <c r="A3864"/>
      <c r="B3864"/>
      <c r="C3864"/>
      <c r="D3864"/>
      <c r="E3864"/>
      <c r="F3864"/>
    </row>
    <row r="3865" spans="1:6" ht="14.4" x14ac:dyDescent="0.3">
      <c r="A3865"/>
      <c r="B3865"/>
      <c r="C3865"/>
      <c r="D3865"/>
      <c r="E3865"/>
      <c r="F3865"/>
    </row>
    <row r="3866" spans="1:6" ht="14.4" x14ac:dyDescent="0.3">
      <c r="A3866"/>
      <c r="B3866"/>
      <c r="C3866"/>
      <c r="D3866"/>
      <c r="E3866"/>
      <c r="F3866"/>
    </row>
    <row r="3867" spans="1:6" ht="14.4" x14ac:dyDescent="0.3">
      <c r="A3867"/>
      <c r="B3867"/>
      <c r="C3867"/>
      <c r="D3867"/>
      <c r="E3867"/>
      <c r="F3867"/>
    </row>
    <row r="3868" spans="1:6" ht="14.4" x14ac:dyDescent="0.3">
      <c r="A3868"/>
      <c r="B3868"/>
      <c r="C3868"/>
      <c r="D3868"/>
      <c r="E3868"/>
      <c r="F3868"/>
    </row>
    <row r="3869" spans="1:6" ht="14.4" x14ac:dyDescent="0.3">
      <c r="A3869"/>
      <c r="B3869"/>
      <c r="C3869"/>
      <c r="D3869"/>
      <c r="E3869"/>
      <c r="F3869"/>
    </row>
    <row r="3870" spans="1:6" ht="14.4" x14ac:dyDescent="0.3">
      <c r="A3870"/>
      <c r="B3870"/>
      <c r="C3870"/>
      <c r="D3870"/>
      <c r="E3870"/>
      <c r="F3870"/>
    </row>
    <row r="3871" spans="1:6" ht="14.4" x14ac:dyDescent="0.3">
      <c r="A3871"/>
      <c r="B3871"/>
      <c r="C3871"/>
      <c r="D3871"/>
      <c r="E3871"/>
      <c r="F3871"/>
    </row>
    <row r="3872" spans="1:6" ht="14.4" x14ac:dyDescent="0.3">
      <c r="A3872"/>
      <c r="B3872"/>
      <c r="C3872"/>
      <c r="D3872"/>
      <c r="E3872"/>
      <c r="F3872"/>
    </row>
    <row r="3873" spans="1:6" ht="14.4" x14ac:dyDescent="0.3">
      <c r="A3873"/>
      <c r="B3873"/>
      <c r="C3873"/>
      <c r="D3873"/>
      <c r="E3873"/>
      <c r="F3873"/>
    </row>
    <row r="3874" spans="1:6" ht="14.4" x14ac:dyDescent="0.3">
      <c r="A3874"/>
      <c r="B3874"/>
      <c r="C3874"/>
      <c r="D3874"/>
      <c r="E3874"/>
      <c r="F3874"/>
    </row>
    <row r="3875" spans="1:6" ht="14.4" x14ac:dyDescent="0.3">
      <c r="A3875"/>
      <c r="B3875"/>
      <c r="C3875"/>
      <c r="D3875"/>
      <c r="E3875"/>
      <c r="F3875"/>
    </row>
    <row r="3876" spans="1:6" ht="14.4" x14ac:dyDescent="0.3">
      <c r="A3876"/>
      <c r="B3876"/>
      <c r="C3876"/>
      <c r="D3876"/>
      <c r="E3876"/>
      <c r="F3876"/>
    </row>
    <row r="3877" spans="1:6" ht="14.4" x14ac:dyDescent="0.3">
      <c r="A3877"/>
      <c r="B3877"/>
      <c r="C3877"/>
      <c r="D3877"/>
      <c r="E3877"/>
      <c r="F3877"/>
    </row>
    <row r="3878" spans="1:6" ht="14.4" x14ac:dyDescent="0.3">
      <c r="A3878"/>
      <c r="B3878"/>
      <c r="C3878"/>
      <c r="D3878"/>
      <c r="E3878"/>
      <c r="F3878"/>
    </row>
    <row r="3879" spans="1:6" ht="14.4" x14ac:dyDescent="0.3">
      <c r="A3879"/>
      <c r="B3879"/>
      <c r="C3879"/>
      <c r="D3879"/>
      <c r="E3879"/>
      <c r="F3879"/>
    </row>
    <row r="3880" spans="1:6" ht="14.4" x14ac:dyDescent="0.3">
      <c r="A3880"/>
      <c r="B3880"/>
      <c r="C3880"/>
      <c r="D3880"/>
      <c r="E3880"/>
      <c r="F3880"/>
    </row>
    <row r="3881" spans="1:6" ht="14.4" x14ac:dyDescent="0.3">
      <c r="A3881"/>
      <c r="B3881"/>
      <c r="C3881"/>
      <c r="D3881"/>
      <c r="E3881"/>
      <c r="F3881"/>
    </row>
    <row r="3882" spans="1:6" ht="14.4" x14ac:dyDescent="0.3">
      <c r="A3882"/>
      <c r="B3882"/>
      <c r="C3882"/>
      <c r="D3882"/>
      <c r="E3882"/>
      <c r="F3882"/>
    </row>
    <row r="3883" spans="1:6" ht="14.4" x14ac:dyDescent="0.3">
      <c r="A3883"/>
      <c r="B3883"/>
      <c r="C3883"/>
      <c r="D3883"/>
      <c r="E3883"/>
      <c r="F3883"/>
    </row>
    <row r="3884" spans="1:6" ht="14.4" x14ac:dyDescent="0.3">
      <c r="A3884"/>
      <c r="B3884"/>
      <c r="C3884"/>
      <c r="D3884"/>
      <c r="E3884"/>
      <c r="F3884"/>
    </row>
    <row r="3885" spans="1:6" ht="14.4" x14ac:dyDescent="0.3">
      <c r="A3885"/>
      <c r="B3885"/>
      <c r="C3885"/>
      <c r="D3885"/>
      <c r="E3885"/>
      <c r="F3885"/>
    </row>
    <row r="3886" spans="1:6" ht="14.4" x14ac:dyDescent="0.3">
      <c r="A3886"/>
      <c r="B3886"/>
      <c r="C3886"/>
      <c r="D3886"/>
      <c r="E3886"/>
      <c r="F3886"/>
    </row>
    <row r="3887" spans="1:6" ht="14.4" x14ac:dyDescent="0.3">
      <c r="A3887"/>
      <c r="B3887"/>
      <c r="C3887"/>
      <c r="D3887"/>
      <c r="E3887"/>
      <c r="F3887"/>
    </row>
    <row r="3888" spans="1:6" ht="14.4" x14ac:dyDescent="0.3">
      <c r="A3888"/>
      <c r="B3888"/>
      <c r="C3888"/>
      <c r="D3888"/>
      <c r="E3888"/>
      <c r="F3888"/>
    </row>
    <row r="3889" spans="1:6" ht="14.4" x14ac:dyDescent="0.3">
      <c r="A3889"/>
      <c r="B3889"/>
      <c r="C3889"/>
      <c r="D3889"/>
      <c r="E3889"/>
      <c r="F3889"/>
    </row>
    <row r="3890" spans="1:6" ht="14.4" x14ac:dyDescent="0.3">
      <c r="A3890"/>
      <c r="B3890"/>
      <c r="C3890"/>
      <c r="D3890"/>
      <c r="E3890"/>
      <c r="F3890"/>
    </row>
    <row r="3891" spans="1:6" ht="14.4" x14ac:dyDescent="0.3">
      <c r="A3891"/>
      <c r="B3891"/>
      <c r="C3891"/>
      <c r="D3891"/>
      <c r="E3891"/>
      <c r="F3891"/>
    </row>
    <row r="3892" spans="1:6" ht="14.4" x14ac:dyDescent="0.3">
      <c r="A3892"/>
      <c r="B3892"/>
      <c r="C3892"/>
      <c r="D3892"/>
      <c r="E3892"/>
      <c r="F3892"/>
    </row>
    <row r="3893" spans="1:6" ht="14.4" x14ac:dyDescent="0.3">
      <c r="A3893"/>
      <c r="B3893"/>
      <c r="C3893"/>
      <c r="D3893"/>
      <c r="E3893"/>
      <c r="F3893"/>
    </row>
    <row r="3894" spans="1:6" ht="14.4" x14ac:dyDescent="0.3">
      <c r="A3894"/>
      <c r="B3894"/>
      <c r="C3894"/>
      <c r="D3894"/>
      <c r="E3894"/>
      <c r="F3894"/>
    </row>
    <row r="3895" spans="1:6" ht="14.4" x14ac:dyDescent="0.3">
      <c r="A3895"/>
      <c r="B3895"/>
      <c r="C3895"/>
      <c r="D3895"/>
      <c r="E3895"/>
      <c r="F3895"/>
    </row>
    <row r="3896" spans="1:6" ht="14.4" x14ac:dyDescent="0.3">
      <c r="A3896"/>
      <c r="B3896"/>
      <c r="C3896"/>
      <c r="D3896"/>
      <c r="E3896"/>
      <c r="F3896"/>
    </row>
    <row r="3897" spans="1:6" ht="14.4" x14ac:dyDescent="0.3">
      <c r="A3897"/>
      <c r="B3897"/>
      <c r="C3897"/>
      <c r="D3897"/>
      <c r="E3897"/>
      <c r="F3897"/>
    </row>
    <row r="3898" spans="1:6" ht="14.4" x14ac:dyDescent="0.3">
      <c r="A3898"/>
      <c r="B3898"/>
      <c r="C3898"/>
      <c r="D3898"/>
      <c r="E3898"/>
      <c r="F3898"/>
    </row>
    <row r="3899" spans="1:6" ht="14.4" x14ac:dyDescent="0.3">
      <c r="A3899"/>
      <c r="B3899"/>
      <c r="C3899"/>
      <c r="D3899"/>
      <c r="E3899"/>
      <c r="F3899"/>
    </row>
    <row r="3900" spans="1:6" ht="14.4" x14ac:dyDescent="0.3">
      <c r="A3900"/>
      <c r="B3900"/>
      <c r="C3900"/>
      <c r="D3900"/>
      <c r="E3900"/>
      <c r="F3900"/>
    </row>
    <row r="3901" spans="1:6" ht="14.4" x14ac:dyDescent="0.3">
      <c r="A3901"/>
      <c r="B3901"/>
      <c r="C3901"/>
      <c r="D3901"/>
      <c r="E3901"/>
      <c r="F3901"/>
    </row>
    <row r="3902" spans="1:6" ht="14.4" x14ac:dyDescent="0.3">
      <c r="A3902"/>
      <c r="B3902"/>
      <c r="C3902"/>
      <c r="D3902"/>
      <c r="E3902"/>
      <c r="F3902"/>
    </row>
    <row r="3903" spans="1:6" ht="14.4" x14ac:dyDescent="0.3">
      <c r="A3903"/>
      <c r="B3903"/>
      <c r="C3903"/>
      <c r="D3903"/>
      <c r="E3903"/>
      <c r="F3903"/>
    </row>
    <row r="3904" spans="1:6" ht="14.4" x14ac:dyDescent="0.3">
      <c r="A3904"/>
      <c r="B3904"/>
      <c r="C3904"/>
      <c r="D3904"/>
      <c r="E3904"/>
      <c r="F3904"/>
    </row>
    <row r="3905" spans="1:6" ht="14.4" x14ac:dyDescent="0.3">
      <c r="A3905"/>
      <c r="B3905"/>
      <c r="C3905"/>
      <c r="D3905"/>
      <c r="E3905"/>
      <c r="F3905"/>
    </row>
    <row r="3906" spans="1:6" ht="14.4" x14ac:dyDescent="0.3">
      <c r="A3906"/>
      <c r="B3906"/>
      <c r="C3906"/>
      <c r="D3906"/>
      <c r="E3906"/>
      <c r="F3906"/>
    </row>
    <row r="3907" spans="1:6" ht="14.4" x14ac:dyDescent="0.3">
      <c r="A3907"/>
      <c r="B3907"/>
      <c r="C3907"/>
      <c r="D3907"/>
      <c r="E3907"/>
      <c r="F3907"/>
    </row>
    <row r="3908" spans="1:6" ht="14.4" x14ac:dyDescent="0.3">
      <c r="A3908"/>
      <c r="B3908"/>
      <c r="C3908"/>
      <c r="D3908"/>
      <c r="E3908"/>
      <c r="F3908"/>
    </row>
    <row r="3909" spans="1:6" ht="14.4" x14ac:dyDescent="0.3">
      <c r="A3909"/>
      <c r="B3909"/>
      <c r="C3909"/>
      <c r="D3909"/>
      <c r="E3909"/>
      <c r="F3909"/>
    </row>
    <row r="3910" spans="1:6" ht="14.4" x14ac:dyDescent="0.3">
      <c r="A3910"/>
      <c r="B3910"/>
      <c r="C3910"/>
      <c r="D3910"/>
      <c r="E3910"/>
      <c r="F3910"/>
    </row>
    <row r="3911" spans="1:6" ht="14.4" x14ac:dyDescent="0.3">
      <c r="A3911"/>
      <c r="B3911"/>
      <c r="C3911"/>
      <c r="D3911"/>
      <c r="E3911"/>
      <c r="F3911"/>
    </row>
    <row r="3912" spans="1:6" ht="14.4" x14ac:dyDescent="0.3">
      <c r="A3912"/>
      <c r="B3912"/>
      <c r="C3912"/>
      <c r="D3912"/>
      <c r="E3912"/>
      <c r="F3912"/>
    </row>
    <row r="3913" spans="1:6" ht="14.4" x14ac:dyDescent="0.3">
      <c r="A3913"/>
      <c r="B3913"/>
      <c r="C3913"/>
      <c r="D3913"/>
      <c r="E3913"/>
      <c r="F3913"/>
    </row>
    <row r="3914" spans="1:6" ht="14.4" x14ac:dyDescent="0.3">
      <c r="A3914"/>
      <c r="B3914"/>
      <c r="C3914"/>
      <c r="D3914"/>
      <c r="E3914"/>
      <c r="F3914"/>
    </row>
    <row r="3915" spans="1:6" ht="14.4" x14ac:dyDescent="0.3">
      <c r="A3915"/>
      <c r="B3915"/>
      <c r="C3915"/>
      <c r="D3915"/>
      <c r="E3915"/>
      <c r="F3915"/>
    </row>
    <row r="3916" spans="1:6" ht="14.4" x14ac:dyDescent="0.3">
      <c r="A3916"/>
      <c r="B3916"/>
      <c r="C3916"/>
      <c r="D3916"/>
      <c r="E3916"/>
      <c r="F3916"/>
    </row>
    <row r="3917" spans="1:6" ht="14.4" x14ac:dyDescent="0.3">
      <c r="A3917"/>
      <c r="B3917"/>
      <c r="C3917"/>
      <c r="D3917"/>
      <c r="E3917"/>
      <c r="F3917"/>
    </row>
    <row r="3918" spans="1:6" ht="14.4" x14ac:dyDescent="0.3">
      <c r="A3918"/>
      <c r="B3918"/>
      <c r="C3918"/>
      <c r="D3918"/>
      <c r="E3918"/>
      <c r="F3918"/>
    </row>
    <row r="3919" spans="1:6" ht="14.4" x14ac:dyDescent="0.3">
      <c r="A3919"/>
      <c r="B3919"/>
      <c r="C3919"/>
      <c r="D3919"/>
      <c r="E3919"/>
      <c r="F3919"/>
    </row>
    <row r="3920" spans="1:6" ht="14.4" x14ac:dyDescent="0.3">
      <c r="A3920"/>
      <c r="B3920"/>
      <c r="C3920"/>
      <c r="D3920"/>
      <c r="E3920"/>
      <c r="F3920"/>
    </row>
    <row r="3921" spans="1:6" ht="14.4" x14ac:dyDescent="0.3">
      <c r="A3921"/>
      <c r="B3921"/>
      <c r="C3921"/>
      <c r="D3921"/>
      <c r="E3921"/>
      <c r="F3921"/>
    </row>
    <row r="3922" spans="1:6" ht="14.4" x14ac:dyDescent="0.3">
      <c r="A3922"/>
      <c r="B3922"/>
      <c r="C3922"/>
      <c r="D3922"/>
      <c r="E3922"/>
      <c r="F3922"/>
    </row>
    <row r="3923" spans="1:6" ht="14.4" x14ac:dyDescent="0.3">
      <c r="A3923"/>
      <c r="B3923"/>
      <c r="C3923"/>
      <c r="D3923"/>
      <c r="E3923"/>
      <c r="F3923"/>
    </row>
    <row r="3924" spans="1:6" ht="14.4" x14ac:dyDescent="0.3">
      <c r="A3924"/>
      <c r="B3924"/>
      <c r="C3924"/>
      <c r="D3924"/>
      <c r="E3924"/>
      <c r="F3924"/>
    </row>
    <row r="3925" spans="1:6" ht="14.4" x14ac:dyDescent="0.3">
      <c r="A3925"/>
      <c r="B3925"/>
      <c r="C3925"/>
      <c r="D3925"/>
      <c r="E3925"/>
      <c r="F3925"/>
    </row>
    <row r="3926" spans="1:6" ht="14.4" x14ac:dyDescent="0.3">
      <c r="A3926"/>
      <c r="B3926"/>
      <c r="C3926"/>
      <c r="D3926"/>
      <c r="E3926"/>
      <c r="F3926"/>
    </row>
    <row r="3927" spans="1:6" ht="14.4" x14ac:dyDescent="0.3">
      <c r="A3927"/>
      <c r="B3927"/>
      <c r="C3927"/>
      <c r="D3927"/>
      <c r="E3927"/>
      <c r="F3927"/>
    </row>
    <row r="3928" spans="1:6" ht="14.4" x14ac:dyDescent="0.3">
      <c r="A3928"/>
      <c r="B3928"/>
      <c r="C3928"/>
      <c r="D3928"/>
      <c r="E3928"/>
      <c r="F3928"/>
    </row>
    <row r="3929" spans="1:6" ht="14.4" x14ac:dyDescent="0.3">
      <c r="A3929"/>
      <c r="B3929"/>
      <c r="C3929"/>
      <c r="D3929"/>
      <c r="E3929"/>
      <c r="F3929"/>
    </row>
    <row r="3930" spans="1:6" ht="14.4" x14ac:dyDescent="0.3">
      <c r="A3930"/>
      <c r="B3930"/>
      <c r="C3930"/>
      <c r="D3930"/>
      <c r="E3930"/>
      <c r="F3930"/>
    </row>
    <row r="3931" spans="1:6" ht="14.4" x14ac:dyDescent="0.3">
      <c r="A3931"/>
      <c r="B3931"/>
      <c r="C3931"/>
      <c r="D3931"/>
      <c r="E3931"/>
      <c r="F3931"/>
    </row>
    <row r="3932" spans="1:6" ht="14.4" x14ac:dyDescent="0.3">
      <c r="A3932"/>
      <c r="B3932"/>
      <c r="C3932"/>
      <c r="D3932"/>
      <c r="E3932"/>
      <c r="F3932"/>
    </row>
    <row r="3933" spans="1:6" ht="14.4" x14ac:dyDescent="0.3">
      <c r="A3933"/>
      <c r="B3933"/>
      <c r="C3933"/>
      <c r="D3933"/>
      <c r="E3933"/>
      <c r="F3933"/>
    </row>
    <row r="3934" spans="1:6" ht="14.4" x14ac:dyDescent="0.3">
      <c r="A3934"/>
      <c r="B3934"/>
      <c r="C3934"/>
      <c r="D3934"/>
      <c r="E3934"/>
      <c r="F3934"/>
    </row>
    <row r="3935" spans="1:6" ht="14.4" x14ac:dyDescent="0.3">
      <c r="A3935"/>
      <c r="B3935"/>
      <c r="C3935"/>
      <c r="D3935"/>
      <c r="E3935"/>
      <c r="F3935"/>
    </row>
    <row r="3936" spans="1:6" ht="14.4" x14ac:dyDescent="0.3">
      <c r="A3936"/>
      <c r="B3936"/>
      <c r="C3936"/>
      <c r="D3936"/>
      <c r="E3936"/>
      <c r="F3936"/>
    </row>
    <row r="3937" spans="1:6" ht="14.4" x14ac:dyDescent="0.3">
      <c r="A3937"/>
      <c r="B3937"/>
      <c r="C3937"/>
      <c r="D3937"/>
      <c r="E3937"/>
      <c r="F3937"/>
    </row>
    <row r="3938" spans="1:6" ht="14.4" x14ac:dyDescent="0.3">
      <c r="A3938"/>
      <c r="B3938"/>
      <c r="C3938"/>
      <c r="D3938"/>
      <c r="E3938"/>
      <c r="F3938"/>
    </row>
    <row r="3939" spans="1:6" ht="14.4" x14ac:dyDescent="0.3">
      <c r="A3939"/>
      <c r="B3939"/>
      <c r="C3939"/>
      <c r="D3939"/>
      <c r="E3939"/>
      <c r="F3939"/>
    </row>
    <row r="3940" spans="1:6" ht="14.4" x14ac:dyDescent="0.3">
      <c r="A3940"/>
      <c r="B3940"/>
      <c r="C3940"/>
      <c r="D3940"/>
      <c r="E3940"/>
      <c r="F3940"/>
    </row>
    <row r="3941" spans="1:6" ht="14.4" x14ac:dyDescent="0.3">
      <c r="A3941"/>
      <c r="B3941"/>
      <c r="C3941"/>
      <c r="D3941"/>
      <c r="E3941"/>
      <c r="F3941"/>
    </row>
    <row r="3942" spans="1:6" ht="14.4" x14ac:dyDescent="0.3">
      <c r="A3942"/>
      <c r="B3942"/>
      <c r="C3942"/>
      <c r="D3942"/>
      <c r="E3942"/>
      <c r="F3942"/>
    </row>
    <row r="3943" spans="1:6" ht="14.4" x14ac:dyDescent="0.3">
      <c r="A3943"/>
      <c r="B3943"/>
      <c r="C3943"/>
      <c r="D3943"/>
      <c r="E3943"/>
      <c r="F3943"/>
    </row>
    <row r="3944" spans="1:6" ht="14.4" x14ac:dyDescent="0.3">
      <c r="A3944"/>
      <c r="B3944"/>
      <c r="C3944"/>
      <c r="D3944"/>
      <c r="E3944"/>
      <c r="F3944"/>
    </row>
    <row r="3945" spans="1:6" ht="14.4" x14ac:dyDescent="0.3">
      <c r="A3945"/>
      <c r="B3945"/>
      <c r="C3945"/>
      <c r="D3945"/>
      <c r="E3945"/>
      <c r="F3945"/>
    </row>
    <row r="3946" spans="1:6" ht="14.4" x14ac:dyDescent="0.3">
      <c r="A3946"/>
      <c r="B3946"/>
      <c r="C3946"/>
      <c r="D3946"/>
      <c r="E3946"/>
      <c r="F3946"/>
    </row>
    <row r="3947" spans="1:6" ht="14.4" x14ac:dyDescent="0.3">
      <c r="A3947"/>
      <c r="B3947"/>
      <c r="C3947"/>
      <c r="D3947"/>
      <c r="E3947"/>
      <c r="F3947"/>
    </row>
    <row r="3948" spans="1:6" ht="14.4" x14ac:dyDescent="0.3">
      <c r="A3948"/>
      <c r="B3948"/>
      <c r="C3948"/>
      <c r="D3948"/>
      <c r="E3948"/>
      <c r="F3948"/>
    </row>
    <row r="3949" spans="1:6" ht="14.4" x14ac:dyDescent="0.3">
      <c r="A3949"/>
      <c r="B3949"/>
      <c r="C3949"/>
      <c r="D3949"/>
      <c r="E3949"/>
      <c r="F3949"/>
    </row>
    <row r="3950" spans="1:6" ht="14.4" x14ac:dyDescent="0.3">
      <c r="A3950"/>
      <c r="B3950"/>
      <c r="C3950"/>
      <c r="D3950"/>
      <c r="E3950"/>
      <c r="F3950"/>
    </row>
    <row r="3951" spans="1:6" ht="14.4" x14ac:dyDescent="0.3">
      <c r="A3951"/>
      <c r="B3951"/>
      <c r="C3951"/>
      <c r="D3951"/>
      <c r="E3951"/>
      <c r="F3951"/>
    </row>
    <row r="3952" spans="1:6" ht="14.4" x14ac:dyDescent="0.3">
      <c r="A3952"/>
      <c r="B3952"/>
      <c r="C3952"/>
      <c r="D3952"/>
      <c r="E3952"/>
      <c r="F3952"/>
    </row>
    <row r="3953" spans="1:6" ht="14.4" x14ac:dyDescent="0.3">
      <c r="A3953"/>
      <c r="B3953"/>
      <c r="C3953"/>
      <c r="D3953"/>
      <c r="E3953"/>
      <c r="F3953"/>
    </row>
    <row r="3954" spans="1:6" ht="14.4" x14ac:dyDescent="0.3">
      <c r="A3954"/>
      <c r="B3954"/>
      <c r="C3954"/>
      <c r="D3954"/>
      <c r="E3954"/>
      <c r="F3954"/>
    </row>
    <row r="3955" spans="1:6" ht="14.4" x14ac:dyDescent="0.3">
      <c r="A3955"/>
      <c r="B3955"/>
      <c r="C3955"/>
      <c r="D3955"/>
      <c r="E3955"/>
      <c r="F3955"/>
    </row>
    <row r="3956" spans="1:6" ht="14.4" x14ac:dyDescent="0.3">
      <c r="A3956"/>
      <c r="B3956"/>
      <c r="C3956"/>
      <c r="D3956"/>
      <c r="E3956"/>
      <c r="F3956"/>
    </row>
    <row r="3957" spans="1:6" ht="14.4" x14ac:dyDescent="0.3">
      <c r="A3957"/>
      <c r="B3957"/>
      <c r="C3957"/>
      <c r="D3957"/>
      <c r="E3957"/>
      <c r="F3957"/>
    </row>
    <row r="3958" spans="1:6" ht="14.4" x14ac:dyDescent="0.3">
      <c r="A3958"/>
      <c r="B3958"/>
      <c r="C3958"/>
      <c r="D3958"/>
      <c r="E3958"/>
      <c r="F3958"/>
    </row>
    <row r="3959" spans="1:6" ht="14.4" x14ac:dyDescent="0.3">
      <c r="A3959"/>
      <c r="B3959"/>
      <c r="C3959"/>
      <c r="D3959"/>
      <c r="E3959"/>
      <c r="F3959"/>
    </row>
    <row r="3960" spans="1:6" ht="14.4" x14ac:dyDescent="0.3">
      <c r="A3960"/>
      <c r="B3960"/>
      <c r="C3960"/>
      <c r="D3960"/>
      <c r="E3960"/>
      <c r="F3960"/>
    </row>
    <row r="3961" spans="1:6" ht="14.4" x14ac:dyDescent="0.3">
      <c r="A3961"/>
      <c r="B3961"/>
      <c r="C3961"/>
      <c r="D3961"/>
      <c r="E3961"/>
      <c r="F3961"/>
    </row>
    <row r="3962" spans="1:6" ht="14.4" x14ac:dyDescent="0.3">
      <c r="A3962"/>
      <c r="B3962"/>
      <c r="C3962"/>
      <c r="D3962"/>
      <c r="E3962"/>
      <c r="F3962"/>
    </row>
    <row r="3963" spans="1:6" ht="14.4" x14ac:dyDescent="0.3">
      <c r="A3963"/>
      <c r="B3963"/>
      <c r="C3963"/>
      <c r="D3963"/>
      <c r="E3963"/>
      <c r="F3963"/>
    </row>
    <row r="3964" spans="1:6" ht="14.4" x14ac:dyDescent="0.3">
      <c r="A3964"/>
      <c r="B3964"/>
      <c r="C3964"/>
      <c r="D3964"/>
      <c r="E3964"/>
      <c r="F3964"/>
    </row>
    <row r="3965" spans="1:6" ht="14.4" x14ac:dyDescent="0.3">
      <c r="A3965"/>
      <c r="B3965"/>
      <c r="C3965"/>
      <c r="D3965"/>
      <c r="E3965"/>
      <c r="F3965"/>
    </row>
    <row r="3966" spans="1:6" ht="14.4" x14ac:dyDescent="0.3">
      <c r="A3966"/>
      <c r="B3966"/>
      <c r="C3966"/>
      <c r="D3966"/>
      <c r="E3966"/>
      <c r="F3966"/>
    </row>
    <row r="3967" spans="1:6" ht="14.4" x14ac:dyDescent="0.3">
      <c r="A3967"/>
      <c r="B3967"/>
      <c r="C3967"/>
      <c r="D3967"/>
      <c r="E3967"/>
      <c r="F3967"/>
    </row>
    <row r="3968" spans="1:6" ht="14.4" x14ac:dyDescent="0.3">
      <c r="A3968"/>
      <c r="B3968"/>
      <c r="C3968"/>
      <c r="D3968"/>
      <c r="E3968"/>
      <c r="F3968"/>
    </row>
    <row r="3969" spans="1:6" ht="14.4" x14ac:dyDescent="0.3">
      <c r="A3969"/>
      <c r="B3969"/>
      <c r="C3969"/>
      <c r="D3969"/>
      <c r="E3969"/>
      <c r="F3969"/>
    </row>
    <row r="3970" spans="1:6" ht="14.4" x14ac:dyDescent="0.3">
      <c r="A3970"/>
      <c r="B3970"/>
      <c r="C3970"/>
      <c r="D3970"/>
      <c r="E3970"/>
      <c r="F3970"/>
    </row>
    <row r="3971" spans="1:6" ht="14.4" x14ac:dyDescent="0.3">
      <c r="A3971"/>
      <c r="B3971"/>
      <c r="C3971"/>
      <c r="D3971"/>
      <c r="E3971"/>
      <c r="F3971"/>
    </row>
    <row r="3972" spans="1:6" ht="14.4" x14ac:dyDescent="0.3">
      <c r="A3972"/>
      <c r="B3972"/>
      <c r="C3972"/>
      <c r="D3972"/>
      <c r="E3972"/>
      <c r="F3972"/>
    </row>
    <row r="3973" spans="1:6" ht="14.4" x14ac:dyDescent="0.3">
      <c r="A3973"/>
      <c r="B3973"/>
      <c r="C3973"/>
      <c r="D3973"/>
      <c r="E3973"/>
      <c r="F3973"/>
    </row>
    <row r="3974" spans="1:6" ht="14.4" x14ac:dyDescent="0.3">
      <c r="A3974"/>
      <c r="B3974"/>
      <c r="C3974"/>
      <c r="D3974"/>
      <c r="E3974"/>
      <c r="F3974"/>
    </row>
    <row r="3975" spans="1:6" ht="14.4" x14ac:dyDescent="0.3">
      <c r="A3975"/>
      <c r="B3975"/>
      <c r="C3975"/>
      <c r="D3975"/>
      <c r="E3975"/>
      <c r="F3975"/>
    </row>
    <row r="3976" spans="1:6" ht="14.4" x14ac:dyDescent="0.3">
      <c r="A3976"/>
      <c r="B3976"/>
      <c r="C3976"/>
      <c r="D3976"/>
      <c r="E3976"/>
      <c r="F3976"/>
    </row>
    <row r="3977" spans="1:6" ht="14.4" x14ac:dyDescent="0.3">
      <c r="A3977"/>
      <c r="B3977"/>
      <c r="C3977"/>
      <c r="D3977"/>
      <c r="E3977"/>
      <c r="F3977"/>
    </row>
    <row r="3978" spans="1:6" ht="14.4" x14ac:dyDescent="0.3">
      <c r="A3978"/>
      <c r="B3978"/>
      <c r="C3978"/>
      <c r="D3978"/>
      <c r="E3978"/>
      <c r="F3978"/>
    </row>
    <row r="3979" spans="1:6" ht="14.4" x14ac:dyDescent="0.3">
      <c r="A3979"/>
      <c r="B3979"/>
      <c r="C3979"/>
      <c r="D3979"/>
      <c r="E3979"/>
      <c r="F3979"/>
    </row>
    <row r="3980" spans="1:6" ht="14.4" x14ac:dyDescent="0.3">
      <c r="A3980"/>
      <c r="B3980"/>
      <c r="C3980"/>
      <c r="D3980"/>
      <c r="E3980"/>
      <c r="F3980"/>
    </row>
    <row r="3981" spans="1:6" ht="14.4" x14ac:dyDescent="0.3">
      <c r="A3981"/>
      <c r="B3981"/>
      <c r="C3981"/>
      <c r="D3981"/>
      <c r="E3981"/>
      <c r="F3981"/>
    </row>
    <row r="3982" spans="1:6" ht="14.4" x14ac:dyDescent="0.3">
      <c r="A3982"/>
      <c r="B3982"/>
      <c r="C3982"/>
      <c r="D3982"/>
      <c r="E3982"/>
      <c r="F3982"/>
    </row>
    <row r="3983" spans="1:6" ht="14.4" x14ac:dyDescent="0.3">
      <c r="A3983"/>
      <c r="B3983"/>
      <c r="C3983"/>
      <c r="D3983"/>
      <c r="E3983"/>
      <c r="F3983"/>
    </row>
    <row r="3984" spans="1:6" ht="14.4" x14ac:dyDescent="0.3">
      <c r="A3984"/>
      <c r="B3984"/>
      <c r="C3984"/>
      <c r="D3984"/>
      <c r="E3984"/>
      <c r="F3984"/>
    </row>
    <row r="3985" spans="1:6" ht="14.4" x14ac:dyDescent="0.3">
      <c r="A3985"/>
      <c r="B3985"/>
      <c r="C3985"/>
      <c r="D3985"/>
      <c r="E3985"/>
      <c r="F3985"/>
    </row>
    <row r="3986" spans="1:6" ht="14.4" x14ac:dyDescent="0.3">
      <c r="A3986"/>
      <c r="B3986"/>
      <c r="C3986"/>
      <c r="D3986"/>
      <c r="E3986"/>
      <c r="F3986"/>
    </row>
    <row r="3987" spans="1:6" ht="14.4" x14ac:dyDescent="0.3">
      <c r="A3987"/>
      <c r="B3987"/>
      <c r="C3987"/>
      <c r="D3987"/>
      <c r="E3987"/>
      <c r="F3987"/>
    </row>
    <row r="3988" spans="1:6" ht="14.4" x14ac:dyDescent="0.3">
      <c r="A3988"/>
      <c r="B3988"/>
      <c r="C3988"/>
      <c r="D3988"/>
      <c r="E3988"/>
      <c r="F3988"/>
    </row>
    <row r="3989" spans="1:6" ht="14.4" x14ac:dyDescent="0.3">
      <c r="A3989"/>
      <c r="B3989"/>
      <c r="C3989"/>
      <c r="D3989"/>
      <c r="E3989"/>
      <c r="F3989"/>
    </row>
    <row r="3990" spans="1:6" ht="14.4" x14ac:dyDescent="0.3">
      <c r="A3990"/>
      <c r="B3990"/>
      <c r="C3990"/>
      <c r="D3990"/>
      <c r="E3990"/>
      <c r="F3990"/>
    </row>
    <row r="3991" spans="1:6" ht="14.4" x14ac:dyDescent="0.3">
      <c r="A3991"/>
      <c r="B3991"/>
      <c r="C3991"/>
      <c r="D3991"/>
      <c r="E3991"/>
      <c r="F3991"/>
    </row>
    <row r="3992" spans="1:6" ht="14.4" x14ac:dyDescent="0.3">
      <c r="A3992"/>
      <c r="B3992"/>
      <c r="C3992"/>
      <c r="D3992"/>
      <c r="E3992"/>
      <c r="F3992"/>
    </row>
    <row r="3993" spans="1:6" ht="14.4" x14ac:dyDescent="0.3">
      <c r="A3993"/>
      <c r="B3993"/>
      <c r="C3993"/>
      <c r="D3993"/>
      <c r="E3993"/>
      <c r="F3993"/>
    </row>
    <row r="3994" spans="1:6" ht="14.4" x14ac:dyDescent="0.3">
      <c r="A3994"/>
      <c r="B3994"/>
      <c r="C3994"/>
      <c r="D3994"/>
      <c r="E3994"/>
      <c r="F3994"/>
    </row>
    <row r="3995" spans="1:6" ht="14.4" x14ac:dyDescent="0.3">
      <c r="A3995"/>
      <c r="B3995"/>
      <c r="C3995"/>
      <c r="D3995"/>
      <c r="E3995"/>
      <c r="F3995"/>
    </row>
    <row r="3996" spans="1:6" ht="14.4" x14ac:dyDescent="0.3">
      <c r="A3996"/>
      <c r="B3996"/>
      <c r="C3996"/>
      <c r="D3996"/>
      <c r="E3996"/>
      <c r="F3996"/>
    </row>
    <row r="3997" spans="1:6" ht="14.4" x14ac:dyDescent="0.3">
      <c r="A3997"/>
      <c r="B3997"/>
      <c r="C3997"/>
      <c r="D3997"/>
      <c r="E3997"/>
      <c r="F3997"/>
    </row>
    <row r="3998" spans="1:6" ht="14.4" x14ac:dyDescent="0.3">
      <c r="A3998"/>
      <c r="B3998"/>
      <c r="C3998"/>
      <c r="D3998"/>
      <c r="E3998"/>
      <c r="F3998"/>
    </row>
    <row r="3999" spans="1:6" ht="14.4" x14ac:dyDescent="0.3">
      <c r="A3999"/>
      <c r="B3999"/>
      <c r="C3999"/>
      <c r="D3999"/>
      <c r="E3999"/>
      <c r="F3999"/>
    </row>
    <row r="4000" spans="1:6" ht="14.4" x14ac:dyDescent="0.3">
      <c r="A4000"/>
      <c r="B4000"/>
      <c r="C4000"/>
      <c r="D4000"/>
      <c r="E4000"/>
      <c r="F4000"/>
    </row>
    <row r="4001" spans="1:6" ht="14.4" x14ac:dyDescent="0.3">
      <c r="A4001"/>
      <c r="B4001"/>
      <c r="C4001"/>
      <c r="D4001"/>
      <c r="E4001"/>
      <c r="F4001"/>
    </row>
    <row r="4002" spans="1:6" ht="14.4" x14ac:dyDescent="0.3">
      <c r="A4002"/>
      <c r="B4002"/>
      <c r="C4002"/>
      <c r="D4002"/>
      <c r="E4002"/>
      <c r="F4002"/>
    </row>
    <row r="4003" spans="1:6" ht="14.4" x14ac:dyDescent="0.3">
      <c r="A4003"/>
      <c r="B4003"/>
      <c r="C4003"/>
      <c r="D4003"/>
      <c r="E4003"/>
      <c r="F4003"/>
    </row>
    <row r="4004" spans="1:6" ht="14.4" x14ac:dyDescent="0.3">
      <c r="A4004"/>
      <c r="B4004"/>
      <c r="C4004"/>
      <c r="D4004"/>
      <c r="E4004"/>
      <c r="F4004"/>
    </row>
    <row r="4005" spans="1:6" ht="14.4" x14ac:dyDescent="0.3">
      <c r="A4005"/>
      <c r="B4005"/>
      <c r="C4005"/>
      <c r="D4005"/>
      <c r="E4005"/>
      <c r="F4005"/>
    </row>
    <row r="4006" spans="1:6" ht="14.4" x14ac:dyDescent="0.3">
      <c r="A4006"/>
      <c r="B4006"/>
      <c r="C4006"/>
      <c r="D4006"/>
      <c r="E4006"/>
      <c r="F4006"/>
    </row>
    <row r="4007" spans="1:6" ht="14.4" x14ac:dyDescent="0.3">
      <c r="A4007"/>
      <c r="B4007"/>
      <c r="C4007"/>
      <c r="D4007"/>
      <c r="E4007"/>
      <c r="F4007"/>
    </row>
    <row r="4008" spans="1:6" ht="14.4" x14ac:dyDescent="0.3">
      <c r="A4008"/>
      <c r="B4008"/>
      <c r="C4008"/>
      <c r="D4008"/>
      <c r="E4008"/>
      <c r="F4008"/>
    </row>
    <row r="4009" spans="1:6" ht="14.4" x14ac:dyDescent="0.3">
      <c r="A4009"/>
      <c r="B4009"/>
      <c r="C4009"/>
      <c r="D4009"/>
      <c r="E4009"/>
      <c r="F4009"/>
    </row>
    <row r="4010" spans="1:6" ht="14.4" x14ac:dyDescent="0.3">
      <c r="A4010"/>
      <c r="B4010"/>
      <c r="C4010"/>
      <c r="D4010"/>
      <c r="E4010"/>
      <c r="F4010"/>
    </row>
    <row r="4011" spans="1:6" ht="14.4" x14ac:dyDescent="0.3">
      <c r="A4011"/>
      <c r="B4011"/>
      <c r="C4011"/>
      <c r="D4011"/>
      <c r="E4011"/>
      <c r="F4011"/>
    </row>
    <row r="4012" spans="1:6" ht="14.4" x14ac:dyDescent="0.3">
      <c r="A4012"/>
      <c r="B4012"/>
      <c r="C4012"/>
      <c r="D4012"/>
      <c r="E4012"/>
      <c r="F4012"/>
    </row>
    <row r="4013" spans="1:6" ht="14.4" x14ac:dyDescent="0.3">
      <c r="A4013"/>
      <c r="B4013"/>
      <c r="C4013"/>
      <c r="D4013"/>
      <c r="E4013"/>
      <c r="F4013"/>
    </row>
    <row r="4014" spans="1:6" ht="14.4" x14ac:dyDescent="0.3">
      <c r="A4014"/>
      <c r="B4014"/>
      <c r="C4014"/>
      <c r="D4014"/>
      <c r="E4014"/>
      <c r="F4014"/>
    </row>
    <row r="4015" spans="1:6" ht="14.4" x14ac:dyDescent="0.3">
      <c r="A4015"/>
      <c r="B4015"/>
      <c r="C4015"/>
      <c r="D4015"/>
      <c r="E4015"/>
      <c r="F4015"/>
    </row>
    <row r="4016" spans="1:6" ht="14.4" x14ac:dyDescent="0.3">
      <c r="A4016"/>
      <c r="B4016"/>
      <c r="C4016"/>
      <c r="D4016"/>
      <c r="E4016"/>
      <c r="F4016"/>
    </row>
    <row r="4017" spans="1:6" ht="14.4" x14ac:dyDescent="0.3">
      <c r="A4017"/>
      <c r="B4017"/>
      <c r="C4017"/>
      <c r="D4017"/>
      <c r="E4017"/>
      <c r="F4017"/>
    </row>
    <row r="4018" spans="1:6" ht="14.4" x14ac:dyDescent="0.3">
      <c r="A4018"/>
      <c r="B4018"/>
      <c r="C4018"/>
      <c r="D4018"/>
      <c r="E4018"/>
      <c r="F4018"/>
    </row>
    <row r="4019" spans="1:6" ht="14.4" x14ac:dyDescent="0.3">
      <c r="A4019"/>
      <c r="B4019"/>
      <c r="C4019"/>
      <c r="D4019"/>
      <c r="E4019"/>
      <c r="F4019"/>
    </row>
    <row r="4020" spans="1:6" ht="14.4" x14ac:dyDescent="0.3">
      <c r="A4020"/>
      <c r="B4020"/>
      <c r="C4020"/>
      <c r="D4020"/>
      <c r="E4020"/>
      <c r="F4020"/>
    </row>
    <row r="4021" spans="1:6" ht="14.4" x14ac:dyDescent="0.3">
      <c r="A4021"/>
      <c r="B4021"/>
      <c r="C4021"/>
      <c r="D4021"/>
      <c r="E4021"/>
      <c r="F4021"/>
    </row>
    <row r="4022" spans="1:6" ht="14.4" x14ac:dyDescent="0.3">
      <c r="A4022"/>
      <c r="B4022"/>
      <c r="C4022"/>
      <c r="D4022"/>
      <c r="E4022"/>
      <c r="F4022"/>
    </row>
    <row r="4023" spans="1:6" ht="14.4" x14ac:dyDescent="0.3">
      <c r="A4023"/>
      <c r="B4023"/>
      <c r="C4023"/>
      <c r="D4023"/>
      <c r="E4023"/>
      <c r="F4023"/>
    </row>
    <row r="4024" spans="1:6" ht="14.4" x14ac:dyDescent="0.3">
      <c r="A4024"/>
      <c r="B4024"/>
      <c r="C4024"/>
      <c r="D4024"/>
      <c r="E4024"/>
      <c r="F4024"/>
    </row>
    <row r="4025" spans="1:6" ht="14.4" x14ac:dyDescent="0.3">
      <c r="A4025"/>
      <c r="B4025"/>
      <c r="C4025"/>
      <c r="D4025"/>
      <c r="E4025"/>
      <c r="F4025"/>
    </row>
    <row r="4026" spans="1:6" ht="14.4" x14ac:dyDescent="0.3">
      <c r="A4026"/>
      <c r="B4026"/>
      <c r="C4026"/>
      <c r="D4026"/>
      <c r="E4026"/>
      <c r="F4026"/>
    </row>
    <row r="4027" spans="1:6" ht="14.4" x14ac:dyDescent="0.3">
      <c r="A4027"/>
      <c r="B4027"/>
      <c r="C4027"/>
      <c r="D4027"/>
      <c r="E4027"/>
      <c r="F4027"/>
    </row>
    <row r="4028" spans="1:6" ht="14.4" x14ac:dyDescent="0.3">
      <c r="A4028"/>
      <c r="B4028"/>
      <c r="C4028"/>
      <c r="D4028"/>
      <c r="E4028"/>
      <c r="F4028"/>
    </row>
    <row r="4029" spans="1:6" ht="14.4" x14ac:dyDescent="0.3">
      <c r="A4029"/>
      <c r="B4029"/>
      <c r="C4029"/>
      <c r="D4029"/>
      <c r="E4029"/>
      <c r="F4029"/>
    </row>
    <row r="4030" spans="1:6" ht="14.4" x14ac:dyDescent="0.3">
      <c r="A4030"/>
      <c r="B4030"/>
      <c r="C4030"/>
      <c r="D4030"/>
      <c r="E4030"/>
      <c r="F4030"/>
    </row>
    <row r="4031" spans="1:6" ht="14.4" x14ac:dyDescent="0.3">
      <c r="A4031"/>
      <c r="B4031"/>
      <c r="C4031"/>
      <c r="D4031"/>
      <c r="E4031"/>
      <c r="F4031"/>
    </row>
    <row r="4032" spans="1:6" ht="14.4" x14ac:dyDescent="0.3">
      <c r="A4032"/>
      <c r="B4032"/>
      <c r="C4032"/>
      <c r="D4032"/>
      <c r="E4032"/>
      <c r="F4032"/>
    </row>
    <row r="4033" spans="1:6" ht="14.4" x14ac:dyDescent="0.3">
      <c r="A4033"/>
      <c r="B4033"/>
      <c r="C4033"/>
      <c r="D4033"/>
      <c r="E4033"/>
      <c r="F4033"/>
    </row>
    <row r="4034" spans="1:6" ht="14.4" x14ac:dyDescent="0.3">
      <c r="A4034"/>
      <c r="B4034"/>
      <c r="C4034"/>
      <c r="D4034"/>
      <c r="E4034"/>
      <c r="F4034"/>
    </row>
    <row r="4035" spans="1:6" ht="14.4" x14ac:dyDescent="0.3">
      <c r="A4035"/>
      <c r="B4035"/>
      <c r="C4035"/>
      <c r="D4035"/>
      <c r="E4035"/>
      <c r="F4035"/>
    </row>
    <row r="4036" spans="1:6" ht="14.4" x14ac:dyDescent="0.3">
      <c r="A4036"/>
      <c r="B4036"/>
      <c r="C4036"/>
      <c r="D4036"/>
      <c r="E4036"/>
      <c r="F4036"/>
    </row>
    <row r="4037" spans="1:6" ht="14.4" x14ac:dyDescent="0.3">
      <c r="A4037"/>
      <c r="B4037"/>
      <c r="C4037"/>
      <c r="D4037"/>
      <c r="E4037"/>
      <c r="F4037"/>
    </row>
    <row r="4038" spans="1:6" ht="14.4" x14ac:dyDescent="0.3">
      <c r="A4038"/>
      <c r="B4038"/>
      <c r="C4038"/>
      <c r="D4038"/>
      <c r="E4038"/>
      <c r="F4038"/>
    </row>
    <row r="4039" spans="1:6" ht="14.4" x14ac:dyDescent="0.3">
      <c r="A4039"/>
      <c r="B4039"/>
      <c r="C4039"/>
      <c r="D4039"/>
      <c r="E4039"/>
      <c r="F4039"/>
    </row>
    <row r="4040" spans="1:6" ht="14.4" x14ac:dyDescent="0.3">
      <c r="A4040"/>
      <c r="B4040"/>
      <c r="C4040"/>
      <c r="D4040"/>
      <c r="E4040"/>
      <c r="F4040"/>
    </row>
    <row r="4041" spans="1:6" ht="14.4" x14ac:dyDescent="0.3">
      <c r="A4041"/>
      <c r="B4041"/>
      <c r="C4041"/>
      <c r="D4041"/>
      <c r="E4041"/>
      <c r="F4041"/>
    </row>
    <row r="4042" spans="1:6" ht="14.4" x14ac:dyDescent="0.3">
      <c r="A4042"/>
      <c r="B4042"/>
      <c r="C4042"/>
      <c r="D4042"/>
      <c r="E4042"/>
      <c r="F4042"/>
    </row>
    <row r="4043" spans="1:6" ht="14.4" x14ac:dyDescent="0.3">
      <c r="A4043"/>
      <c r="B4043"/>
      <c r="C4043"/>
      <c r="D4043"/>
      <c r="E4043"/>
      <c r="F4043"/>
    </row>
    <row r="4044" spans="1:6" ht="14.4" x14ac:dyDescent="0.3">
      <c r="A4044"/>
      <c r="B4044"/>
      <c r="C4044"/>
      <c r="D4044"/>
      <c r="E4044"/>
      <c r="F4044"/>
    </row>
    <row r="4045" spans="1:6" ht="14.4" x14ac:dyDescent="0.3">
      <c r="A4045"/>
      <c r="B4045"/>
      <c r="C4045"/>
      <c r="D4045"/>
      <c r="E4045"/>
      <c r="F4045"/>
    </row>
    <row r="4046" spans="1:6" ht="14.4" x14ac:dyDescent="0.3">
      <c r="A4046"/>
      <c r="B4046"/>
      <c r="C4046"/>
      <c r="D4046"/>
      <c r="E4046"/>
      <c r="F4046"/>
    </row>
    <row r="4047" spans="1:6" ht="14.4" x14ac:dyDescent="0.3">
      <c r="A4047"/>
      <c r="B4047"/>
      <c r="C4047"/>
      <c r="D4047"/>
      <c r="E4047"/>
      <c r="F4047"/>
    </row>
    <row r="4048" spans="1:6" ht="14.4" x14ac:dyDescent="0.3">
      <c r="A4048"/>
      <c r="B4048"/>
      <c r="C4048"/>
      <c r="D4048"/>
      <c r="E4048"/>
      <c r="F4048"/>
    </row>
    <row r="4049" spans="1:6" ht="14.4" x14ac:dyDescent="0.3">
      <c r="A4049"/>
      <c r="B4049"/>
      <c r="C4049"/>
      <c r="D4049"/>
      <c r="E4049"/>
      <c r="F4049"/>
    </row>
    <row r="4050" spans="1:6" ht="14.4" x14ac:dyDescent="0.3">
      <c r="A4050"/>
      <c r="B4050"/>
      <c r="C4050"/>
      <c r="D4050"/>
      <c r="E4050"/>
      <c r="F4050"/>
    </row>
    <row r="4051" spans="1:6" ht="14.4" x14ac:dyDescent="0.3">
      <c r="A4051"/>
      <c r="B4051"/>
      <c r="C4051"/>
      <c r="D4051"/>
      <c r="E4051"/>
      <c r="F4051"/>
    </row>
    <row r="4052" spans="1:6" ht="14.4" x14ac:dyDescent="0.3">
      <c r="A4052"/>
      <c r="B4052"/>
      <c r="C4052"/>
      <c r="D4052"/>
      <c r="E4052"/>
      <c r="F4052"/>
    </row>
    <row r="4053" spans="1:6" ht="14.4" x14ac:dyDescent="0.3">
      <c r="A4053"/>
      <c r="B4053"/>
      <c r="C4053"/>
      <c r="D4053"/>
      <c r="E4053"/>
      <c r="F4053"/>
    </row>
    <row r="4054" spans="1:6" ht="14.4" x14ac:dyDescent="0.3">
      <c r="A4054"/>
      <c r="B4054"/>
      <c r="C4054"/>
      <c r="D4054"/>
      <c r="E4054"/>
      <c r="F4054"/>
    </row>
    <row r="4055" spans="1:6" ht="14.4" x14ac:dyDescent="0.3">
      <c r="A4055"/>
      <c r="B4055"/>
      <c r="C4055"/>
      <c r="D4055"/>
      <c r="E4055"/>
      <c r="F4055"/>
    </row>
    <row r="4056" spans="1:6" ht="14.4" x14ac:dyDescent="0.3">
      <c r="A4056"/>
      <c r="B4056"/>
      <c r="C4056"/>
      <c r="D4056"/>
      <c r="E4056"/>
      <c r="F4056"/>
    </row>
    <row r="4057" spans="1:6" ht="14.4" x14ac:dyDescent="0.3">
      <c r="A4057"/>
      <c r="B4057"/>
      <c r="C4057"/>
      <c r="D4057"/>
      <c r="E4057"/>
      <c r="F4057"/>
    </row>
    <row r="4058" spans="1:6" ht="14.4" x14ac:dyDescent="0.3">
      <c r="A4058"/>
      <c r="B4058"/>
      <c r="C4058"/>
      <c r="D4058"/>
      <c r="E4058"/>
      <c r="F4058"/>
    </row>
    <row r="4059" spans="1:6" ht="14.4" x14ac:dyDescent="0.3">
      <c r="A4059"/>
      <c r="B4059"/>
      <c r="C4059"/>
      <c r="D4059"/>
      <c r="E4059"/>
      <c r="F4059"/>
    </row>
    <row r="4060" spans="1:6" ht="14.4" x14ac:dyDescent="0.3">
      <c r="A4060"/>
      <c r="B4060"/>
      <c r="C4060"/>
      <c r="D4060"/>
      <c r="E4060"/>
      <c r="F4060"/>
    </row>
    <row r="4061" spans="1:6" ht="14.4" x14ac:dyDescent="0.3">
      <c r="A4061"/>
      <c r="B4061"/>
      <c r="C4061"/>
      <c r="D4061"/>
      <c r="E4061"/>
      <c r="F4061"/>
    </row>
    <row r="4062" spans="1:6" ht="14.4" x14ac:dyDescent="0.3">
      <c r="A4062"/>
      <c r="B4062"/>
      <c r="C4062"/>
      <c r="D4062"/>
      <c r="E4062"/>
      <c r="F4062"/>
    </row>
    <row r="4063" spans="1:6" ht="14.4" x14ac:dyDescent="0.3">
      <c r="A4063"/>
      <c r="B4063"/>
      <c r="C4063"/>
      <c r="D4063"/>
      <c r="E4063"/>
      <c r="F4063"/>
    </row>
    <row r="4064" spans="1:6" ht="14.4" x14ac:dyDescent="0.3">
      <c r="A4064"/>
      <c r="B4064"/>
      <c r="C4064"/>
      <c r="D4064"/>
      <c r="E4064"/>
      <c r="F4064"/>
    </row>
    <row r="4065" spans="1:6" ht="14.4" x14ac:dyDescent="0.3">
      <c r="A4065"/>
      <c r="B4065"/>
      <c r="C4065"/>
      <c r="D4065"/>
      <c r="E4065"/>
      <c r="F4065"/>
    </row>
    <row r="4066" spans="1:6" ht="14.4" x14ac:dyDescent="0.3">
      <c r="A4066"/>
      <c r="B4066"/>
      <c r="C4066"/>
      <c r="D4066"/>
      <c r="E4066"/>
      <c r="F4066"/>
    </row>
    <row r="4067" spans="1:6" ht="14.4" x14ac:dyDescent="0.3">
      <c r="A4067"/>
      <c r="B4067"/>
      <c r="C4067"/>
      <c r="D4067"/>
      <c r="E4067"/>
      <c r="F4067"/>
    </row>
    <row r="4068" spans="1:6" ht="14.4" x14ac:dyDescent="0.3">
      <c r="A4068"/>
      <c r="B4068"/>
      <c r="C4068"/>
      <c r="D4068"/>
      <c r="E4068"/>
      <c r="F4068"/>
    </row>
    <row r="4069" spans="1:6" ht="14.4" x14ac:dyDescent="0.3">
      <c r="A4069"/>
      <c r="B4069"/>
      <c r="C4069"/>
      <c r="D4069"/>
      <c r="E4069"/>
      <c r="F4069"/>
    </row>
    <row r="4070" spans="1:6" ht="14.4" x14ac:dyDescent="0.3">
      <c r="A4070"/>
      <c r="B4070"/>
      <c r="C4070"/>
      <c r="D4070"/>
      <c r="E4070"/>
      <c r="F4070"/>
    </row>
    <row r="4071" spans="1:6" ht="14.4" x14ac:dyDescent="0.3">
      <c r="A4071"/>
      <c r="B4071"/>
      <c r="C4071"/>
      <c r="D4071"/>
      <c r="E4071"/>
      <c r="F4071"/>
    </row>
    <row r="4072" spans="1:6" ht="14.4" x14ac:dyDescent="0.3">
      <c r="A4072"/>
      <c r="B4072"/>
      <c r="C4072"/>
      <c r="D4072"/>
      <c r="E4072"/>
      <c r="F4072"/>
    </row>
    <row r="4073" spans="1:6" ht="14.4" x14ac:dyDescent="0.3">
      <c r="A4073"/>
      <c r="B4073"/>
      <c r="C4073"/>
      <c r="D4073"/>
      <c r="E4073"/>
      <c r="F4073"/>
    </row>
    <row r="4074" spans="1:6" ht="14.4" x14ac:dyDescent="0.3">
      <c r="A4074"/>
      <c r="B4074"/>
      <c r="C4074"/>
      <c r="D4074"/>
      <c r="E4074"/>
      <c r="F4074"/>
    </row>
    <row r="4075" spans="1:6" ht="14.4" x14ac:dyDescent="0.3">
      <c r="A4075"/>
      <c r="B4075"/>
      <c r="C4075"/>
      <c r="D4075"/>
      <c r="E4075"/>
      <c r="F4075"/>
    </row>
    <row r="4076" spans="1:6" ht="14.4" x14ac:dyDescent="0.3">
      <c r="A4076"/>
      <c r="B4076"/>
      <c r="C4076"/>
      <c r="D4076"/>
      <c r="E4076"/>
      <c r="F4076"/>
    </row>
    <row r="4077" spans="1:6" ht="14.4" x14ac:dyDescent="0.3">
      <c r="A4077"/>
      <c r="B4077"/>
      <c r="C4077"/>
      <c r="D4077"/>
      <c r="E4077"/>
      <c r="F4077"/>
    </row>
    <row r="4078" spans="1:6" ht="14.4" x14ac:dyDescent="0.3">
      <c r="A4078"/>
      <c r="B4078"/>
      <c r="C4078"/>
      <c r="D4078"/>
      <c r="E4078"/>
      <c r="F4078"/>
    </row>
    <row r="4079" spans="1:6" ht="14.4" x14ac:dyDescent="0.3">
      <c r="A4079"/>
      <c r="B4079"/>
      <c r="C4079"/>
      <c r="D4079"/>
      <c r="E4079"/>
      <c r="F4079"/>
    </row>
    <row r="4080" spans="1:6" ht="14.4" x14ac:dyDescent="0.3">
      <c r="A4080"/>
      <c r="B4080"/>
      <c r="C4080"/>
      <c r="D4080"/>
      <c r="E4080"/>
      <c r="F4080"/>
    </row>
    <row r="4081" spans="1:6" ht="14.4" x14ac:dyDescent="0.3">
      <c r="A4081"/>
      <c r="B4081"/>
      <c r="C4081"/>
      <c r="D4081"/>
      <c r="E4081"/>
      <c r="F4081"/>
    </row>
    <row r="4082" spans="1:6" ht="14.4" x14ac:dyDescent="0.3">
      <c r="A4082"/>
      <c r="B4082"/>
      <c r="C4082"/>
      <c r="D4082"/>
      <c r="E4082"/>
      <c r="F4082"/>
    </row>
    <row r="4083" spans="1:6" ht="14.4" x14ac:dyDescent="0.3">
      <c r="A4083"/>
      <c r="B4083"/>
      <c r="C4083"/>
      <c r="D4083"/>
      <c r="E4083"/>
      <c r="F4083"/>
    </row>
    <row r="4084" spans="1:6" ht="14.4" x14ac:dyDescent="0.3">
      <c r="A4084"/>
      <c r="B4084"/>
      <c r="C4084"/>
      <c r="D4084"/>
      <c r="E4084"/>
      <c r="F4084"/>
    </row>
    <row r="4085" spans="1:6" ht="14.4" x14ac:dyDescent="0.3">
      <c r="A4085"/>
      <c r="B4085"/>
      <c r="C4085"/>
      <c r="D4085"/>
      <c r="E4085"/>
      <c r="F4085"/>
    </row>
    <row r="4086" spans="1:6" ht="14.4" x14ac:dyDescent="0.3">
      <c r="A4086"/>
      <c r="B4086"/>
      <c r="C4086"/>
      <c r="D4086"/>
      <c r="E4086"/>
      <c r="F4086"/>
    </row>
    <row r="4087" spans="1:6" ht="14.4" x14ac:dyDescent="0.3">
      <c r="A4087"/>
      <c r="B4087"/>
      <c r="C4087"/>
      <c r="D4087"/>
      <c r="E4087"/>
      <c r="F4087"/>
    </row>
    <row r="4088" spans="1:6" ht="14.4" x14ac:dyDescent="0.3">
      <c r="A4088"/>
      <c r="B4088"/>
      <c r="C4088"/>
      <c r="D4088"/>
      <c r="E4088"/>
      <c r="F4088"/>
    </row>
    <row r="4089" spans="1:6" ht="14.4" x14ac:dyDescent="0.3">
      <c r="A4089"/>
      <c r="B4089"/>
      <c r="C4089"/>
      <c r="D4089"/>
      <c r="E4089"/>
      <c r="F4089"/>
    </row>
    <row r="4090" spans="1:6" ht="14.4" x14ac:dyDescent="0.3">
      <c r="A4090"/>
      <c r="B4090"/>
      <c r="C4090"/>
      <c r="D4090"/>
      <c r="E4090"/>
      <c r="F4090"/>
    </row>
    <row r="4091" spans="1:6" ht="14.4" x14ac:dyDescent="0.3">
      <c r="A4091"/>
      <c r="B4091"/>
      <c r="C4091"/>
      <c r="D4091"/>
      <c r="E4091"/>
      <c r="F4091"/>
    </row>
    <row r="4092" spans="1:6" ht="14.4" x14ac:dyDescent="0.3">
      <c r="A4092"/>
      <c r="B4092"/>
      <c r="C4092"/>
      <c r="D4092"/>
      <c r="E4092"/>
      <c r="F4092"/>
    </row>
    <row r="4093" spans="1:6" ht="14.4" x14ac:dyDescent="0.3">
      <c r="A4093"/>
      <c r="B4093"/>
      <c r="C4093"/>
      <c r="D4093"/>
      <c r="E4093"/>
      <c r="F4093"/>
    </row>
    <row r="4094" spans="1:6" ht="14.4" x14ac:dyDescent="0.3">
      <c r="A4094"/>
      <c r="B4094"/>
      <c r="C4094"/>
      <c r="D4094"/>
      <c r="E4094"/>
      <c r="F4094"/>
    </row>
    <row r="4095" spans="1:6" ht="14.4" x14ac:dyDescent="0.3">
      <c r="A4095"/>
      <c r="B4095"/>
      <c r="C4095"/>
      <c r="D4095"/>
      <c r="E4095"/>
      <c r="F4095"/>
    </row>
    <row r="4096" spans="1:6" ht="14.4" x14ac:dyDescent="0.3">
      <c r="A4096"/>
      <c r="B4096"/>
      <c r="C4096"/>
      <c r="D4096"/>
      <c r="E4096"/>
      <c r="F4096"/>
    </row>
    <row r="4097" spans="1:6" ht="14.4" x14ac:dyDescent="0.3">
      <c r="A4097"/>
      <c r="B4097"/>
      <c r="C4097"/>
      <c r="D4097"/>
      <c r="E4097"/>
      <c r="F4097"/>
    </row>
    <row r="4098" spans="1:6" ht="14.4" x14ac:dyDescent="0.3">
      <c r="A4098"/>
      <c r="B4098"/>
      <c r="C4098"/>
      <c r="D4098"/>
      <c r="E4098"/>
      <c r="F4098"/>
    </row>
    <row r="4099" spans="1:6" ht="14.4" x14ac:dyDescent="0.3">
      <c r="A4099"/>
      <c r="B4099"/>
      <c r="C4099"/>
      <c r="D4099"/>
      <c r="E4099"/>
      <c r="F4099"/>
    </row>
    <row r="4100" spans="1:6" ht="14.4" x14ac:dyDescent="0.3">
      <c r="A4100"/>
      <c r="B4100"/>
      <c r="C4100"/>
      <c r="D4100"/>
      <c r="E4100"/>
      <c r="F4100"/>
    </row>
    <row r="4101" spans="1:6" ht="14.4" x14ac:dyDescent="0.3">
      <c r="A4101"/>
      <c r="B4101"/>
      <c r="C4101"/>
      <c r="D4101"/>
      <c r="E4101"/>
      <c r="F4101"/>
    </row>
    <row r="4102" spans="1:6" ht="14.4" x14ac:dyDescent="0.3">
      <c r="A4102"/>
      <c r="B4102"/>
      <c r="C4102"/>
      <c r="D4102"/>
      <c r="E4102"/>
      <c r="F4102"/>
    </row>
    <row r="4103" spans="1:6" ht="14.4" x14ac:dyDescent="0.3">
      <c r="A4103"/>
      <c r="B4103"/>
      <c r="C4103"/>
      <c r="D4103"/>
      <c r="E4103"/>
      <c r="F4103"/>
    </row>
    <row r="4104" spans="1:6" ht="14.4" x14ac:dyDescent="0.3">
      <c r="A4104"/>
      <c r="B4104"/>
      <c r="C4104"/>
      <c r="D4104"/>
      <c r="E4104"/>
      <c r="F4104"/>
    </row>
    <row r="4105" spans="1:6" ht="14.4" x14ac:dyDescent="0.3">
      <c r="A4105"/>
      <c r="B4105"/>
      <c r="C4105"/>
      <c r="D4105"/>
      <c r="E4105"/>
      <c r="F4105"/>
    </row>
    <row r="4106" spans="1:6" ht="14.4" x14ac:dyDescent="0.3">
      <c r="A4106"/>
      <c r="B4106"/>
      <c r="C4106"/>
      <c r="D4106"/>
      <c r="E4106"/>
      <c r="F4106"/>
    </row>
    <row r="4107" spans="1:6" ht="14.4" x14ac:dyDescent="0.3">
      <c r="A4107"/>
      <c r="B4107"/>
      <c r="C4107"/>
      <c r="D4107"/>
      <c r="E4107"/>
      <c r="F4107"/>
    </row>
    <row r="4108" spans="1:6" ht="14.4" x14ac:dyDescent="0.3">
      <c r="A4108"/>
      <c r="B4108"/>
      <c r="C4108"/>
      <c r="D4108"/>
      <c r="E4108"/>
      <c r="F4108"/>
    </row>
    <row r="4109" spans="1:6" ht="14.4" x14ac:dyDescent="0.3">
      <c r="A4109"/>
      <c r="B4109"/>
      <c r="C4109"/>
      <c r="D4109"/>
      <c r="E4109"/>
      <c r="F4109"/>
    </row>
    <row r="4110" spans="1:6" ht="14.4" x14ac:dyDescent="0.3">
      <c r="A4110"/>
      <c r="B4110"/>
      <c r="C4110"/>
      <c r="D4110"/>
      <c r="E4110"/>
      <c r="F4110"/>
    </row>
    <row r="4111" spans="1:6" ht="14.4" x14ac:dyDescent="0.3">
      <c r="A4111"/>
      <c r="B4111"/>
      <c r="C4111"/>
      <c r="D4111"/>
      <c r="E4111"/>
      <c r="F4111"/>
    </row>
    <row r="4112" spans="1:6" ht="14.4" x14ac:dyDescent="0.3">
      <c r="A4112"/>
      <c r="B4112"/>
      <c r="C4112"/>
      <c r="D4112"/>
      <c r="E4112"/>
      <c r="F4112"/>
    </row>
    <row r="4113" spans="1:6" ht="14.4" x14ac:dyDescent="0.3">
      <c r="A4113"/>
      <c r="B4113"/>
      <c r="C4113"/>
      <c r="D4113"/>
      <c r="E4113"/>
      <c r="F4113"/>
    </row>
    <row r="4114" spans="1:6" ht="14.4" x14ac:dyDescent="0.3">
      <c r="A4114"/>
      <c r="B4114"/>
      <c r="C4114"/>
      <c r="D4114"/>
      <c r="E4114"/>
      <c r="F4114"/>
    </row>
    <row r="4115" spans="1:6" ht="14.4" x14ac:dyDescent="0.3">
      <c r="A4115"/>
      <c r="B4115"/>
      <c r="C4115"/>
      <c r="D4115"/>
      <c r="E4115"/>
      <c r="F4115"/>
    </row>
    <row r="4116" spans="1:6" ht="14.4" x14ac:dyDescent="0.3">
      <c r="A4116"/>
      <c r="B4116"/>
      <c r="C4116"/>
      <c r="D4116"/>
      <c r="E4116"/>
      <c r="F4116"/>
    </row>
    <row r="4117" spans="1:6" ht="14.4" x14ac:dyDescent="0.3">
      <c r="A4117"/>
      <c r="B4117"/>
      <c r="C4117"/>
      <c r="D4117"/>
      <c r="E4117"/>
      <c r="F4117"/>
    </row>
    <row r="4118" spans="1:6" ht="14.4" x14ac:dyDescent="0.3">
      <c r="A4118"/>
      <c r="B4118"/>
      <c r="C4118"/>
      <c r="D4118"/>
      <c r="E4118"/>
      <c r="F4118"/>
    </row>
    <row r="4119" spans="1:6" ht="14.4" x14ac:dyDescent="0.3">
      <c r="A4119"/>
      <c r="B4119"/>
      <c r="C4119"/>
      <c r="D4119"/>
      <c r="E4119"/>
      <c r="F4119"/>
    </row>
    <row r="4120" spans="1:6" ht="14.4" x14ac:dyDescent="0.3">
      <c r="A4120"/>
      <c r="B4120"/>
      <c r="C4120"/>
      <c r="D4120"/>
      <c r="E4120"/>
      <c r="F4120"/>
    </row>
    <row r="4121" spans="1:6" ht="14.4" x14ac:dyDescent="0.3">
      <c r="A4121"/>
      <c r="B4121"/>
      <c r="C4121"/>
      <c r="D4121"/>
      <c r="E4121"/>
      <c r="F4121"/>
    </row>
    <row r="4122" spans="1:6" ht="14.4" x14ac:dyDescent="0.3">
      <c r="A4122"/>
      <c r="B4122"/>
      <c r="C4122"/>
      <c r="D4122"/>
      <c r="E4122"/>
      <c r="F412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DFE1-1758-4200-9BF7-3C4AC1584C1E}">
  <dimension ref="A1:H13"/>
  <sheetViews>
    <sheetView zoomScale="80" zoomScaleNormal="80" workbookViewId="0">
      <selection activeCell="L17" sqref="L17"/>
    </sheetView>
  </sheetViews>
  <sheetFormatPr defaultRowHeight="13.8" x14ac:dyDescent="0.3"/>
  <cols>
    <col min="1" max="1" width="13.77734375" style="2" bestFit="1" customWidth="1"/>
    <col min="2" max="2" width="16.44140625" style="2" bestFit="1" customWidth="1"/>
    <col min="3" max="3" width="12.77734375" style="2" bestFit="1" customWidth="1"/>
    <col min="4" max="4" width="15.5546875" style="2" bestFit="1" customWidth="1"/>
    <col min="5" max="5" width="12.21875" style="2" bestFit="1" customWidth="1"/>
    <col min="6" max="6" width="19.109375" style="2" bestFit="1" customWidth="1"/>
    <col min="7" max="7" width="15.44140625" style="2" bestFit="1" customWidth="1"/>
    <col min="8" max="8" width="18.21875" style="2" bestFit="1" customWidth="1"/>
    <col min="9" max="16384" width="8.88671875" style="2"/>
  </cols>
  <sheetData>
    <row r="1" spans="1:8" s="2" customFormat="1" x14ac:dyDescent="0.3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s="2" customFormat="1" x14ac:dyDescent="0.3">
      <c r="A2" s="2" t="s">
        <v>8388</v>
      </c>
      <c r="B2" s="2">
        <f>COUNTIFS(Sheet1!$D:$D,"&lt;1000",Sheet1!$F:$F,"successful")</f>
        <v>322</v>
      </c>
      <c r="C2" s="2">
        <f>COUNTIFS(Sheet1!$D:$D,"&lt;1000",Sheet1!$F:$F,"failed")</f>
        <v>113</v>
      </c>
      <c r="D2" s="2">
        <f>COUNTIFS(Sheet1!$D:$D,"&lt;1000",Sheet1!$F:$F,"canceled")</f>
        <v>18</v>
      </c>
      <c r="E2" s="2">
        <f>SUM(B2,C2,D2)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s="2" customFormat="1" x14ac:dyDescent="0.3">
      <c r="A3" s="2" t="s">
        <v>8389</v>
      </c>
      <c r="B3" s="2">
        <f>COUNTIFS(Sheet1!$D:$D,"&gt;=1000",Sheet1!$D:$D,"&lt;5000",Sheet1!$F:$F,"successful")</f>
        <v>932</v>
      </c>
      <c r="C3" s="2">
        <f>COUNTIFS(Sheet1!$D:$D,"&gt;=1000",Sheet1!$D:$D,"&lt;5000",Sheet1!$F:$F,"failed")</f>
        <v>420</v>
      </c>
      <c r="D3" s="2">
        <f>COUNTIFS(Sheet1!$D:$D,"&gt;=1000",Sheet1!$D:$D,"&lt;5000",Sheet1!$F:$F,"canceled")</f>
        <v>60</v>
      </c>
      <c r="E3" s="2">
        <f t="shared" ref="E3:E13" si="0">SUM(B3,C3,D3)</f>
        <v>1412</v>
      </c>
      <c r="F3" s="14">
        <f t="shared" ref="F3:H13" si="1">B3/$E3</f>
        <v>0.66005665722379603</v>
      </c>
      <c r="G3" s="14">
        <f t="shared" si="1"/>
        <v>0.29745042492917845</v>
      </c>
      <c r="H3" s="14">
        <f t="shared" si="1"/>
        <v>4.2492917847025496E-2</v>
      </c>
    </row>
    <row r="4" spans="1:8" s="2" customFormat="1" x14ac:dyDescent="0.3">
      <c r="A4" s="2" t="s">
        <v>8390</v>
      </c>
      <c r="B4" s="2">
        <f>COUNTIFS(Sheet1!$D:$D,"&gt;=5000",Sheet1!$D:$D,"&lt;10000",Sheet1!$F:$F,"successful")</f>
        <v>381</v>
      </c>
      <c r="C4" s="2">
        <f>COUNTIFS(Sheet1!$D:$D,"&gt;=5000",Sheet1!$D:$D,"&lt;10000",Sheet1!$F:$F,"failed")</f>
        <v>283</v>
      </c>
      <c r="D4" s="2">
        <f>COUNTIFS(Sheet1!$D:$D,"&gt;=5000",Sheet1!$D:$D,"&lt;10000",Sheet1!$F:$F,"canceled")</f>
        <v>52</v>
      </c>
      <c r="E4" s="2">
        <f t="shared" si="0"/>
        <v>716</v>
      </c>
      <c r="F4" s="14">
        <f t="shared" si="1"/>
        <v>0.53212290502793291</v>
      </c>
      <c r="G4" s="14">
        <f t="shared" si="1"/>
        <v>0.39525139664804471</v>
      </c>
      <c r="H4" s="14">
        <f t="shared" si="1"/>
        <v>7.2625698324022353E-2</v>
      </c>
    </row>
    <row r="5" spans="1:8" s="2" customFormat="1" x14ac:dyDescent="0.3">
      <c r="A5" s="2" t="s">
        <v>8391</v>
      </c>
      <c r="B5" s="2">
        <f>COUNTIFS(Sheet1!$D:$D,"&gt;=10000",Sheet1!$D:$D,"&lt;15000",Sheet1!$F:$F,"successful")</f>
        <v>168</v>
      </c>
      <c r="C5" s="2">
        <f>COUNTIFS(Sheet1!$D:$D,"&gt;=10000",Sheet1!$D:$D,"&lt;15000",Sheet1!$F:$F,"failed")</f>
        <v>144</v>
      </c>
      <c r="D5" s="2">
        <f>COUNTIFS(Sheet1!$D:$D,"&gt;=10000",Sheet1!$D:$D,"&lt;15000",Sheet1!$F:$F,"canceled")</f>
        <v>40</v>
      </c>
      <c r="E5" s="2">
        <f t="shared" si="0"/>
        <v>352</v>
      </c>
      <c r="F5" s="14">
        <f t="shared" si="1"/>
        <v>0.47727272727272729</v>
      </c>
      <c r="G5" s="14">
        <f t="shared" si="1"/>
        <v>0.40909090909090912</v>
      </c>
      <c r="H5" s="14">
        <f t="shared" si="1"/>
        <v>0.11363636363636363</v>
      </c>
    </row>
    <row r="6" spans="1:8" s="2" customFormat="1" x14ac:dyDescent="0.3">
      <c r="A6" s="2" t="s">
        <v>8392</v>
      </c>
      <c r="B6" s="2">
        <f>COUNTIFS(Sheet1!$D:$D,"&gt;=15000",Sheet1!$D:$D,"&lt;20000",Sheet1!$F:$F,"successful")</f>
        <v>94</v>
      </c>
      <c r="C6" s="2">
        <f>COUNTIFS(Sheet1!$D:$D,"&gt;=15000",Sheet1!$D:$D,"&lt;20000",Sheet1!$F:$F,"failed")</f>
        <v>90</v>
      </c>
      <c r="D6" s="2">
        <f>COUNTIFS(Sheet1!$D:$D,"&gt;=15000",Sheet1!$D:$D,"&lt;20000",Sheet1!$F:$F,"canceled")</f>
        <v>17</v>
      </c>
      <c r="E6" s="2">
        <f t="shared" si="0"/>
        <v>201</v>
      </c>
      <c r="F6" s="14">
        <f t="shared" si="1"/>
        <v>0.46766169154228854</v>
      </c>
      <c r="G6" s="14">
        <f t="shared" si="1"/>
        <v>0.44776119402985076</v>
      </c>
      <c r="H6" s="14">
        <f t="shared" si="1"/>
        <v>8.45771144278607E-2</v>
      </c>
    </row>
    <row r="7" spans="1:8" s="2" customFormat="1" x14ac:dyDescent="0.3">
      <c r="A7" s="2" t="s">
        <v>8393</v>
      </c>
      <c r="B7" s="2">
        <f>COUNTIFS(Sheet1!$D:$D,"&gt;=20000",Sheet1!$D:$D,"&lt;25000",Sheet1!$F:$F,"successful")</f>
        <v>62</v>
      </c>
      <c r="C7" s="2">
        <f>COUNTIFS(Sheet1!$D:$D,"&gt;=20000",Sheet1!$D:$D,"&lt;25000",Sheet1!$F:$F,"failed")</f>
        <v>72</v>
      </c>
      <c r="D7" s="2">
        <f>COUNTIFS(Sheet1!$D:$D,"&gt;=20000",Sheet1!$D:$D,"&lt;25000",Sheet1!$F:$F,"canceled")</f>
        <v>14</v>
      </c>
      <c r="E7" s="2">
        <f t="shared" si="0"/>
        <v>148</v>
      </c>
      <c r="F7" s="14">
        <f t="shared" si="1"/>
        <v>0.41891891891891891</v>
      </c>
      <c r="G7" s="14">
        <f t="shared" si="1"/>
        <v>0.48648648648648651</v>
      </c>
      <c r="H7" s="14">
        <f t="shared" si="1"/>
        <v>9.45945945945946E-2</v>
      </c>
    </row>
    <row r="8" spans="1:8" s="2" customFormat="1" x14ac:dyDescent="0.3">
      <c r="A8" s="2" t="s">
        <v>8394</v>
      </c>
      <c r="B8" s="2">
        <f>COUNTIFS(Sheet1!$D:$D,"&gt;=25000",Sheet1!$D:$D,"&lt;30000",Sheet1!$F:$F,"successful")</f>
        <v>55</v>
      </c>
      <c r="C8" s="2">
        <f>COUNTIFS(Sheet1!$D:$D,"&gt;=25000",Sheet1!$D:$D,"&lt;30000",Sheet1!$F:$F,"failed")</f>
        <v>64</v>
      </c>
      <c r="D8" s="2">
        <f>COUNTIFS(Sheet1!$D:$D,"&gt;=25000",Sheet1!$D:$D,"&lt;30000",Sheet1!$F:$F,"canceled")</f>
        <v>18</v>
      </c>
      <c r="E8" s="2">
        <f t="shared" si="0"/>
        <v>137</v>
      </c>
      <c r="F8" s="14">
        <f t="shared" si="1"/>
        <v>0.40145985401459855</v>
      </c>
      <c r="G8" s="14">
        <f t="shared" si="1"/>
        <v>0.46715328467153283</v>
      </c>
      <c r="H8" s="14">
        <f t="shared" si="1"/>
        <v>0.13138686131386862</v>
      </c>
    </row>
    <row r="9" spans="1:8" s="2" customFormat="1" x14ac:dyDescent="0.3">
      <c r="A9" s="2" t="s">
        <v>8395</v>
      </c>
      <c r="B9" s="2">
        <f>COUNTIFS(Sheet1!$D:$D,"&gt;=30000",Sheet1!$D:$D,"&lt;35000",Sheet1!$F:$F,"successful")</f>
        <v>32</v>
      </c>
      <c r="C9" s="2">
        <f>COUNTIFS(Sheet1!$D:$D,"&gt;=30000",Sheet1!$D:$D,"&lt;35000",Sheet1!$F:$F,"failed")</f>
        <v>37</v>
      </c>
      <c r="D9" s="2">
        <f>COUNTIFS(Sheet1!$D:$D,"&gt;=30000",Sheet1!$D:$D,"&lt;35000",Sheet1!$F:$F,"canceled")</f>
        <v>13</v>
      </c>
      <c r="E9" s="2">
        <f t="shared" si="0"/>
        <v>82</v>
      </c>
      <c r="F9" s="14">
        <f t="shared" si="1"/>
        <v>0.3902439024390244</v>
      </c>
      <c r="G9" s="14">
        <f t="shared" si="1"/>
        <v>0.45121951219512196</v>
      </c>
      <c r="H9" s="14">
        <f t="shared" si="1"/>
        <v>0.15853658536585366</v>
      </c>
    </row>
    <row r="10" spans="1:8" s="2" customFormat="1" x14ac:dyDescent="0.3">
      <c r="A10" s="2" t="s">
        <v>8396</v>
      </c>
      <c r="B10" s="2">
        <f>COUNTIFS(Sheet1!$D:$D,"&gt;=35000",Sheet1!$D:$D,"&lt;40000",Sheet1!$F:$F,"successful")</f>
        <v>26</v>
      </c>
      <c r="C10" s="2">
        <f>COUNTIFS(Sheet1!$D:$D,"&gt;=35000",Sheet1!$D:$D,"&lt;40000",Sheet1!$F:$F,"failed")</f>
        <v>22</v>
      </c>
      <c r="D10" s="2">
        <f>COUNTIFS(Sheet1!$D:$D,"&gt;=35000",Sheet1!$D:$D,"&lt;40000",Sheet1!$F:$F,"canceled")</f>
        <v>7</v>
      </c>
      <c r="E10" s="2">
        <f t="shared" si="0"/>
        <v>55</v>
      </c>
      <c r="F10" s="14">
        <f t="shared" si="1"/>
        <v>0.47272727272727272</v>
      </c>
      <c r="G10" s="14">
        <f t="shared" si="1"/>
        <v>0.4</v>
      </c>
      <c r="H10" s="14">
        <f t="shared" si="1"/>
        <v>0.12727272727272726</v>
      </c>
    </row>
    <row r="11" spans="1:8" s="2" customFormat="1" x14ac:dyDescent="0.3">
      <c r="A11" s="2" t="s">
        <v>8398</v>
      </c>
      <c r="B11" s="2">
        <f>COUNTIFS(Sheet1!$D:$D,"&gt;=40000",Sheet1!$D:$D,"&lt;45000",Sheet1!$F:$F,"successful")</f>
        <v>21</v>
      </c>
      <c r="C11" s="2">
        <f>COUNTIFS(Sheet1!$D:$D,"&gt;=40000",Sheet1!$D:$D,"&lt;45000",Sheet1!$F:$F,"failed")</f>
        <v>16</v>
      </c>
      <c r="D11" s="2">
        <f>COUNTIFS(Sheet1!$D:$D,"&gt;=40000",Sheet1!$D:$D,"&lt;45000",Sheet1!$F:$F,"canceled")</f>
        <v>6</v>
      </c>
      <c r="E11" s="2">
        <f t="shared" si="0"/>
        <v>43</v>
      </c>
      <c r="F11" s="14">
        <f t="shared" si="1"/>
        <v>0.48837209302325579</v>
      </c>
      <c r="G11" s="14">
        <f t="shared" si="1"/>
        <v>0.37209302325581395</v>
      </c>
      <c r="H11" s="14">
        <f t="shared" si="1"/>
        <v>0.13953488372093023</v>
      </c>
    </row>
    <row r="12" spans="1:8" s="2" customFormat="1" x14ac:dyDescent="0.3">
      <c r="A12" s="2" t="s">
        <v>8399</v>
      </c>
      <c r="B12" s="2">
        <f>COUNTIFS(Sheet1!$D:$D,"&gt;=45000",Sheet1!$D:$D,"&lt;50000",Sheet1!$F:$F,"successful")</f>
        <v>6</v>
      </c>
      <c r="C12" s="2">
        <f>COUNTIFS(Sheet1!$D:$D,"&gt;=45000",Sheet1!$D:$D,"&lt;50000",Sheet1!$F:$F,"failed")</f>
        <v>11</v>
      </c>
      <c r="D12" s="2">
        <f>COUNTIFS(Sheet1!$D:$D,"&gt;=45000",Sheet1!$D:$D,"&lt;50000",Sheet1!$F:$F,"canceled")</f>
        <v>4</v>
      </c>
      <c r="E12" s="2">
        <f t="shared" si="0"/>
        <v>21</v>
      </c>
      <c r="F12" s="14">
        <f t="shared" si="1"/>
        <v>0.2857142857142857</v>
      </c>
      <c r="G12" s="14">
        <f t="shared" si="1"/>
        <v>0.52380952380952384</v>
      </c>
      <c r="H12" s="14">
        <f t="shared" si="1"/>
        <v>0.19047619047619047</v>
      </c>
    </row>
    <row r="13" spans="1:8" s="2" customFormat="1" x14ac:dyDescent="0.3">
      <c r="A13" s="2" t="s">
        <v>8397</v>
      </c>
      <c r="B13" s="2">
        <f>COUNTIFS(Sheet1!$D:$D,"&gt;=50000",Sheet1!$F:$F,"successful")</f>
        <v>86</v>
      </c>
      <c r="C13" s="2">
        <f>COUNTIFS(Sheet1!$D:$D,"&gt;=50000",Sheet1!$F:$F,"failed")</f>
        <v>258</v>
      </c>
      <c r="D13" s="2">
        <f>COUNTIFS(Sheet1!$D:$D,"&gt;=50000",Sheet1!$F:$F,"canceled")</f>
        <v>100</v>
      </c>
      <c r="E13" s="2">
        <f t="shared" si="0"/>
        <v>444</v>
      </c>
      <c r="F13" s="14">
        <f t="shared" si="1"/>
        <v>0.19369369369369369</v>
      </c>
      <c r="G13" s="14">
        <f t="shared" si="1"/>
        <v>0.58108108108108103</v>
      </c>
      <c r="H13" s="14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</vt:lpstr>
      <vt:lpstr>Sub Cat</vt:lpstr>
      <vt:lpstr>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wobse</cp:lastModifiedBy>
  <dcterms:created xsi:type="dcterms:W3CDTF">2017-04-20T15:17:24Z</dcterms:created>
  <dcterms:modified xsi:type="dcterms:W3CDTF">2019-03-01T04:49:02Z</dcterms:modified>
</cp:coreProperties>
</file>