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8" yWindow="516" windowWidth="15612" windowHeight="7356" activeTab="1"/>
  </bookViews>
  <sheets>
    <sheet name="p4" sheetId="1" r:id="rId1"/>
    <sheet name="p5" sheetId="2" r:id="rId2"/>
  </sheets>
  <calcPr calcId="144525"/>
</workbook>
</file>

<file path=xl/calcChain.xml><?xml version="1.0" encoding="utf-8"?>
<calcChain xmlns="http://schemas.openxmlformats.org/spreadsheetml/2006/main">
  <c r="F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C16" i="1"/>
  <c r="C15" i="1"/>
  <c r="C11" i="1"/>
  <c r="C10" i="1"/>
  <c r="C9" i="1"/>
  <c r="C8" i="1"/>
  <c r="C7" i="1"/>
  <c r="C6" i="1"/>
  <c r="C5" i="1"/>
  <c r="F5" i="2" l="1"/>
  <c r="C5" i="2"/>
  <c r="B2" i="1"/>
  <c r="B2" i="2" l="1"/>
</calcChain>
</file>

<file path=xl/sharedStrings.xml><?xml version="1.0" encoding="utf-8"?>
<sst xmlns="http://schemas.openxmlformats.org/spreadsheetml/2006/main" count="84" uniqueCount="75">
  <si>
    <t>Alumno</t>
  </si>
  <si>
    <t>Nota final</t>
  </si>
  <si>
    <t>Implementar la clase ChessPieceImplementation</t>
  </si>
  <si>
    <t>Se comentan todas las funciones de la clase PiecePosition</t>
  </si>
  <si>
    <t xml:space="preserve">Caballos como un rectángulo y un triángulo </t>
  </si>
  <si>
    <t xml:space="preserve">Guardar partida y y cargar una partida </t>
  </si>
  <si>
    <t>Casillas con posibles movimientos</t>
  </si>
  <si>
    <t>Lógica de mueven blancas - mueven negras</t>
  </si>
  <si>
    <t>IA</t>
  </si>
  <si>
    <t>Puntos por bugs encontrados</t>
  </si>
  <si>
    <t>Puntos por bugs corroborados</t>
  </si>
  <si>
    <t>Puntos por bugs en los que se ha dado una solución</t>
  </si>
  <si>
    <t>Permitir enroque</t>
  </si>
  <si>
    <t>Peones a damas</t>
  </si>
  <si>
    <t>Primera parte</t>
  </si>
  <si>
    <t>Nota</t>
  </si>
  <si>
    <t>El código es legible</t>
  </si>
  <si>
    <t>El código está modularizado</t>
  </si>
  <si>
    <t>Tiene en cuenta el tiempo 0</t>
  </si>
  <si>
    <t>Toma 1000 muestras</t>
  </si>
  <si>
    <t>Calcula el mínimo</t>
  </si>
  <si>
    <t>Hay detalles especiales</t>
  </si>
  <si>
    <t>Implementa el bubble sort</t>
  </si>
  <si>
    <t>Se hace una medición de la inserción al final</t>
  </si>
  <si>
    <t>Implementa el selection sort</t>
  </si>
  <si>
    <t>Se hace una medición de la inserción al principio</t>
  </si>
  <si>
    <t>Implementa el insertion sort</t>
  </si>
  <si>
    <t>Se hace una medición de la inserción en medio</t>
  </si>
  <si>
    <t>Implementa el quick sort</t>
  </si>
  <si>
    <t>Se hace una medición del borrado al final</t>
  </si>
  <si>
    <t>Implementa el merge sort</t>
  </si>
  <si>
    <t>Se hace una medición del borrado al principio</t>
  </si>
  <si>
    <t>Implementa la búsqueda secuencial</t>
  </si>
  <si>
    <t>Se hace una medición del borrado en medio</t>
  </si>
  <si>
    <t>Implementa la búsqueda binaria</t>
  </si>
  <si>
    <t>Se hace una medición del borrado del valor al final</t>
  </si>
  <si>
    <t>Se contabilizan swaps, accesos y comparaciones</t>
  </si>
  <si>
    <t>Se hace una medición del borrado del valor al principio</t>
  </si>
  <si>
    <t xml:space="preserve">Hace test de tiempos de ordenación con lista aleatoria </t>
  </si>
  <si>
    <t>Se hace una medición del borrado del valor en medio</t>
  </si>
  <si>
    <t>Hace test de tiempos de ordenación con lista creciente</t>
  </si>
  <si>
    <t>Se hace una medición del vaciado</t>
  </si>
  <si>
    <t>Hace test de tiempos de ordenación con lista decreciente</t>
  </si>
  <si>
    <t>Búsqueda secuencial de elemento al principio</t>
  </si>
  <si>
    <t>Hace test de tiempos de ordenación con lista mismo valor</t>
  </si>
  <si>
    <t>Búsqueda secuencial de elemento en medio</t>
  </si>
  <si>
    <t>Hace tests de tiempos utilizando una lista enlazada</t>
  </si>
  <si>
    <t>Búsqueda secuencial de elemento al final</t>
  </si>
  <si>
    <t>Hace unit test con lista aleatoria y bubble sort</t>
  </si>
  <si>
    <t>Búsqueda secuencial de elemento inexistente</t>
  </si>
  <si>
    <t>Hace unit test con lista creciente y bubble sort</t>
  </si>
  <si>
    <t>Búsqueda binaria de elemento al principio</t>
  </si>
  <si>
    <t>Hace unit test con lista decreciente y bubble sort</t>
  </si>
  <si>
    <t>Búsqueda binaria de elemento en medio</t>
  </si>
  <si>
    <t>Hace unit test con lista mismo valor y bubble sort</t>
  </si>
  <si>
    <t>Búsqueda binaria de elemento al final</t>
  </si>
  <si>
    <t>Hace unit test con lista aleatoria y selection sort</t>
  </si>
  <si>
    <t>Búsqueda binaria de elemento inexistente</t>
  </si>
  <si>
    <t>Hace unit test con lista creciente y selection sort</t>
  </si>
  <si>
    <t>Tests de búsqueda binaria</t>
  </si>
  <si>
    <t>Hace unit test con lista decreciente y selection sort</t>
  </si>
  <si>
    <t>Hace unit test con lista mismo valor y selection sort</t>
  </si>
  <si>
    <t>Hace unit test con lista aleatoria y insertion sort</t>
  </si>
  <si>
    <t>Hace unit test con lista creciente y insertion sort</t>
  </si>
  <si>
    <t>Hace unit test con lista decreciente y insertion sort</t>
  </si>
  <si>
    <t>Hace unit test con lista mismo valor y insertion sort</t>
  </si>
  <si>
    <t>Hace unit test con lista aleatoria y quick sort</t>
  </si>
  <si>
    <t>Hace unit test con lista creciente y quick sort</t>
  </si>
  <si>
    <t>Hace unit test con lista decreciente y quick sort</t>
  </si>
  <si>
    <t>Hace unit test con lista mismo valor y quick sort</t>
  </si>
  <si>
    <t>Hace unit test con lista aleatoria y merge sort</t>
  </si>
  <si>
    <t>Hace unit test con lista creciente y merge sort</t>
  </si>
  <si>
    <t>Hace unit test con lista decreciente y merge sort</t>
  </si>
  <si>
    <t>Hace unit test con lista mismo valor y merge sort</t>
  </si>
  <si>
    <t>Hace tests unitarios utilizando una lista enlazada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</si>
</sst>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0" fontId="3" fillId="2" borderId="0" xfId="0" applyFont="1" applyFill="1"/>
    <xf numFmtId="0" fontId="5" fillId="2" borderId="0" xfId="0" applyFont="1" applyFill="1" applyAlignment="1">
      <alignment horizontal="right"/>
    </xf>
    <xf numFmtId="0" fontId="5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baseColWidth="10" defaultColWidth="14.44140625" defaultRowHeight="15.75" customHeight="1" x14ac:dyDescent="0.25"/>
  <cols>
    <col min="1" max="1" width="53.44140625" customWidth="1"/>
  </cols>
  <sheetData>
    <row r="1" spans="1:3" ht="17.399999999999999" x14ac:dyDescent="0.3">
      <c r="A1" s="1" t="s">
        <v>0</v>
      </c>
      <c r="B1" s="24"/>
      <c r="C1" s="22"/>
    </row>
    <row r="2" spans="1:3" ht="17.399999999999999" x14ac:dyDescent="0.3">
      <c r="A2" s="1" t="s">
        <v>1</v>
      </c>
      <c r="B2" s="21">
        <f>MAX(0,SUM(C5:C16))</f>
        <v>12</v>
      </c>
      <c r="C2" s="22"/>
    </row>
    <row r="3" spans="1:3" ht="15.6" x14ac:dyDescent="0.3">
      <c r="A3" s="23"/>
      <c r="B3" s="22"/>
      <c r="C3" s="22"/>
    </row>
    <row r="4" spans="1:3" ht="15.75" customHeight="1" x14ac:dyDescent="0.25">
      <c r="A4" s="2"/>
      <c r="B4" s="3"/>
      <c r="C4" s="4"/>
    </row>
    <row r="5" spans="1:3" ht="15.75" customHeight="1" x14ac:dyDescent="0.25">
      <c r="A5" s="2" t="s">
        <v>2</v>
      </c>
      <c r="B5" s="5">
        <v>1</v>
      </c>
      <c r="C5" s="4">
        <f>2*B5</f>
        <v>2</v>
      </c>
    </row>
    <row r="6" spans="1:3" ht="15.75" customHeight="1" x14ac:dyDescent="0.25">
      <c r="A6" s="2" t="s">
        <v>3</v>
      </c>
      <c r="B6" s="6">
        <v>1</v>
      </c>
      <c r="C6" s="4">
        <f t="shared" ref="C6:C7" si="0">1*B6</f>
        <v>1</v>
      </c>
    </row>
    <row r="7" spans="1:3" ht="15.75" customHeight="1" x14ac:dyDescent="0.25">
      <c r="A7" s="2" t="s">
        <v>4</v>
      </c>
      <c r="B7" s="6">
        <v>0</v>
      </c>
      <c r="C7" s="4">
        <f t="shared" si="0"/>
        <v>0</v>
      </c>
    </row>
    <row r="8" spans="1:3" ht="15.75" customHeight="1" x14ac:dyDescent="0.25">
      <c r="A8" s="2" t="s">
        <v>5</v>
      </c>
      <c r="B8" s="6">
        <v>0</v>
      </c>
      <c r="C8" s="4">
        <f t="shared" ref="C8:C9" si="1">2*B8</f>
        <v>0</v>
      </c>
    </row>
    <row r="9" spans="1:3" ht="15.75" customHeight="1" x14ac:dyDescent="0.25">
      <c r="A9" s="2" t="s">
        <v>6</v>
      </c>
      <c r="B9" s="6">
        <v>0</v>
      </c>
      <c r="C9" s="4">
        <f t="shared" si="1"/>
        <v>0</v>
      </c>
    </row>
    <row r="10" spans="1:3" ht="15.75" customHeight="1" x14ac:dyDescent="0.25">
      <c r="A10" s="2" t="s">
        <v>7</v>
      </c>
      <c r="B10" s="6">
        <v>1</v>
      </c>
      <c r="C10" s="4">
        <f t="shared" ref="C10:C11" si="2">1*B10</f>
        <v>1</v>
      </c>
    </row>
    <row r="11" spans="1:3" ht="15.75" customHeight="1" x14ac:dyDescent="0.25">
      <c r="A11" s="2" t="s">
        <v>8</v>
      </c>
      <c r="B11" s="7">
        <v>0</v>
      </c>
      <c r="C11" s="4">
        <f t="shared" si="2"/>
        <v>0</v>
      </c>
    </row>
    <row r="12" spans="1:3" ht="15.75" customHeight="1" x14ac:dyDescent="0.25">
      <c r="A12" s="2" t="s">
        <v>9</v>
      </c>
      <c r="B12" s="4"/>
      <c r="C12" s="5">
        <v>6</v>
      </c>
    </row>
    <row r="13" spans="1:3" ht="15.75" customHeight="1" x14ac:dyDescent="0.25">
      <c r="A13" s="2" t="s">
        <v>10</v>
      </c>
      <c r="B13" s="4"/>
      <c r="C13" s="6">
        <v>1</v>
      </c>
    </row>
    <row r="14" spans="1:3" ht="15.75" customHeight="1" x14ac:dyDescent="0.25">
      <c r="A14" s="2" t="s">
        <v>11</v>
      </c>
      <c r="B14" s="4"/>
      <c r="C14" s="7">
        <v>0</v>
      </c>
    </row>
    <row r="15" spans="1:3" ht="15.75" customHeight="1" x14ac:dyDescent="0.25">
      <c r="A15" s="2" t="s">
        <v>12</v>
      </c>
      <c r="B15" s="5">
        <v>0</v>
      </c>
      <c r="C15" s="4">
        <f t="shared" ref="C15:C16" si="3">1*B15</f>
        <v>0</v>
      </c>
    </row>
    <row r="16" spans="1:3" ht="15.75" customHeight="1" x14ac:dyDescent="0.25">
      <c r="A16" s="2" t="s">
        <v>13</v>
      </c>
      <c r="B16" s="7">
        <v>1</v>
      </c>
      <c r="C16" s="4">
        <f t="shared" si="3"/>
        <v>1</v>
      </c>
    </row>
  </sheetData>
  <mergeCells count="3">
    <mergeCell ref="B2:C2"/>
    <mergeCell ref="A3:C3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5" sqref="F5"/>
    </sheetView>
  </sheetViews>
  <sheetFormatPr baseColWidth="10" defaultColWidth="14.44140625" defaultRowHeight="15.75" customHeight="1" x14ac:dyDescent="0.25"/>
  <cols>
    <col min="1" max="1" width="47.6640625" customWidth="1"/>
    <col min="4" max="4" width="52.6640625" customWidth="1"/>
  </cols>
  <sheetData>
    <row r="1" spans="1:6" ht="17.399999999999999" x14ac:dyDescent="0.3">
      <c r="A1" s="1" t="s">
        <v>0</v>
      </c>
      <c r="B1" s="21"/>
      <c r="C1" s="22"/>
      <c r="D1" s="22"/>
      <c r="E1" s="22"/>
      <c r="F1" s="22"/>
    </row>
    <row r="2" spans="1:6" ht="17.399999999999999" x14ac:dyDescent="0.3">
      <c r="A2" s="1" t="s">
        <v>1</v>
      </c>
      <c r="B2" s="21">
        <f>MIN(4,MAX(0,C5))+MIN(6,MAX(0,F5))</f>
        <v>10</v>
      </c>
      <c r="C2" s="22"/>
      <c r="D2" s="22"/>
      <c r="E2" s="22"/>
      <c r="F2" s="22"/>
    </row>
    <row r="3" spans="1:6" ht="15.6" x14ac:dyDescent="0.3">
      <c r="A3" s="23"/>
      <c r="B3" s="22"/>
      <c r="C3" s="22"/>
      <c r="D3" s="22"/>
      <c r="E3" s="22"/>
      <c r="F3" s="22"/>
    </row>
    <row r="4" spans="1:6" ht="15.75" customHeight="1" x14ac:dyDescent="0.25">
      <c r="A4" s="8"/>
      <c r="B4" s="25" t="s">
        <v>14</v>
      </c>
      <c r="C4" s="26"/>
      <c r="D4" s="8"/>
      <c r="E4" s="25" t="s">
        <v>14</v>
      </c>
      <c r="F4" s="26"/>
    </row>
    <row r="5" spans="1:6" ht="15.75" customHeight="1" x14ac:dyDescent="0.25">
      <c r="A5" s="8"/>
      <c r="B5" s="9" t="s">
        <v>15</v>
      </c>
      <c r="C5" s="10">
        <f>4+SUM(C7:C31)</f>
        <v>4.5999999999999996</v>
      </c>
      <c r="D5" s="8"/>
      <c r="E5" s="9" t="s">
        <v>15</v>
      </c>
      <c r="F5" s="10">
        <f>MAX(0,4+SUM(F7:F24))+MAX(0, 2+SUM(F25:F45))</f>
        <v>6.2</v>
      </c>
    </row>
    <row r="6" spans="1:6" ht="15.75" customHeight="1" x14ac:dyDescent="0.25">
      <c r="A6" s="8"/>
      <c r="B6" s="4"/>
      <c r="C6" s="4"/>
      <c r="D6" s="8"/>
      <c r="E6" s="11"/>
      <c r="F6" s="11"/>
    </row>
    <row r="7" spans="1:6" ht="15.75" customHeight="1" x14ac:dyDescent="0.25">
      <c r="A7" s="12" t="s">
        <v>16</v>
      </c>
      <c r="B7" s="13">
        <v>1</v>
      </c>
      <c r="C7" s="14">
        <f t="shared" ref="C7:C8" si="0">(B7-1)*0.3</f>
        <v>0</v>
      </c>
      <c r="D7" s="12" t="s">
        <v>16</v>
      </c>
      <c r="E7" s="13">
        <v>1</v>
      </c>
      <c r="F7" s="14">
        <f t="shared" ref="F7:F8" si="1">(E7-1)*0.3</f>
        <v>0</v>
      </c>
    </row>
    <row r="8" spans="1:6" ht="15.75" customHeight="1" x14ac:dyDescent="0.25">
      <c r="A8" s="12" t="s">
        <v>17</v>
      </c>
      <c r="B8" s="15">
        <v>1</v>
      </c>
      <c r="C8" s="14">
        <f t="shared" si="0"/>
        <v>0</v>
      </c>
      <c r="D8" s="12" t="s">
        <v>17</v>
      </c>
      <c r="E8" s="15">
        <v>1</v>
      </c>
      <c r="F8" s="14">
        <f t="shared" si="1"/>
        <v>0</v>
      </c>
    </row>
    <row r="9" spans="1:6" ht="15.75" customHeight="1" x14ac:dyDescent="0.25">
      <c r="A9" s="12" t="s">
        <v>18</v>
      </c>
      <c r="B9" s="15">
        <v>0</v>
      </c>
      <c r="C9" s="14">
        <f>(B9-1)*0.4</f>
        <v>-0.4</v>
      </c>
      <c r="D9" s="12" t="s">
        <v>19</v>
      </c>
      <c r="E9" s="15">
        <v>1</v>
      </c>
      <c r="F9" s="14">
        <f>(E9-1)*2</f>
        <v>0</v>
      </c>
    </row>
    <row r="10" spans="1:6" ht="15.75" customHeight="1" x14ac:dyDescent="0.25">
      <c r="A10" s="12" t="s">
        <v>19</v>
      </c>
      <c r="B10" s="15">
        <v>1</v>
      </c>
      <c r="C10" s="14">
        <f>(B10-1)*1</f>
        <v>0</v>
      </c>
      <c r="D10" s="12" t="s">
        <v>20</v>
      </c>
      <c r="E10" s="15">
        <v>1</v>
      </c>
      <c r="F10" s="14">
        <f>(E10)*0.5</f>
        <v>0.5</v>
      </c>
    </row>
    <row r="11" spans="1:6" ht="15.75" customHeight="1" x14ac:dyDescent="0.25">
      <c r="A11" s="12" t="s">
        <v>20</v>
      </c>
      <c r="B11" s="15">
        <v>1</v>
      </c>
      <c r="C11" s="14">
        <f>(B11)*0.5</f>
        <v>0.5</v>
      </c>
      <c r="D11" s="12" t="s">
        <v>21</v>
      </c>
      <c r="E11" s="15">
        <v>0</v>
      </c>
      <c r="F11" s="14">
        <f>(E11)*1</f>
        <v>0</v>
      </c>
    </row>
    <row r="12" spans="1:6" ht="15.75" customHeight="1" x14ac:dyDescent="0.25">
      <c r="A12" s="12" t="s">
        <v>21</v>
      </c>
      <c r="B12" s="15">
        <v>0</v>
      </c>
      <c r="C12" s="14">
        <f>(B12)*1</f>
        <v>0</v>
      </c>
      <c r="D12" s="2" t="s">
        <v>22</v>
      </c>
      <c r="E12" s="15">
        <v>1</v>
      </c>
      <c r="F12" s="14">
        <f t="shared" ref="F12:F18" si="2">(E12-1)*0.5</f>
        <v>0</v>
      </c>
    </row>
    <row r="13" spans="1:6" ht="15.75" customHeight="1" x14ac:dyDescent="0.25">
      <c r="A13" s="12" t="s">
        <v>23</v>
      </c>
      <c r="B13" s="15">
        <v>1</v>
      </c>
      <c r="C13" s="14">
        <f t="shared" ref="C13:C14" si="3">(B13-1)*0.2</f>
        <v>0</v>
      </c>
      <c r="D13" s="2" t="s">
        <v>24</v>
      </c>
      <c r="E13" s="15">
        <v>1</v>
      </c>
      <c r="F13" s="14">
        <f t="shared" si="2"/>
        <v>0</v>
      </c>
    </row>
    <row r="14" spans="1:6" ht="15.75" customHeight="1" x14ac:dyDescent="0.25">
      <c r="A14" s="12" t="s">
        <v>25</v>
      </c>
      <c r="B14" s="15">
        <v>1</v>
      </c>
      <c r="C14" s="14">
        <f t="shared" si="3"/>
        <v>0</v>
      </c>
      <c r="D14" s="2" t="s">
        <v>26</v>
      </c>
      <c r="E14" s="15">
        <v>1</v>
      </c>
      <c r="F14" s="14">
        <f t="shared" si="2"/>
        <v>0</v>
      </c>
    </row>
    <row r="15" spans="1:6" ht="15.75" customHeight="1" x14ac:dyDescent="0.25">
      <c r="A15" s="12" t="s">
        <v>27</v>
      </c>
      <c r="B15" s="15">
        <v>1</v>
      </c>
      <c r="C15" s="14">
        <f>(B15-1)*0.3</f>
        <v>0</v>
      </c>
      <c r="D15" s="2" t="s">
        <v>28</v>
      </c>
      <c r="E15" s="15">
        <v>1</v>
      </c>
      <c r="F15" s="14">
        <f t="shared" si="2"/>
        <v>0</v>
      </c>
    </row>
    <row r="16" spans="1:6" ht="15.75" customHeight="1" x14ac:dyDescent="0.25">
      <c r="A16" s="12" t="s">
        <v>29</v>
      </c>
      <c r="B16" s="15">
        <v>1</v>
      </c>
      <c r="C16" s="14">
        <f t="shared" ref="C16:C17" si="4">(B16-1)*0.2</f>
        <v>0</v>
      </c>
      <c r="D16" s="2" t="s">
        <v>30</v>
      </c>
      <c r="E16" s="15">
        <v>0</v>
      </c>
      <c r="F16" s="14">
        <f t="shared" si="2"/>
        <v>-0.5</v>
      </c>
    </row>
    <row r="17" spans="1:6" ht="15.75" customHeight="1" x14ac:dyDescent="0.25">
      <c r="A17" s="12" t="s">
        <v>31</v>
      </c>
      <c r="B17" s="15">
        <v>1</v>
      </c>
      <c r="C17" s="14">
        <f t="shared" si="4"/>
        <v>0</v>
      </c>
      <c r="D17" s="2" t="s">
        <v>32</v>
      </c>
      <c r="E17" s="15">
        <v>1</v>
      </c>
      <c r="F17" s="14">
        <f t="shared" si="2"/>
        <v>0</v>
      </c>
    </row>
    <row r="18" spans="1:6" ht="15.75" customHeight="1" x14ac:dyDescent="0.25">
      <c r="A18" s="12" t="s">
        <v>33</v>
      </c>
      <c r="B18" s="15">
        <v>1</v>
      </c>
      <c r="C18" s="14">
        <f>(B18-1)*0.3</f>
        <v>0</v>
      </c>
      <c r="D18" s="2" t="s">
        <v>34</v>
      </c>
      <c r="E18" s="15">
        <v>1</v>
      </c>
      <c r="F18" s="14">
        <f t="shared" si="2"/>
        <v>0</v>
      </c>
    </row>
    <row r="19" spans="1:6" ht="15.75" customHeight="1" x14ac:dyDescent="0.25">
      <c r="A19" s="12" t="s">
        <v>35</v>
      </c>
      <c r="B19" s="15">
        <v>1</v>
      </c>
      <c r="C19" s="14">
        <f t="shared" ref="C19:C20" si="5">(B19-1)*0.2</f>
        <v>0</v>
      </c>
      <c r="D19" s="2" t="s">
        <v>36</v>
      </c>
      <c r="E19" s="15">
        <v>0</v>
      </c>
      <c r="F19" s="14">
        <f>(E19)*1</f>
        <v>0</v>
      </c>
    </row>
    <row r="20" spans="1:6" ht="15.75" customHeight="1" x14ac:dyDescent="0.25">
      <c r="A20" s="12" t="s">
        <v>37</v>
      </c>
      <c r="B20" s="15">
        <v>1</v>
      </c>
      <c r="C20" s="14">
        <f t="shared" si="5"/>
        <v>0</v>
      </c>
      <c r="D20" s="2" t="s">
        <v>38</v>
      </c>
      <c r="E20" s="15">
        <v>1</v>
      </c>
      <c r="F20" s="14">
        <f t="shared" ref="F20:F23" si="6">(E20-1)*0.5</f>
        <v>0</v>
      </c>
    </row>
    <row r="21" spans="1:6" ht="15.75" customHeight="1" x14ac:dyDescent="0.25">
      <c r="A21" s="12" t="s">
        <v>39</v>
      </c>
      <c r="B21" s="15">
        <v>1</v>
      </c>
      <c r="C21" s="14">
        <f>(B21-1)*0.3</f>
        <v>0</v>
      </c>
      <c r="D21" s="2" t="s">
        <v>40</v>
      </c>
      <c r="E21" s="15">
        <v>1</v>
      </c>
      <c r="F21" s="14">
        <f t="shared" si="6"/>
        <v>0</v>
      </c>
    </row>
    <row r="22" spans="1:6" ht="15.75" customHeight="1" x14ac:dyDescent="0.25">
      <c r="A22" s="12" t="s">
        <v>41</v>
      </c>
      <c r="B22" s="15">
        <v>1</v>
      </c>
      <c r="C22" s="14">
        <f>(B22-1)*0.2</f>
        <v>0</v>
      </c>
      <c r="D22" s="2" t="s">
        <v>42</v>
      </c>
      <c r="E22" s="15">
        <v>1</v>
      </c>
      <c r="F22" s="14">
        <f t="shared" si="6"/>
        <v>0</v>
      </c>
    </row>
    <row r="23" spans="1:6" ht="15.75" customHeight="1" x14ac:dyDescent="0.25">
      <c r="A23" s="12" t="s">
        <v>43</v>
      </c>
      <c r="B23" s="15">
        <v>1</v>
      </c>
      <c r="C23" s="14">
        <f t="shared" ref="C23:C30" si="7">(B23-1)*0.15</f>
        <v>0</v>
      </c>
      <c r="D23" s="2" t="s">
        <v>44</v>
      </c>
      <c r="E23" s="15">
        <v>1</v>
      </c>
      <c r="F23" s="14">
        <f t="shared" si="6"/>
        <v>0</v>
      </c>
    </row>
    <row r="24" spans="1:6" ht="15.75" customHeight="1" x14ac:dyDescent="0.25">
      <c r="A24" s="12" t="s">
        <v>45</v>
      </c>
      <c r="B24" s="15">
        <v>1</v>
      </c>
      <c r="C24" s="14">
        <f t="shared" si="7"/>
        <v>0</v>
      </c>
      <c r="D24" s="16" t="s">
        <v>46</v>
      </c>
      <c r="E24" s="17">
        <v>1</v>
      </c>
      <c r="F24" s="18">
        <f>(E24)*0.5</f>
        <v>0.5</v>
      </c>
    </row>
    <row r="25" spans="1:6" ht="15.75" customHeight="1" x14ac:dyDescent="0.25">
      <c r="A25" s="12" t="s">
        <v>47</v>
      </c>
      <c r="B25" s="15">
        <v>1</v>
      </c>
      <c r="C25" s="14">
        <f t="shared" si="7"/>
        <v>0</v>
      </c>
      <c r="D25" s="19" t="s">
        <v>48</v>
      </c>
      <c r="E25" s="13">
        <v>1</v>
      </c>
      <c r="F25" s="20">
        <f t="shared" ref="F25:F36" si="8">(E25-1)*0.3</f>
        <v>0</v>
      </c>
    </row>
    <row r="26" spans="1:6" ht="15.75" customHeight="1" x14ac:dyDescent="0.25">
      <c r="A26" s="12" t="s">
        <v>49</v>
      </c>
      <c r="B26" s="15">
        <v>1</v>
      </c>
      <c r="C26" s="14">
        <f t="shared" si="7"/>
        <v>0</v>
      </c>
      <c r="D26" s="2" t="s">
        <v>50</v>
      </c>
      <c r="E26" s="15">
        <v>1</v>
      </c>
      <c r="F26" s="14">
        <f t="shared" si="8"/>
        <v>0</v>
      </c>
    </row>
    <row r="27" spans="1:6" ht="15.75" customHeight="1" x14ac:dyDescent="0.25">
      <c r="A27" s="12" t="s">
        <v>51</v>
      </c>
      <c r="B27" s="15">
        <v>1</v>
      </c>
      <c r="C27" s="14">
        <f t="shared" si="7"/>
        <v>0</v>
      </c>
      <c r="D27" s="2" t="s">
        <v>52</v>
      </c>
      <c r="E27" s="15">
        <v>1</v>
      </c>
      <c r="F27" s="14">
        <f t="shared" si="8"/>
        <v>0</v>
      </c>
    </row>
    <row r="28" spans="1:6" ht="15.75" customHeight="1" x14ac:dyDescent="0.25">
      <c r="A28" s="12" t="s">
        <v>53</v>
      </c>
      <c r="B28" s="15">
        <v>1</v>
      </c>
      <c r="C28" s="14">
        <f t="shared" si="7"/>
        <v>0</v>
      </c>
      <c r="D28" s="2" t="s">
        <v>54</v>
      </c>
      <c r="E28" s="15">
        <v>1</v>
      </c>
      <c r="F28" s="14">
        <f t="shared" si="8"/>
        <v>0</v>
      </c>
    </row>
    <row r="29" spans="1:6" ht="13.2" x14ac:dyDescent="0.25">
      <c r="A29" s="12" t="s">
        <v>55</v>
      </c>
      <c r="B29" s="15">
        <v>1</v>
      </c>
      <c r="C29" s="14">
        <f t="shared" si="7"/>
        <v>0</v>
      </c>
      <c r="D29" s="2" t="s">
        <v>56</v>
      </c>
      <c r="E29" s="15">
        <v>1</v>
      </c>
      <c r="F29" s="14">
        <f t="shared" si="8"/>
        <v>0</v>
      </c>
    </row>
    <row r="30" spans="1:6" ht="13.2" x14ac:dyDescent="0.25">
      <c r="A30" s="12" t="s">
        <v>57</v>
      </c>
      <c r="B30" s="15">
        <v>1</v>
      </c>
      <c r="C30" s="14">
        <f t="shared" si="7"/>
        <v>0</v>
      </c>
      <c r="D30" s="2" t="s">
        <v>58</v>
      </c>
      <c r="E30" s="15">
        <v>1</v>
      </c>
      <c r="F30" s="14">
        <f t="shared" si="8"/>
        <v>0</v>
      </c>
    </row>
    <row r="31" spans="1:6" ht="13.2" x14ac:dyDescent="0.25">
      <c r="A31" s="12" t="s">
        <v>59</v>
      </c>
      <c r="B31" s="17">
        <v>1</v>
      </c>
      <c r="C31" s="14">
        <f>(B31)*0.5</f>
        <v>0.5</v>
      </c>
      <c r="D31" s="2" t="s">
        <v>60</v>
      </c>
      <c r="E31" s="15">
        <v>1</v>
      </c>
      <c r="F31" s="14">
        <f t="shared" si="8"/>
        <v>0</v>
      </c>
    </row>
    <row r="32" spans="1:6" ht="13.2" x14ac:dyDescent="0.25">
      <c r="A32" s="8"/>
      <c r="B32" s="4"/>
      <c r="C32" s="4"/>
      <c r="D32" s="2" t="s">
        <v>61</v>
      </c>
      <c r="E32" s="15">
        <v>1</v>
      </c>
      <c r="F32" s="14">
        <f t="shared" si="8"/>
        <v>0</v>
      </c>
    </row>
    <row r="33" spans="1:6" ht="13.2" x14ac:dyDescent="0.25">
      <c r="A33" s="8"/>
      <c r="B33" s="4"/>
      <c r="C33" s="4"/>
      <c r="D33" s="2" t="s">
        <v>62</v>
      </c>
      <c r="E33" s="15">
        <v>1</v>
      </c>
      <c r="F33" s="14">
        <f t="shared" si="8"/>
        <v>0</v>
      </c>
    </row>
    <row r="34" spans="1:6" ht="13.2" x14ac:dyDescent="0.25">
      <c r="A34" s="8"/>
      <c r="B34" s="4"/>
      <c r="C34" s="4"/>
      <c r="D34" s="2" t="s">
        <v>63</v>
      </c>
      <c r="E34" s="15">
        <v>1</v>
      </c>
      <c r="F34" s="14">
        <f t="shared" si="8"/>
        <v>0</v>
      </c>
    </row>
    <row r="35" spans="1:6" ht="13.2" x14ac:dyDescent="0.25">
      <c r="A35" s="8"/>
      <c r="B35" s="4"/>
      <c r="C35" s="4"/>
      <c r="D35" s="2" t="s">
        <v>64</v>
      </c>
      <c r="E35" s="15">
        <v>1</v>
      </c>
      <c r="F35" s="14">
        <f t="shared" si="8"/>
        <v>0</v>
      </c>
    </row>
    <row r="36" spans="1:6" ht="13.2" x14ac:dyDescent="0.25">
      <c r="A36" s="8"/>
      <c r="B36" s="4"/>
      <c r="C36" s="4"/>
      <c r="D36" s="2" t="s">
        <v>65</v>
      </c>
      <c r="E36" s="15">
        <v>1</v>
      </c>
      <c r="F36" s="14">
        <f t="shared" si="8"/>
        <v>0</v>
      </c>
    </row>
    <row r="37" spans="1:6" ht="13.2" x14ac:dyDescent="0.25">
      <c r="A37" s="8"/>
      <c r="B37" s="4"/>
      <c r="C37" s="4"/>
      <c r="D37" s="2" t="s">
        <v>66</v>
      </c>
      <c r="E37" s="15">
        <v>1</v>
      </c>
      <c r="F37" s="14">
        <f t="shared" ref="F37:F40" si="9">(E37-1)*0.15</f>
        <v>0</v>
      </c>
    </row>
    <row r="38" spans="1:6" ht="13.2" x14ac:dyDescent="0.25">
      <c r="A38" s="8"/>
      <c r="B38" s="4"/>
      <c r="C38" s="4"/>
      <c r="D38" s="2" t="s">
        <v>67</v>
      </c>
      <c r="E38" s="15">
        <v>1</v>
      </c>
      <c r="F38" s="14">
        <f t="shared" si="9"/>
        <v>0</v>
      </c>
    </row>
    <row r="39" spans="1:6" ht="13.2" x14ac:dyDescent="0.25">
      <c r="A39" s="8"/>
      <c r="B39" s="4"/>
      <c r="C39" s="4"/>
      <c r="D39" s="2" t="s">
        <v>68</v>
      </c>
      <c r="E39" s="15">
        <v>1</v>
      </c>
      <c r="F39" s="14">
        <f t="shared" si="9"/>
        <v>0</v>
      </c>
    </row>
    <row r="40" spans="1:6" ht="13.2" x14ac:dyDescent="0.25">
      <c r="A40" s="8"/>
      <c r="B40" s="4"/>
      <c r="C40" s="4"/>
      <c r="D40" s="2" t="s">
        <v>69</v>
      </c>
      <c r="E40" s="15">
        <v>1</v>
      </c>
      <c r="F40" s="14">
        <f t="shared" si="9"/>
        <v>0</v>
      </c>
    </row>
    <row r="41" spans="1:6" ht="13.2" x14ac:dyDescent="0.25">
      <c r="A41" s="8"/>
      <c r="B41" s="4"/>
      <c r="C41" s="4"/>
      <c r="D41" s="2" t="s">
        <v>70</v>
      </c>
      <c r="E41" s="15">
        <v>0</v>
      </c>
      <c r="F41" s="14">
        <f t="shared" ref="F41:F44" si="10">(E41-1)*0.2</f>
        <v>-0.2</v>
      </c>
    </row>
    <row r="42" spans="1:6" ht="13.2" x14ac:dyDescent="0.25">
      <c r="A42" s="8"/>
      <c r="B42" s="4"/>
      <c r="C42" s="4"/>
      <c r="D42" s="2" t="s">
        <v>71</v>
      </c>
      <c r="E42" s="15">
        <v>0</v>
      </c>
      <c r="F42" s="14">
        <f t="shared" si="10"/>
        <v>-0.2</v>
      </c>
    </row>
    <row r="43" spans="1:6" ht="13.2" x14ac:dyDescent="0.25">
      <c r="A43" s="8"/>
      <c r="B43" s="4"/>
      <c r="C43" s="4"/>
      <c r="D43" s="2" t="s">
        <v>72</v>
      </c>
      <c r="E43" s="15">
        <v>0</v>
      </c>
      <c r="F43" s="14">
        <f t="shared" si="10"/>
        <v>-0.2</v>
      </c>
    </row>
    <row r="44" spans="1:6" ht="13.2" x14ac:dyDescent="0.25">
      <c r="A44" s="8"/>
      <c r="B44" s="4"/>
      <c r="C44" s="4"/>
      <c r="D44" s="2" t="s">
        <v>73</v>
      </c>
      <c r="E44" s="15">
        <v>0</v>
      </c>
      <c r="F44" s="14">
        <f t="shared" si="10"/>
        <v>-0.2</v>
      </c>
    </row>
    <row r="45" spans="1:6" ht="13.2" x14ac:dyDescent="0.25">
      <c r="A45" s="8"/>
      <c r="B45" s="4"/>
      <c r="C45" s="4"/>
      <c r="D45" s="2" t="s">
        <v>74</v>
      </c>
      <c r="E45" s="17">
        <v>1</v>
      </c>
      <c r="F45" s="14">
        <f>(E45)*0.5</f>
        <v>0.5</v>
      </c>
    </row>
  </sheetData>
  <mergeCells count="5">
    <mergeCell ref="B4:C4"/>
    <mergeCell ref="E4:F4"/>
    <mergeCell ref="B2:F2"/>
    <mergeCell ref="A3:F3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p4</vt:lpstr>
      <vt:lpstr>p5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21</cp:lastModifiedBy>
  <dcterms:modified xsi:type="dcterms:W3CDTF">2016-06-14T09:18:09Z</dcterms:modified>
</cp:coreProperties>
</file>