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200" yWindow="615" windowWidth="20580" windowHeight="7710" activeTab="1"/>
  </bookViews>
  <sheets>
    <sheet name="market category definitions" sheetId="1" r:id="rId1"/>
    <sheet name="tables for paper" sheetId="2" r:id="rId2"/>
    <sheet name="lookup" sheetId="3" r:id="rId3"/>
  </sheets>
  <definedNames>
    <definedName name="_xlnm.Print_Area" localSheetId="1">'tables for paper'!$B$1:$K$78</definedName>
    <definedName name="Query_from_calcom" localSheetId="0" hidden="1">'market category definitions'!$A$1:$D$72</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6" i="2" l="1"/>
  <c r="I36" i="2"/>
  <c r="G36" i="2"/>
  <c r="F36" i="2"/>
  <c r="J35" i="2"/>
  <c r="I35" i="2"/>
  <c r="G35" i="2"/>
  <c r="F35" i="2"/>
  <c r="J34" i="2"/>
  <c r="I34" i="2"/>
  <c r="G34" i="2"/>
  <c r="F34" i="2"/>
  <c r="J33" i="2"/>
  <c r="I33" i="2"/>
  <c r="G33" i="2"/>
  <c r="F33" i="2"/>
  <c r="J47" i="2" l="1"/>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8" i="2"/>
  <c r="J9" i="2"/>
  <c r="J10" i="2"/>
  <c r="J11" i="2"/>
  <c r="J12" i="2"/>
  <c r="J13" i="2"/>
  <c r="J14" i="2"/>
  <c r="J15" i="2"/>
  <c r="J16" i="2"/>
  <c r="J17" i="2"/>
  <c r="J18" i="2"/>
  <c r="J19" i="2"/>
  <c r="J20" i="2"/>
  <c r="J21" i="2"/>
  <c r="J22" i="2"/>
  <c r="J23" i="2"/>
  <c r="J24" i="2"/>
  <c r="J25" i="2"/>
  <c r="J26" i="2"/>
  <c r="J27" i="2"/>
  <c r="J28" i="2"/>
  <c r="J29" i="2"/>
  <c r="J30" i="2"/>
  <c r="J31" i="2"/>
  <c r="J32" i="2"/>
  <c r="J7" i="2"/>
  <c r="AD14" i="3"/>
  <c r="AD15" i="3"/>
  <c r="AD17" i="3"/>
  <c r="AD18" i="3"/>
  <c r="AD19" i="3"/>
  <c r="AD20" i="3"/>
  <c r="AD21" i="3"/>
  <c r="AD22" i="3"/>
  <c r="AD23" i="3"/>
  <c r="AD24" i="3"/>
  <c r="AD26" i="3"/>
  <c r="AD27" i="3"/>
  <c r="AD28" i="3"/>
  <c r="AD29" i="3"/>
  <c r="AD31" i="3"/>
  <c r="AD32" i="3"/>
  <c r="AD33" i="3"/>
  <c r="AD34" i="3"/>
  <c r="AD35" i="3"/>
  <c r="AD36" i="3"/>
  <c r="AD38" i="3"/>
  <c r="AD39" i="3"/>
  <c r="AD40" i="3"/>
  <c r="AD42" i="3"/>
  <c r="AD45" i="3"/>
  <c r="AD46" i="3"/>
  <c r="AD48" i="3"/>
  <c r="AD50" i="3"/>
  <c r="AD52" i="3"/>
  <c r="AD54" i="3"/>
  <c r="AD56" i="3"/>
  <c r="AD59" i="3"/>
  <c r="AD60" i="3"/>
  <c r="AD62" i="3"/>
  <c r="AD67" i="3"/>
  <c r="AD68" i="3"/>
  <c r="AD69" i="3"/>
  <c r="AD70" i="3"/>
  <c r="AD71" i="3"/>
  <c r="AD72" i="3"/>
  <c r="AD73" i="3"/>
  <c r="AD13" i="3"/>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8" i="2"/>
  <c r="G9" i="2"/>
  <c r="G10" i="2"/>
  <c r="G11" i="2"/>
  <c r="G12" i="2"/>
  <c r="G13" i="2"/>
  <c r="G14" i="2"/>
  <c r="G15" i="2"/>
  <c r="G16" i="2"/>
  <c r="G17" i="2"/>
  <c r="G18" i="2"/>
  <c r="G19" i="2"/>
  <c r="G20" i="2"/>
  <c r="G21" i="2"/>
  <c r="G22" i="2"/>
  <c r="G23" i="2"/>
  <c r="G24" i="2"/>
  <c r="G25" i="2"/>
  <c r="G26" i="2"/>
  <c r="G27" i="2"/>
  <c r="G28" i="2"/>
  <c r="G29" i="2"/>
  <c r="G30" i="2"/>
  <c r="G31" i="2"/>
  <c r="G32" i="2"/>
  <c r="G7" i="2"/>
  <c r="X72" i="3"/>
  <c r="X71" i="3"/>
  <c r="X70" i="3"/>
  <c r="X69" i="3"/>
  <c r="X68" i="3"/>
  <c r="X67" i="3"/>
  <c r="X59" i="3"/>
  <c r="X56" i="3"/>
  <c r="X54" i="3"/>
  <c r="X52" i="3"/>
  <c r="X50" i="3"/>
  <c r="X48" i="3"/>
  <c r="X47" i="3"/>
  <c r="X46" i="3"/>
  <c r="X45" i="3"/>
  <c r="X44" i="3"/>
  <c r="X42" i="3"/>
  <c r="X40" i="3"/>
  <c r="X39" i="3"/>
  <c r="X38" i="3"/>
  <c r="X36" i="3"/>
  <c r="X35" i="3"/>
  <c r="X34" i="3"/>
  <c r="X33" i="3"/>
  <c r="X32" i="3"/>
  <c r="X31" i="3"/>
  <c r="X29" i="3"/>
  <c r="X28" i="3"/>
  <c r="X27" i="3"/>
  <c r="X26" i="3"/>
  <c r="X24" i="3"/>
  <c r="X23" i="3"/>
  <c r="X22" i="3"/>
  <c r="X21" i="3"/>
  <c r="X20" i="3"/>
  <c r="X19" i="3"/>
  <c r="X18" i="3"/>
  <c r="X17" i="3"/>
  <c r="X15" i="3"/>
  <c r="X14" i="3"/>
  <c r="X13" i="3"/>
  <c r="I77" i="2"/>
  <c r="F77"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8" i="2"/>
  <c r="I9" i="2"/>
  <c r="I10" i="2"/>
  <c r="I11" i="2"/>
  <c r="I12" i="2"/>
  <c r="I13" i="2"/>
  <c r="I14" i="2"/>
  <c r="I15" i="2"/>
  <c r="I16" i="2"/>
  <c r="I17" i="2"/>
  <c r="I18" i="2"/>
  <c r="I19" i="2"/>
  <c r="I20" i="2"/>
  <c r="I21" i="2"/>
  <c r="I22" i="2"/>
  <c r="I23" i="2"/>
  <c r="I24" i="2"/>
  <c r="I25" i="2"/>
  <c r="I26" i="2"/>
  <c r="I27" i="2"/>
  <c r="I28" i="2"/>
  <c r="I29" i="2"/>
  <c r="I30" i="2"/>
  <c r="I31" i="2"/>
  <c r="I32" i="2"/>
  <c r="I7" i="2"/>
  <c r="Q14" i="3"/>
  <c r="Q15" i="3"/>
  <c r="Q17" i="3"/>
  <c r="Q18" i="3"/>
  <c r="Q19" i="3"/>
  <c r="Q20" i="3"/>
  <c r="Q21" i="3"/>
  <c r="Q22" i="3"/>
  <c r="Q23" i="3"/>
  <c r="Q24" i="3"/>
  <c r="Q26" i="3"/>
  <c r="Q27" i="3"/>
  <c r="Q28" i="3"/>
  <c r="Q29" i="3"/>
  <c r="Q31" i="3"/>
  <c r="Q32" i="3"/>
  <c r="Q33" i="3"/>
  <c r="Q34" i="3"/>
  <c r="Q35" i="3"/>
  <c r="Q36" i="3"/>
  <c r="Q38" i="3"/>
  <c r="Q39" i="3"/>
  <c r="Q40" i="3"/>
  <c r="Q42" i="3"/>
  <c r="Q45" i="3"/>
  <c r="Q46" i="3"/>
  <c r="Q48" i="3"/>
  <c r="Q50" i="3"/>
  <c r="Q52" i="3"/>
  <c r="Q54" i="3"/>
  <c r="Q56" i="3"/>
  <c r="Q59" i="3"/>
  <c r="Q60" i="3"/>
  <c r="Q62" i="3"/>
  <c r="Q67" i="3"/>
  <c r="Q68" i="3"/>
  <c r="Q69" i="3"/>
  <c r="Q70" i="3"/>
  <c r="Q71" i="3"/>
  <c r="Q72" i="3"/>
  <c r="Q73" i="3"/>
  <c r="Q13" i="3"/>
  <c r="F15" i="2"/>
  <c r="F16" i="2"/>
  <c r="F20" i="2"/>
  <c r="F28" i="2"/>
  <c r="F32" i="2"/>
  <c r="F48" i="2"/>
  <c r="F49" i="2"/>
  <c r="F53" i="2"/>
  <c r="F55" i="2"/>
  <c r="F59" i="2"/>
  <c r="F61" i="2"/>
  <c r="F62" i="2"/>
  <c r="F63" i="2"/>
  <c r="F65" i="2"/>
  <c r="F67" i="2"/>
  <c r="F69" i="2"/>
  <c r="F70" i="2"/>
  <c r="F72" i="2"/>
  <c r="F73" i="2"/>
  <c r="F74" i="2"/>
  <c r="F75" i="2"/>
  <c r="F76" i="2"/>
  <c r="G14" i="3"/>
  <c r="F18" i="2" s="1"/>
  <c r="G15" i="3"/>
  <c r="F19" i="2" s="1"/>
  <c r="G17" i="3"/>
  <c r="F21" i="2" s="1"/>
  <c r="G18" i="3"/>
  <c r="F7" i="2" s="1"/>
  <c r="G19" i="3"/>
  <c r="F22" i="2" s="1"/>
  <c r="G20" i="3"/>
  <c r="F23" i="2" s="1"/>
  <c r="G21" i="3"/>
  <c r="F24" i="2" s="1"/>
  <c r="G22" i="3"/>
  <c r="F25" i="2" s="1"/>
  <c r="G23" i="3"/>
  <c r="F26" i="2" s="1"/>
  <c r="G24" i="3"/>
  <c r="F27" i="2" s="1"/>
  <c r="G26" i="3"/>
  <c r="F29" i="2" s="1"/>
  <c r="G27" i="3"/>
  <c r="F30" i="2" s="1"/>
  <c r="G28" i="3"/>
  <c r="F8" i="2" s="1"/>
  <c r="G29" i="3"/>
  <c r="F31" i="2" s="1"/>
  <c r="G31" i="3"/>
  <c r="G32" i="3"/>
  <c r="G33" i="3"/>
  <c r="G34" i="3"/>
  <c r="G35" i="3"/>
  <c r="F47" i="2" s="1"/>
  <c r="G36" i="3"/>
  <c r="G38" i="3"/>
  <c r="F50" i="2" s="1"/>
  <c r="G39" i="3"/>
  <c r="F51" i="2" s="1"/>
  <c r="G40" i="3"/>
  <c r="F52" i="2" s="1"/>
  <c r="G42" i="3"/>
  <c r="F54" i="2" s="1"/>
  <c r="G44" i="3"/>
  <c r="F56" i="2" s="1"/>
  <c r="G45" i="3"/>
  <c r="F57" i="2" s="1"/>
  <c r="G46" i="3"/>
  <c r="F58" i="2" s="1"/>
  <c r="G48" i="3"/>
  <c r="F60" i="2" s="1"/>
  <c r="G50" i="3"/>
  <c r="G52" i="3"/>
  <c r="F64" i="2" s="1"/>
  <c r="G54" i="3"/>
  <c r="F66" i="2" s="1"/>
  <c r="G56" i="3"/>
  <c r="F68" i="2" s="1"/>
  <c r="G59" i="3"/>
  <c r="F71" i="2" s="1"/>
  <c r="G67" i="3"/>
  <c r="F9" i="2" s="1"/>
  <c r="G68" i="3"/>
  <c r="F10" i="2" s="1"/>
  <c r="G69" i="3"/>
  <c r="F11" i="2" s="1"/>
  <c r="G70" i="3"/>
  <c r="F12" i="2" s="1"/>
  <c r="G71" i="3"/>
  <c r="F13" i="2" s="1"/>
  <c r="G72" i="3"/>
  <c r="F14" i="2" s="1"/>
  <c r="G13" i="3"/>
  <c r="F17" i="2" s="1"/>
</calcChain>
</file>

<file path=xl/connections.xml><?xml version="1.0" encoding="utf-8"?>
<connections xmlns="http://schemas.openxmlformats.org/spreadsheetml/2006/main">
  <connection id="1" name="Query from calcom" type="1" refreshedVersion="6" background="1" saveData="1">
    <dbPr connection="DRIVER=SQL Server Native Client 11.0;SERVER=128.114.3.187;UID=donp;APP=Microsoft Office 2016;WSID=SWC-DONPEAR-DT;DATABASE=calcom;" command="SELECT MARKET_CATEGORIES.mark_cat, MARKET_CATEGORIES.description, MARKET_CATEGORIES.nominal_species, MARKET_CATEGORIES.species_grp_x000d__x000a_FROM calcom.dbo.MARKET_CATEGORIES MARKET_CATEGORIES_x000d__x000a_ORDER BY MARKET_CATEGORIES.mark_cat"/>
  </connection>
</connections>
</file>

<file path=xl/sharedStrings.xml><?xml version="1.0" encoding="utf-8"?>
<sst xmlns="http://schemas.openxmlformats.org/spreadsheetml/2006/main" count="410" uniqueCount="181">
  <si>
    <t>mark_cat</t>
  </si>
  <si>
    <t>description</t>
  </si>
  <si>
    <t>nominal_species</t>
  </si>
  <si>
    <t>species_grp</t>
  </si>
  <si>
    <t>OTHER</t>
  </si>
  <si>
    <t>OTHER_GF</t>
  </si>
  <si>
    <t>Rockfish, cowcod</t>
  </si>
  <si>
    <t>ROCKFISH</t>
  </si>
  <si>
    <t>Rockfish, copper (whitebelly)</t>
  </si>
  <si>
    <t>Rockfish, canary</t>
  </si>
  <si>
    <t>Rockfish, yelloweye</t>
  </si>
  <si>
    <t>Rockfish, vermilion</t>
  </si>
  <si>
    <t>Rockfish, unspecified</t>
  </si>
  <si>
    <t>Rockfish, black-and-yellow</t>
  </si>
  <si>
    <t>Rockfish, black</t>
  </si>
  <si>
    <t>Rockfish, bocaccio</t>
  </si>
  <si>
    <t>Rockfish, chilipepper</t>
  </si>
  <si>
    <t>Rockfish, greenspotted</t>
  </si>
  <si>
    <t>Rockfish, starry</t>
  </si>
  <si>
    <t>Rockfish, darkblotched</t>
  </si>
  <si>
    <t>Rockfish, China</t>
  </si>
  <si>
    <t>Rockfish, yellowtail</t>
  </si>
  <si>
    <t>Thornyheads</t>
  </si>
  <si>
    <t>Rockfish, gopher</t>
  </si>
  <si>
    <t>Rockfish, pinkrose</t>
  </si>
  <si>
    <t>Rockfish, large red</t>
  </si>
  <si>
    <t>Rockfish, brown</t>
  </si>
  <si>
    <t>Rockfish, rosy</t>
  </si>
  <si>
    <t>Rockfish, widow</t>
  </si>
  <si>
    <t>Rockfish, splitnose</t>
  </si>
  <si>
    <t>Rockfish, Pacific ocean perch</t>
  </si>
  <si>
    <t>Rockfish, rougheye</t>
  </si>
  <si>
    <t>Rockfish, olive</t>
  </si>
  <si>
    <t>Rockfish, grass</t>
  </si>
  <si>
    <t>Rockfish, pink</t>
  </si>
  <si>
    <t>Rockfish, greenstriped</t>
  </si>
  <si>
    <t>Rockfish, copper</t>
  </si>
  <si>
    <t>Rockfish, blackspotted</t>
  </si>
  <si>
    <t>Rockfish, flag</t>
  </si>
  <si>
    <t>Rockfish, treefish</t>
  </si>
  <si>
    <t>Rockfish, kelp</t>
  </si>
  <si>
    <t>Rockfish, honeycomb</t>
  </si>
  <si>
    <t>Rockfish, greenblotched</t>
  </si>
  <si>
    <t>Rockfish, bronzespotted</t>
  </si>
  <si>
    <t>Rockfish, bank</t>
  </si>
  <si>
    <t>Rockfish, rosethorn</t>
  </si>
  <si>
    <t>Rockfish, blue</t>
  </si>
  <si>
    <t>Rockfish, squarespot</t>
  </si>
  <si>
    <t>Rockfish, blackgill</t>
  </si>
  <si>
    <t>Rockfish, stripetail</t>
  </si>
  <si>
    <t>Rockfish, speckled</t>
  </si>
  <si>
    <t>Rockfish, swordspine</t>
  </si>
  <si>
    <t>Rockfish, calico</t>
  </si>
  <si>
    <t>Rockfish, shortbelly</t>
  </si>
  <si>
    <t>Rockfish, chameleon</t>
  </si>
  <si>
    <t>Rockfish, aurora</t>
  </si>
  <si>
    <t>Rockfish, redbanded</t>
  </si>
  <si>
    <t>Rockfish, Mexican</t>
  </si>
  <si>
    <t>Rockfish, shortraker</t>
  </si>
  <si>
    <t>Thornyhead, longspine</t>
  </si>
  <si>
    <t>Thornyhead, shortspine</t>
  </si>
  <si>
    <t>Rockfish, group bocaccio/chili</t>
  </si>
  <si>
    <t>Rockfish, group bolina</t>
  </si>
  <si>
    <t>Rockfish, group deepwater reds</t>
  </si>
  <si>
    <t>Rockfish, group red</t>
  </si>
  <si>
    <t>Rockfish, group small</t>
  </si>
  <si>
    <t>Rockfish, group rosefish</t>
  </si>
  <si>
    <t>Rockfish, group gopher</t>
  </si>
  <si>
    <t>Rockfish, group rougheye/blackspotted</t>
  </si>
  <si>
    <t>Rockfish, quillback</t>
  </si>
  <si>
    <t>Rockfish, group black/blue</t>
  </si>
  <si>
    <t>Rockfish, Nearshore</t>
  </si>
  <si>
    <t>Rockfish, shelf</t>
  </si>
  <si>
    <t>Rockfish, slope</t>
  </si>
  <si>
    <t>Rockfish, Deep Nearshore</t>
  </si>
  <si>
    <t>Fish, unspecified</t>
  </si>
  <si>
    <t>Rockfish, group canary/vermilion</t>
  </si>
  <si>
    <t>COWCOD</t>
  </si>
  <si>
    <t>COPPER ROCKFISH</t>
  </si>
  <si>
    <t>CANARY ROCKFISH</t>
  </si>
  <si>
    <t>YELLOWEYE ROCKFISH</t>
  </si>
  <si>
    <t>VERMILION ROCKFISH</t>
  </si>
  <si>
    <t>UNSPECIFIED ROCKFISH</t>
  </si>
  <si>
    <t>BLACK AND YELLOW ROCKFISH</t>
  </si>
  <si>
    <t>BLACK ROCKFISH</t>
  </si>
  <si>
    <t>BOCACCIO</t>
  </si>
  <si>
    <t>CHILIPEPPER ROCKFISH</t>
  </si>
  <si>
    <t>GREENSPOTTED ROCKFISH</t>
  </si>
  <si>
    <t>STARRY ROCKFISH</t>
  </si>
  <si>
    <t>DARKBLOTCHED ROCKFISH</t>
  </si>
  <si>
    <t>CHINA ROCKFISH</t>
  </si>
  <si>
    <t>YELLOWTAIL ROCKFISH</t>
  </si>
  <si>
    <t>THORNYHEADS, UNSPECIFIED</t>
  </si>
  <si>
    <t>GOPHER ROCKFISH</t>
  </si>
  <si>
    <t>PINKROSE ROCKFISH</t>
  </si>
  <si>
    <t>This category was redefined from red rockfish in 1981 by CDFW.</t>
  </si>
  <si>
    <t>Notes</t>
  </si>
  <si>
    <t>BROWN ROCKFISH</t>
  </si>
  <si>
    <t>ROSY ROCKFISH</t>
  </si>
  <si>
    <t>WIDOW ROCKFISH</t>
  </si>
  <si>
    <t>SPLITNOSE ROCKFISH</t>
  </si>
  <si>
    <t>PACIFIC OCEAN PERCH</t>
  </si>
  <si>
    <t>ROUGHEYE ROCKFISH</t>
  </si>
  <si>
    <t>OLIVE ROCKFISH</t>
  </si>
  <si>
    <t>GRASS ROCKFISH</t>
  </si>
  <si>
    <t>PINK ROCKFISH</t>
  </si>
  <si>
    <t>GREENSTRIPED ROCKFISH</t>
  </si>
  <si>
    <t>BLACKSPOTTED ROCKFISH</t>
  </si>
  <si>
    <t>This category is no longer used since whitebelly rockfish now considered copper rockfish.</t>
  </si>
  <si>
    <t>FLAG ROCKFISH</t>
  </si>
  <si>
    <t>TREEFISH</t>
  </si>
  <si>
    <t>KELP ROCKFISH</t>
  </si>
  <si>
    <t>HONEYCOMB ROCKFISH</t>
  </si>
  <si>
    <t>GREENBLTCHED ROCKFISH</t>
  </si>
  <si>
    <t>BRONZESPOTTED ROCKFISH</t>
  </si>
  <si>
    <t>BANK ROCKFISH</t>
  </si>
  <si>
    <t>Sometime referred to as red widow rockfish.</t>
  </si>
  <si>
    <t>ROSETHORN ROCKFISH</t>
  </si>
  <si>
    <t>BLUE ROCKFISH</t>
  </si>
  <si>
    <t>SQUARESPOT ROCKFISH</t>
  </si>
  <si>
    <t>BLACKGILL ROCKFISH</t>
  </si>
  <si>
    <t>STRIPETAIL ROCKFISH</t>
  </si>
  <si>
    <t>SPECKLED ROCKFISH</t>
  </si>
  <si>
    <t>SWORDSPINE ROCKFISH</t>
  </si>
  <si>
    <t>CALICO ROCKFISH</t>
  </si>
  <si>
    <t>SHORTBELLY ROCKFISH</t>
  </si>
  <si>
    <t>CHAMELEON ROCKFISH</t>
  </si>
  <si>
    <t>AURORA ROCKFISH</t>
  </si>
  <si>
    <t>REDBANDED ROCKFISH</t>
  </si>
  <si>
    <t>MEXICAN ROCKFISH</t>
  </si>
  <si>
    <t>SHORTRAKER ROCKFISH</t>
  </si>
  <si>
    <t>LONGSPINE THORNYHEAD</t>
  </si>
  <si>
    <t>SHORTSPINE THORNYHEAD</t>
  </si>
  <si>
    <t>UNSPECIFIED SHELF ROCKFISH</t>
  </si>
  <si>
    <t>ROCKFISH GROUP 3</t>
  </si>
  <si>
    <t>ROCKFISH GROUP 6</t>
  </si>
  <si>
    <t>QUILLBACK ROCKFISH</t>
  </si>
  <si>
    <t>ROCKFISH GROUP 8</t>
  </si>
  <si>
    <t>ROCKFISH GROUP 9</t>
  </si>
  <si>
    <t>UNSPECIFIED NEARSHORE ROCKFISH</t>
  </si>
  <si>
    <t>UNSPECIFIED SLOPE ROCKFISH</t>
  </si>
  <si>
    <t>UNSPECIFIED DEEP NEARSHORE ROCKFISH</t>
  </si>
  <si>
    <t>MISCELLANEOUS</t>
  </si>
  <si>
    <t>1978-1982</t>
  </si>
  <si>
    <t>1983-1990</t>
  </si>
  <si>
    <t>Category</t>
  </si>
  <si>
    <t>Multi-species</t>
  </si>
  <si>
    <t>1.</t>
  </si>
  <si>
    <t>2.</t>
  </si>
  <si>
    <t>3.</t>
  </si>
  <si>
    <t>Market Category</t>
  </si>
  <si>
    <t>Description</t>
  </si>
  <si>
    <t>Nominal Species or Group</t>
  </si>
  <si>
    <t>"Single-species"*</t>
  </si>
  <si>
    <t>Tons</t>
  </si>
  <si>
    <t>1978 - 1982</t>
  </si>
  <si>
    <t>1983 - 1990</t>
  </si>
  <si>
    <t># Strata</t>
  </si>
  <si>
    <t># Samples</t>
  </si>
  <si>
    <t>Bank rockfish are sometimes referred to as "red widow" rockfish.</t>
  </si>
  <si>
    <t>Market category 265 was redefined from red rockfish to yelloweye rockfish in 1981 by CDFW.</t>
  </si>
  <si>
    <t>Market category 246 is no longer used since whitebelly rockfish is now considered copper rockfish.</t>
  </si>
  <si>
    <t>Sum of mt</t>
  </si>
  <si>
    <t>MC</t>
  </si>
  <si>
    <t>order</t>
  </si>
  <si>
    <t>mt</t>
  </si>
  <si>
    <t>Expanded to include MC's not landed (filled in with zeros)</t>
  </si>
  <si>
    <t>SELECT year, quarter, live, mark_cat, gear_grp, port_complex, SUM(pounds)/2204.62 AS mt</t>
  </si>
  <si>
    <t>FROM calcom.dbo.COM_LANDS COM_LANDS</t>
  </si>
  <si>
    <t>WHERE (year&gt;'1977' And year&lt;'1991') AND (mark_cat IN (250, 262, 956, 957, 958, 959, 960, 961, 962, 963, 964, 970, 971, 972, 973, 974, 975, 976, 245, 246, 247, 248, 249, 251, 252, 253, 254, 255, 256, 257, 258, 259, 263, 264, 265, 267, 268, 269, 270, 271, 650, 651, 652, 653, 654, 655, 656, 657, 658, 659, 660, 661, 662, 663, 664, 665, 666, 667, 668, 669, 670, 671, 672, 673, 674, 675, 676, 677, 678, 679))</t>
  </si>
  <si>
    <t>GROUP BY year, quarter, live, mark_cat, gear_grp, port_complex</t>
  </si>
  <si>
    <t>SQL query based on MC's in Don's definitions table (excludes misc fish, 999)</t>
  </si>
  <si>
    <t># landed strata</t>
  </si>
  <si>
    <t xml:space="preserve">  </t>
  </si>
  <si>
    <r>
      <t>Rockfish, yelloweye</t>
    </r>
    <r>
      <rPr>
        <vertAlign val="superscript"/>
        <sz val="11"/>
        <color theme="1"/>
        <rFont val="Calibri"/>
        <family val="2"/>
        <scheme val="minor"/>
      </rPr>
      <t>2</t>
    </r>
  </si>
  <si>
    <r>
      <t>Rockfish, copper (whitebelly)</t>
    </r>
    <r>
      <rPr>
        <vertAlign val="superscript"/>
        <sz val="11"/>
        <color theme="1"/>
        <rFont val="Calibri"/>
        <family val="2"/>
        <scheme val="minor"/>
      </rPr>
      <t>1</t>
    </r>
  </si>
  <si>
    <r>
      <t>Rockfish, bank</t>
    </r>
    <r>
      <rPr>
        <vertAlign val="superscript"/>
        <sz val="11"/>
        <color theme="1"/>
        <rFont val="Calibri"/>
        <family val="2"/>
        <scheme val="minor"/>
      </rPr>
      <t>3</t>
    </r>
  </si>
  <si>
    <t>*"Single-species" market categories are nominal (in name only); landings in these categories often include a mixture of species.</t>
  </si>
  <si>
    <t>Table X. Landed weight (metric tons), number of landed strata (year, quarter, port complex, and gear group), and number of species composition samples</t>
  </si>
  <si>
    <t>by market category and time period. Market categories created after 1990 are not listed (e.g. 678, 679, 964, and 971-976).</t>
  </si>
  <si>
    <t>Table X. (Continued) Landed weight (metric tons), number of landed strata (year, quarter, port complex, and gear group), and number of species composition samples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</si>
</sst>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1"/>
      <color theme="1"/>
      <name val="Calibri"/>
      <family val="2"/>
      <scheme val="minor"/>
    </font>
    <font>
      <sz val="16"/>
      <color theme="1"/>
      <name val="Calibri"/>
      <family val="2"/>
      <scheme val="minor"/>
    </font>
    <font>
      <sz val="10"/>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s>
  <cellStyleXfs count="1">
    <xf numFmtId="0" fontId="0" fillId="0" borderId="0"/>
  </cellStyleXfs>
  <cellXfs count="40">
    <xf numFmtId="0" fontId="0" fillId="0" borderId="0" xfId="0"/>
    <xf numFmtId="0" fontId="0" fillId="0" borderId="0" xfId="0" applyBorder="1"/>
    <xf numFmtId="0" fontId="0" fillId="2" borderId="0" xfId="0" applyFill="1"/>
    <xf numFmtId="0" fontId="0" fillId="2" borderId="1" xfId="0" applyFill="1" applyBorder="1" applyAlignment="1">
      <alignment horizontal="center"/>
    </xf>
    <xf numFmtId="0" fontId="0" fillId="2" borderId="1" xfId="0" applyFill="1" applyBorder="1"/>
    <xf numFmtId="0" fontId="0" fillId="2" borderId="0" xfId="0" applyFill="1" applyAlignment="1">
      <alignment horizontal="center"/>
    </xf>
    <xf numFmtId="0" fontId="0" fillId="2" borderId="2" xfId="0" applyFill="1" applyBorder="1"/>
    <xf numFmtId="0" fontId="0" fillId="2" borderId="2" xfId="0" applyFill="1" applyBorder="1" applyAlignment="1">
      <alignment horizontal="center"/>
    </xf>
    <xf numFmtId="0" fontId="0" fillId="2" borderId="3" xfId="0" applyFill="1" applyBorder="1"/>
    <xf numFmtId="0" fontId="0" fillId="2" borderId="6" xfId="0" applyFill="1" applyBorder="1" applyAlignment="1">
      <alignment horizontal="center"/>
    </xf>
    <xf numFmtId="0" fontId="0" fillId="2" borderId="0" xfId="0" applyFill="1" applyBorder="1"/>
    <xf numFmtId="0" fontId="0" fillId="2" borderId="4" xfId="0" applyFill="1" applyBorder="1"/>
    <xf numFmtId="0" fontId="0" fillId="2" borderId="7" xfId="0" applyFill="1" applyBorder="1" applyAlignment="1">
      <alignment horizontal="center"/>
    </xf>
    <xf numFmtId="0" fontId="0" fillId="2" borderId="5" xfId="0" applyFill="1" applyBorder="1"/>
    <xf numFmtId="0" fontId="0" fillId="2" borderId="8" xfId="0" applyFill="1" applyBorder="1" applyAlignment="1">
      <alignment horizontal="center"/>
    </xf>
    <xf numFmtId="0" fontId="0" fillId="2" borderId="6" xfId="0" applyFill="1" applyBorder="1"/>
    <xf numFmtId="0" fontId="0" fillId="2" borderId="7" xfId="0" applyFill="1" applyBorder="1"/>
    <xf numFmtId="0" fontId="0" fillId="2" borderId="8" xfId="0" applyFill="1" applyBorder="1"/>
    <xf numFmtId="0" fontId="2" fillId="2" borderId="0" xfId="0" quotePrefix="1" applyFont="1" applyFill="1" applyAlignment="1">
      <alignment horizontal="right"/>
    </xf>
    <xf numFmtId="0" fontId="2" fillId="2" borderId="0" xfId="0" applyFont="1" applyFill="1" applyAlignment="1">
      <alignment horizontal="left"/>
    </xf>
    <xf numFmtId="0" fontId="1" fillId="2" borderId="0" xfId="0" applyFont="1" applyFill="1" applyBorder="1" applyAlignment="1">
      <alignment horizontal="center" vertical="center" textRotation="90"/>
    </xf>
    <xf numFmtId="164" fontId="0" fillId="2" borderId="2" xfId="0" applyNumberFormat="1" applyFill="1" applyBorder="1" applyAlignment="1">
      <alignment horizontal="center"/>
    </xf>
    <xf numFmtId="1" fontId="0" fillId="2" borderId="2" xfId="0" applyNumberFormat="1" applyFill="1" applyBorder="1" applyAlignment="1">
      <alignment horizontal="center"/>
    </xf>
    <xf numFmtId="1" fontId="0" fillId="2" borderId="8" xfId="0" applyNumberFormat="1" applyFill="1" applyBorder="1" applyAlignment="1">
      <alignment horizontal="center"/>
    </xf>
    <xf numFmtId="0" fontId="0" fillId="2" borderId="13" xfId="0" applyFill="1" applyBorder="1" applyAlignment="1">
      <alignment horizontal="center"/>
    </xf>
    <xf numFmtId="0" fontId="0" fillId="2" borderId="13" xfId="0" applyFill="1" applyBorder="1"/>
    <xf numFmtId="0" fontId="0" fillId="2" borderId="14" xfId="0" applyFill="1" applyBorder="1"/>
    <xf numFmtId="1" fontId="0" fillId="2" borderId="12" xfId="0" applyNumberFormat="1" applyFill="1" applyBorder="1" applyAlignment="1">
      <alignment horizontal="center"/>
    </xf>
    <xf numFmtId="0" fontId="0" fillId="2" borderId="12" xfId="0" applyFill="1" applyBorder="1" applyAlignment="1">
      <alignment horizontal="center"/>
    </xf>
    <xf numFmtId="164" fontId="0" fillId="2" borderId="12" xfId="0" applyNumberFormat="1" applyFill="1" applyBorder="1" applyAlignment="1">
      <alignment horizontal="center"/>
    </xf>
    <xf numFmtId="164" fontId="0" fillId="2" borderId="8" xfId="0" applyNumberFormat="1" applyFill="1" applyBorder="1" applyAlignment="1">
      <alignment horizontal="center"/>
    </xf>
    <xf numFmtId="0" fontId="1" fillId="2" borderId="7" xfId="0" applyFont="1" applyFill="1" applyBorder="1" applyAlignment="1">
      <alignment horizontal="center" vertical="center" textRotation="90"/>
    </xf>
    <xf numFmtId="0" fontId="1" fillId="2" borderId="8" xfId="0" applyFont="1" applyFill="1" applyBorder="1" applyAlignment="1">
      <alignment horizontal="center" vertical="center" textRotation="90"/>
    </xf>
    <xf numFmtId="0" fontId="1" fillId="2" borderId="2" xfId="0" applyFont="1" applyFill="1" applyBorder="1" applyAlignment="1">
      <alignment horizontal="center" vertical="center" textRotation="90"/>
    </xf>
    <xf numFmtId="0" fontId="1" fillId="2" borderId="12" xfId="0" applyFont="1" applyFill="1" applyBorder="1" applyAlignment="1">
      <alignment horizontal="center" vertical="center" textRotation="90"/>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0" borderId="0" xfId="0" applyFill="1"/>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Query from calcom" connectionId="1" autoFormatId="16" applyNumberFormats="0" applyBorderFormats="0" applyFontFormats="0" applyPatternFormats="0" applyAlignmentFormats="0" applyWidthHeightFormats="0">
  <queryTableRefresh nextId="6" unboundColumnsRight="1">
    <queryTableFields count="5">
      <queryTableField id="1" name="mark_cat" tableColumnId="1"/>
      <queryTableField id="2" name="description" tableColumnId="2"/>
      <queryTableField id="3" name="nominal_species" tableColumnId="3"/>
      <queryTableField id="4" name="species_grp" tableColumnId="4"/>
      <queryTableField id="5" dataBound="0"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calcom" displayName="Table_Query_from_calcom" ref="A1:E72" tableType="queryTable" totalsRowShown="0">
  <autoFilter ref="A1:E72"/>
  <tableColumns count="5">
    <tableColumn id="1" uniqueName="1" name="mark_cat" queryTableFieldId="1"/>
    <tableColumn id="2" uniqueName="2" name="description" queryTableFieldId="2"/>
    <tableColumn id="3" uniqueName="3" name="nominal_species" queryTableFieldId="3"/>
    <tableColumn id="4" uniqueName="4" name="species_grp" queryTableFieldId="4"/>
    <tableColumn id="5" uniqueName="5" name="Notes" queryTableField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opLeftCell="A4" workbookViewId="0">
      <selection activeCell="A20" sqref="A20"/>
    </sheetView>
  </sheetViews>
  <sheetFormatPr defaultRowHeight="15" x14ac:dyDescent="0.25"/>
  <cols>
    <col min="1" max="1" width="11.28515625" bestFit="1" customWidth="1"/>
    <col min="2" max="2" width="43.140625" bestFit="1" customWidth="1"/>
    <col min="3" max="3" width="18.28515625" bestFit="1" customWidth="1"/>
    <col min="4" max="4" width="15.85546875" bestFit="1" customWidth="1"/>
  </cols>
  <sheetData>
    <row r="1" spans="1:5" x14ac:dyDescent="0.25">
      <c r="A1" t="s">
        <v>0</v>
      </c>
      <c r="B1" t="s">
        <v>1</v>
      </c>
      <c r="C1" t="s">
        <v>2</v>
      </c>
      <c r="D1" t="s">
        <v>3</v>
      </c>
      <c r="E1" t="s">
        <v>96</v>
      </c>
    </row>
    <row r="2" spans="1:5" x14ac:dyDescent="0.25">
      <c r="A2">
        <v>245</v>
      </c>
      <c r="B2" t="s">
        <v>6</v>
      </c>
      <c r="C2" t="s">
        <v>77</v>
      </c>
      <c r="D2" t="s">
        <v>7</v>
      </c>
    </row>
    <row r="3" spans="1:5" x14ac:dyDescent="0.25">
      <c r="A3">
        <v>246</v>
      </c>
      <c r="B3" t="s">
        <v>8</v>
      </c>
      <c r="C3" t="s">
        <v>78</v>
      </c>
      <c r="D3" t="s">
        <v>7</v>
      </c>
      <c r="E3" t="s">
        <v>108</v>
      </c>
    </row>
    <row r="4" spans="1:5" x14ac:dyDescent="0.25">
      <c r="A4">
        <v>247</v>
      </c>
      <c r="B4" t="s">
        <v>9</v>
      </c>
      <c r="C4" t="s">
        <v>79</v>
      </c>
      <c r="D4" t="s">
        <v>7</v>
      </c>
    </row>
    <row r="5" spans="1:5" x14ac:dyDescent="0.25">
      <c r="A5">
        <v>248</v>
      </c>
      <c r="B5" t="s">
        <v>10</v>
      </c>
      <c r="C5" t="s">
        <v>80</v>
      </c>
      <c r="D5" t="s">
        <v>7</v>
      </c>
    </row>
    <row r="6" spans="1:5" x14ac:dyDescent="0.25">
      <c r="A6">
        <v>249</v>
      </c>
      <c r="B6" t="s">
        <v>11</v>
      </c>
      <c r="C6" t="s">
        <v>81</v>
      </c>
      <c r="D6" t="s">
        <v>7</v>
      </c>
    </row>
    <row r="7" spans="1:5" x14ac:dyDescent="0.25">
      <c r="A7">
        <v>250</v>
      </c>
      <c r="B7" t="s">
        <v>12</v>
      </c>
      <c r="C7" t="s">
        <v>82</v>
      </c>
      <c r="D7" t="s">
        <v>7</v>
      </c>
    </row>
    <row r="8" spans="1:5" x14ac:dyDescent="0.25">
      <c r="A8">
        <v>251</v>
      </c>
      <c r="B8" t="s">
        <v>13</v>
      </c>
      <c r="C8" t="s">
        <v>83</v>
      </c>
      <c r="D8" t="s">
        <v>7</v>
      </c>
    </row>
    <row r="9" spans="1:5" x14ac:dyDescent="0.25">
      <c r="A9">
        <v>252</v>
      </c>
      <c r="B9" t="s">
        <v>14</v>
      </c>
      <c r="C9" t="s">
        <v>84</v>
      </c>
      <c r="D9" t="s">
        <v>7</v>
      </c>
    </row>
    <row r="10" spans="1:5" x14ac:dyDescent="0.25">
      <c r="A10">
        <v>253</v>
      </c>
      <c r="B10" t="s">
        <v>15</v>
      </c>
      <c r="C10" t="s">
        <v>85</v>
      </c>
      <c r="D10" t="s">
        <v>7</v>
      </c>
    </row>
    <row r="11" spans="1:5" x14ac:dyDescent="0.25">
      <c r="A11">
        <v>254</v>
      </c>
      <c r="B11" t="s">
        <v>16</v>
      </c>
      <c r="C11" t="s">
        <v>86</v>
      </c>
      <c r="D11" t="s">
        <v>7</v>
      </c>
    </row>
    <row r="12" spans="1:5" x14ac:dyDescent="0.25">
      <c r="A12">
        <v>255</v>
      </c>
      <c r="B12" t="s">
        <v>17</v>
      </c>
      <c r="C12" t="s">
        <v>87</v>
      </c>
      <c r="D12" t="s">
        <v>7</v>
      </c>
    </row>
    <row r="13" spans="1:5" x14ac:dyDescent="0.25">
      <c r="A13">
        <v>256</v>
      </c>
      <c r="B13" t="s">
        <v>18</v>
      </c>
      <c r="C13" t="s">
        <v>88</v>
      </c>
      <c r="D13" t="s">
        <v>7</v>
      </c>
    </row>
    <row r="14" spans="1:5" x14ac:dyDescent="0.25">
      <c r="A14">
        <v>257</v>
      </c>
      <c r="B14" t="s">
        <v>19</v>
      </c>
      <c r="C14" t="s">
        <v>89</v>
      </c>
      <c r="D14" t="s">
        <v>7</v>
      </c>
    </row>
    <row r="15" spans="1:5" x14ac:dyDescent="0.25">
      <c r="A15">
        <v>258</v>
      </c>
      <c r="B15" t="s">
        <v>20</v>
      </c>
      <c r="C15" t="s">
        <v>90</v>
      </c>
      <c r="D15" t="s">
        <v>7</v>
      </c>
    </row>
    <row r="16" spans="1:5" x14ac:dyDescent="0.25">
      <c r="A16">
        <v>259</v>
      </c>
      <c r="B16" t="s">
        <v>21</v>
      </c>
      <c r="C16" t="s">
        <v>91</v>
      </c>
      <c r="D16" t="s">
        <v>7</v>
      </c>
    </row>
    <row r="17" spans="1:5" x14ac:dyDescent="0.25">
      <c r="A17">
        <v>262</v>
      </c>
      <c r="B17" t="s">
        <v>22</v>
      </c>
      <c r="C17" t="s">
        <v>92</v>
      </c>
      <c r="D17" t="s">
        <v>5</v>
      </c>
    </row>
    <row r="18" spans="1:5" x14ac:dyDescent="0.25">
      <c r="A18">
        <v>263</v>
      </c>
      <c r="B18" t="s">
        <v>23</v>
      </c>
      <c r="C18" t="s">
        <v>93</v>
      </c>
      <c r="D18" t="s">
        <v>7</v>
      </c>
    </row>
    <row r="19" spans="1:5" x14ac:dyDescent="0.25">
      <c r="A19">
        <v>264</v>
      </c>
      <c r="B19" t="s">
        <v>24</v>
      </c>
      <c r="C19" t="s">
        <v>94</v>
      </c>
      <c r="D19" t="s">
        <v>7</v>
      </c>
    </row>
    <row r="20" spans="1:5" x14ac:dyDescent="0.25">
      <c r="A20">
        <v>265</v>
      </c>
      <c r="B20" t="s">
        <v>10</v>
      </c>
      <c r="C20" t="s">
        <v>80</v>
      </c>
      <c r="D20" t="s">
        <v>7</v>
      </c>
      <c r="E20" t="s">
        <v>95</v>
      </c>
    </row>
    <row r="21" spans="1:5" x14ac:dyDescent="0.25">
      <c r="A21">
        <v>267</v>
      </c>
      <c r="B21" t="s">
        <v>26</v>
      </c>
      <c r="C21" t="s">
        <v>97</v>
      </c>
      <c r="D21" t="s">
        <v>7</v>
      </c>
    </row>
    <row r="22" spans="1:5" x14ac:dyDescent="0.25">
      <c r="A22">
        <v>268</v>
      </c>
      <c r="B22" t="s">
        <v>27</v>
      </c>
      <c r="C22" t="s">
        <v>98</v>
      </c>
      <c r="D22" t="s">
        <v>7</v>
      </c>
    </row>
    <row r="23" spans="1:5" x14ac:dyDescent="0.25">
      <c r="A23">
        <v>269</v>
      </c>
      <c r="B23" t="s">
        <v>28</v>
      </c>
      <c r="C23" t="s">
        <v>99</v>
      </c>
      <c r="D23" t="s">
        <v>7</v>
      </c>
    </row>
    <row r="24" spans="1:5" x14ac:dyDescent="0.25">
      <c r="A24">
        <v>270</v>
      </c>
      <c r="B24" t="s">
        <v>29</v>
      </c>
      <c r="C24" t="s">
        <v>100</v>
      </c>
      <c r="D24" t="s">
        <v>7</v>
      </c>
    </row>
    <row r="25" spans="1:5" x14ac:dyDescent="0.25">
      <c r="A25">
        <v>271</v>
      </c>
      <c r="B25" t="s">
        <v>30</v>
      </c>
      <c r="C25" t="s">
        <v>101</v>
      </c>
      <c r="D25" t="s">
        <v>7</v>
      </c>
    </row>
    <row r="26" spans="1:5" x14ac:dyDescent="0.25">
      <c r="A26">
        <v>650</v>
      </c>
      <c r="B26" t="s">
        <v>31</v>
      </c>
      <c r="C26" t="s">
        <v>102</v>
      </c>
      <c r="D26" t="s">
        <v>7</v>
      </c>
    </row>
    <row r="27" spans="1:5" x14ac:dyDescent="0.25">
      <c r="A27">
        <v>651</v>
      </c>
      <c r="B27" t="s">
        <v>32</v>
      </c>
      <c r="C27" t="s">
        <v>103</v>
      </c>
      <c r="D27" t="s">
        <v>7</v>
      </c>
    </row>
    <row r="28" spans="1:5" x14ac:dyDescent="0.25">
      <c r="A28">
        <v>652</v>
      </c>
      <c r="B28" t="s">
        <v>33</v>
      </c>
      <c r="C28" t="s">
        <v>104</v>
      </c>
      <c r="D28" t="s">
        <v>7</v>
      </c>
    </row>
    <row r="29" spans="1:5" x14ac:dyDescent="0.25">
      <c r="A29">
        <v>653</v>
      </c>
      <c r="B29" t="s">
        <v>34</v>
      </c>
      <c r="C29" t="s">
        <v>105</v>
      </c>
      <c r="D29" t="s">
        <v>7</v>
      </c>
    </row>
    <row r="30" spans="1:5" x14ac:dyDescent="0.25">
      <c r="A30">
        <v>654</v>
      </c>
      <c r="B30" t="s">
        <v>35</v>
      </c>
      <c r="C30" t="s">
        <v>106</v>
      </c>
      <c r="D30" t="s">
        <v>7</v>
      </c>
    </row>
    <row r="31" spans="1:5" x14ac:dyDescent="0.25">
      <c r="A31">
        <v>655</v>
      </c>
      <c r="B31" t="s">
        <v>36</v>
      </c>
      <c r="C31" t="s">
        <v>78</v>
      </c>
      <c r="D31" t="s">
        <v>7</v>
      </c>
    </row>
    <row r="32" spans="1:5" x14ac:dyDescent="0.25">
      <c r="A32">
        <v>656</v>
      </c>
      <c r="B32" t="s">
        <v>37</v>
      </c>
      <c r="C32" t="s">
        <v>107</v>
      </c>
      <c r="D32" t="s">
        <v>7</v>
      </c>
    </row>
    <row r="33" spans="1:5" x14ac:dyDescent="0.25">
      <c r="A33">
        <v>657</v>
      </c>
      <c r="B33" t="s">
        <v>38</v>
      </c>
      <c r="C33" t="s">
        <v>109</v>
      </c>
      <c r="D33" t="s">
        <v>7</v>
      </c>
    </row>
    <row r="34" spans="1:5" x14ac:dyDescent="0.25">
      <c r="A34">
        <v>658</v>
      </c>
      <c r="B34" t="s">
        <v>39</v>
      </c>
      <c r="C34" t="s">
        <v>110</v>
      </c>
      <c r="D34" t="s">
        <v>7</v>
      </c>
    </row>
    <row r="35" spans="1:5" x14ac:dyDescent="0.25">
      <c r="A35">
        <v>659</v>
      </c>
      <c r="B35" t="s">
        <v>40</v>
      </c>
      <c r="C35" t="s">
        <v>111</v>
      </c>
      <c r="D35" t="s">
        <v>7</v>
      </c>
    </row>
    <row r="36" spans="1:5" x14ac:dyDescent="0.25">
      <c r="A36">
        <v>660</v>
      </c>
      <c r="B36" t="s">
        <v>41</v>
      </c>
      <c r="C36" t="s">
        <v>112</v>
      </c>
      <c r="D36" t="s">
        <v>7</v>
      </c>
    </row>
    <row r="37" spans="1:5" x14ac:dyDescent="0.25">
      <c r="A37">
        <v>661</v>
      </c>
      <c r="B37" t="s">
        <v>42</v>
      </c>
      <c r="C37" t="s">
        <v>113</v>
      </c>
      <c r="D37" t="s">
        <v>7</v>
      </c>
    </row>
    <row r="38" spans="1:5" x14ac:dyDescent="0.25">
      <c r="A38">
        <v>662</v>
      </c>
      <c r="B38" t="s">
        <v>43</v>
      </c>
      <c r="C38" t="s">
        <v>114</v>
      </c>
      <c r="D38" t="s">
        <v>7</v>
      </c>
    </row>
    <row r="39" spans="1:5" x14ac:dyDescent="0.25">
      <c r="A39">
        <v>663</v>
      </c>
      <c r="B39" t="s">
        <v>44</v>
      </c>
      <c r="C39" t="s">
        <v>115</v>
      </c>
      <c r="D39" t="s">
        <v>7</v>
      </c>
      <c r="E39" t="s">
        <v>116</v>
      </c>
    </row>
    <row r="40" spans="1:5" x14ac:dyDescent="0.25">
      <c r="A40">
        <v>664</v>
      </c>
      <c r="B40" t="s">
        <v>45</v>
      </c>
      <c r="C40" t="s">
        <v>117</v>
      </c>
      <c r="D40" t="s">
        <v>7</v>
      </c>
    </row>
    <row r="41" spans="1:5" x14ac:dyDescent="0.25">
      <c r="A41">
        <v>665</v>
      </c>
      <c r="B41" t="s">
        <v>46</v>
      </c>
      <c r="C41" t="s">
        <v>118</v>
      </c>
      <c r="D41" t="s">
        <v>7</v>
      </c>
    </row>
    <row r="42" spans="1:5" x14ac:dyDescent="0.25">
      <c r="A42">
        <v>666</v>
      </c>
      <c r="B42" t="s">
        <v>47</v>
      </c>
      <c r="C42" t="s">
        <v>119</v>
      </c>
      <c r="D42" t="s">
        <v>7</v>
      </c>
    </row>
    <row r="43" spans="1:5" x14ac:dyDescent="0.25">
      <c r="A43">
        <v>667</v>
      </c>
      <c r="B43" t="s">
        <v>48</v>
      </c>
      <c r="C43" t="s">
        <v>120</v>
      </c>
      <c r="D43" t="s">
        <v>7</v>
      </c>
    </row>
    <row r="44" spans="1:5" x14ac:dyDescent="0.25">
      <c r="A44">
        <v>668</v>
      </c>
      <c r="B44" t="s">
        <v>49</v>
      </c>
      <c r="C44" t="s">
        <v>121</v>
      </c>
      <c r="D44" t="s">
        <v>7</v>
      </c>
    </row>
    <row r="45" spans="1:5" x14ac:dyDescent="0.25">
      <c r="A45">
        <v>669</v>
      </c>
      <c r="B45" t="s">
        <v>50</v>
      </c>
      <c r="C45" t="s">
        <v>122</v>
      </c>
      <c r="D45" t="s">
        <v>7</v>
      </c>
    </row>
    <row r="46" spans="1:5" x14ac:dyDescent="0.25">
      <c r="A46">
        <v>670</v>
      </c>
      <c r="B46" t="s">
        <v>51</v>
      </c>
      <c r="C46" t="s">
        <v>123</v>
      </c>
      <c r="D46" t="s">
        <v>7</v>
      </c>
    </row>
    <row r="47" spans="1:5" x14ac:dyDescent="0.25">
      <c r="A47">
        <v>671</v>
      </c>
      <c r="B47" t="s">
        <v>52</v>
      </c>
      <c r="C47" t="s">
        <v>124</v>
      </c>
      <c r="D47" t="s">
        <v>7</v>
      </c>
    </row>
    <row r="48" spans="1:5" x14ac:dyDescent="0.25">
      <c r="A48">
        <v>672</v>
      </c>
      <c r="B48" t="s">
        <v>53</v>
      </c>
      <c r="C48" t="s">
        <v>125</v>
      </c>
      <c r="D48" t="s">
        <v>7</v>
      </c>
    </row>
    <row r="49" spans="1:4" x14ac:dyDescent="0.25">
      <c r="A49">
        <v>673</v>
      </c>
      <c r="B49" t="s">
        <v>54</v>
      </c>
      <c r="C49" t="s">
        <v>126</v>
      </c>
      <c r="D49" t="s">
        <v>7</v>
      </c>
    </row>
    <row r="50" spans="1:4" x14ac:dyDescent="0.25">
      <c r="A50">
        <v>674</v>
      </c>
      <c r="B50" t="s">
        <v>55</v>
      </c>
      <c r="C50" t="s">
        <v>127</v>
      </c>
      <c r="D50" t="s">
        <v>7</v>
      </c>
    </row>
    <row r="51" spans="1:4" x14ac:dyDescent="0.25">
      <c r="A51">
        <v>675</v>
      </c>
      <c r="B51" t="s">
        <v>56</v>
      </c>
      <c r="C51" t="s">
        <v>128</v>
      </c>
      <c r="D51" t="s">
        <v>7</v>
      </c>
    </row>
    <row r="52" spans="1:4" x14ac:dyDescent="0.25">
      <c r="A52">
        <v>676</v>
      </c>
      <c r="B52" t="s">
        <v>57</v>
      </c>
      <c r="C52" t="s">
        <v>129</v>
      </c>
      <c r="D52" t="s">
        <v>7</v>
      </c>
    </row>
    <row r="53" spans="1:4" x14ac:dyDescent="0.25">
      <c r="A53">
        <v>677</v>
      </c>
      <c r="B53" t="s">
        <v>58</v>
      </c>
      <c r="C53" t="s">
        <v>130</v>
      </c>
      <c r="D53" t="s">
        <v>7</v>
      </c>
    </row>
    <row r="54" spans="1:4" x14ac:dyDescent="0.25">
      <c r="A54">
        <v>678</v>
      </c>
      <c r="B54" t="s">
        <v>59</v>
      </c>
      <c r="C54" t="s">
        <v>131</v>
      </c>
      <c r="D54" t="s">
        <v>5</v>
      </c>
    </row>
    <row r="55" spans="1:4" x14ac:dyDescent="0.25">
      <c r="A55">
        <v>679</v>
      </c>
      <c r="B55" t="s">
        <v>60</v>
      </c>
      <c r="C55" t="s">
        <v>132</v>
      </c>
      <c r="D55" t="s">
        <v>5</v>
      </c>
    </row>
    <row r="56" spans="1:4" x14ac:dyDescent="0.25">
      <c r="A56">
        <v>956</v>
      </c>
      <c r="B56" t="s">
        <v>61</v>
      </c>
      <c r="C56" t="s">
        <v>82</v>
      </c>
      <c r="D56" t="s">
        <v>7</v>
      </c>
    </row>
    <row r="57" spans="1:4" x14ac:dyDescent="0.25">
      <c r="A57">
        <v>957</v>
      </c>
      <c r="B57" t="s">
        <v>62</v>
      </c>
      <c r="C57" t="s">
        <v>133</v>
      </c>
      <c r="D57" t="s">
        <v>7</v>
      </c>
    </row>
    <row r="58" spans="1:4" x14ac:dyDescent="0.25">
      <c r="A58">
        <v>958</v>
      </c>
      <c r="B58" t="s">
        <v>63</v>
      </c>
      <c r="C58" t="s">
        <v>134</v>
      </c>
      <c r="D58" t="s">
        <v>7</v>
      </c>
    </row>
    <row r="59" spans="1:4" x14ac:dyDescent="0.25">
      <c r="A59">
        <v>959</v>
      </c>
      <c r="B59" t="s">
        <v>64</v>
      </c>
      <c r="C59" t="s">
        <v>82</v>
      </c>
      <c r="D59" t="s">
        <v>7</v>
      </c>
    </row>
    <row r="60" spans="1:4" x14ac:dyDescent="0.25">
      <c r="A60">
        <v>960</v>
      </c>
      <c r="B60" t="s">
        <v>65</v>
      </c>
      <c r="C60" t="s">
        <v>82</v>
      </c>
      <c r="D60" t="s">
        <v>7</v>
      </c>
    </row>
    <row r="61" spans="1:4" x14ac:dyDescent="0.25">
      <c r="A61">
        <v>961</v>
      </c>
      <c r="B61" t="s">
        <v>66</v>
      </c>
      <c r="C61" t="s">
        <v>135</v>
      </c>
      <c r="D61" t="s">
        <v>7</v>
      </c>
    </row>
    <row r="62" spans="1:4" x14ac:dyDescent="0.25">
      <c r="A62">
        <v>962</v>
      </c>
      <c r="B62" t="s">
        <v>67</v>
      </c>
      <c r="C62" t="s">
        <v>82</v>
      </c>
      <c r="D62" t="s">
        <v>7</v>
      </c>
    </row>
    <row r="63" spans="1:4" x14ac:dyDescent="0.25">
      <c r="A63">
        <v>963</v>
      </c>
      <c r="B63" t="s">
        <v>25</v>
      </c>
      <c r="C63" t="s">
        <v>82</v>
      </c>
      <c r="D63" t="s">
        <v>7</v>
      </c>
    </row>
    <row r="64" spans="1:4" x14ac:dyDescent="0.25">
      <c r="A64">
        <v>964</v>
      </c>
      <c r="B64" t="s">
        <v>68</v>
      </c>
      <c r="C64" t="s">
        <v>82</v>
      </c>
      <c r="D64" t="s">
        <v>7</v>
      </c>
    </row>
    <row r="65" spans="1:4" x14ac:dyDescent="0.25">
      <c r="A65">
        <v>970</v>
      </c>
      <c r="B65" t="s">
        <v>69</v>
      </c>
      <c r="C65" t="s">
        <v>136</v>
      </c>
      <c r="D65" t="s">
        <v>7</v>
      </c>
    </row>
    <row r="66" spans="1:4" x14ac:dyDescent="0.25">
      <c r="A66">
        <v>971</v>
      </c>
      <c r="B66" t="s">
        <v>76</v>
      </c>
      <c r="C66" t="s">
        <v>137</v>
      </c>
      <c r="D66" t="s">
        <v>7</v>
      </c>
    </row>
    <row r="67" spans="1:4" x14ac:dyDescent="0.25">
      <c r="A67">
        <v>972</v>
      </c>
      <c r="B67" t="s">
        <v>70</v>
      </c>
      <c r="C67" t="s">
        <v>138</v>
      </c>
      <c r="D67" t="s">
        <v>7</v>
      </c>
    </row>
    <row r="68" spans="1:4" x14ac:dyDescent="0.25">
      <c r="A68">
        <v>973</v>
      </c>
      <c r="B68" t="s">
        <v>71</v>
      </c>
      <c r="C68" t="s">
        <v>139</v>
      </c>
      <c r="D68" t="s">
        <v>7</v>
      </c>
    </row>
    <row r="69" spans="1:4" x14ac:dyDescent="0.25">
      <c r="A69">
        <v>974</v>
      </c>
      <c r="B69" t="s">
        <v>72</v>
      </c>
      <c r="C69" t="s">
        <v>133</v>
      </c>
      <c r="D69" t="s">
        <v>7</v>
      </c>
    </row>
    <row r="70" spans="1:4" x14ac:dyDescent="0.25">
      <c r="A70">
        <v>975</v>
      </c>
      <c r="B70" t="s">
        <v>73</v>
      </c>
      <c r="C70" t="s">
        <v>140</v>
      </c>
      <c r="D70" t="s">
        <v>7</v>
      </c>
    </row>
    <row r="71" spans="1:4" x14ac:dyDescent="0.25">
      <c r="A71">
        <v>976</v>
      </c>
      <c r="B71" t="s">
        <v>74</v>
      </c>
      <c r="C71" t="s">
        <v>141</v>
      </c>
      <c r="D71" t="s">
        <v>7</v>
      </c>
    </row>
    <row r="72" spans="1:4" x14ac:dyDescent="0.25">
      <c r="A72">
        <v>999</v>
      </c>
      <c r="B72" t="s">
        <v>75</v>
      </c>
      <c r="C72" t="s">
        <v>142</v>
      </c>
      <c r="D72"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9"/>
  <sheetViews>
    <sheetView tabSelected="1" zoomScaleNormal="100" workbookViewId="0"/>
  </sheetViews>
  <sheetFormatPr defaultRowHeight="15" x14ac:dyDescent="0.25"/>
  <cols>
    <col min="1" max="1" width="5.7109375" style="38" customWidth="1"/>
    <col min="2" max="2" width="9.140625" style="38"/>
    <col min="3" max="3" width="15.7109375" style="39" customWidth="1"/>
    <col min="4" max="4" width="36.5703125" style="38" bestFit="1" customWidth="1"/>
    <col min="5" max="5" width="38.5703125" style="38" bestFit="1" customWidth="1"/>
    <col min="6" max="11" width="9.7109375" style="38" customWidth="1"/>
    <col min="12" max="16384" width="9.140625" style="38"/>
  </cols>
  <sheetData>
    <row r="1" spans="1:12" customFormat="1" x14ac:dyDescent="0.25">
      <c r="A1" t="s">
        <v>173</v>
      </c>
      <c r="B1" s="2" t="s">
        <v>178</v>
      </c>
      <c r="C1" s="5"/>
      <c r="D1" s="2"/>
      <c r="E1" s="2"/>
      <c r="F1" s="2"/>
      <c r="G1" s="2"/>
      <c r="H1" s="2"/>
      <c r="I1" s="2"/>
      <c r="J1" s="2"/>
      <c r="K1" s="2"/>
      <c r="L1" s="2"/>
    </row>
    <row r="2" spans="1:12" customFormat="1" x14ac:dyDescent="0.25">
      <c r="B2" s="2" t="s">
        <v>179</v>
      </c>
      <c r="C2" s="5"/>
      <c r="D2" s="2"/>
      <c r="E2" s="2"/>
      <c r="F2" s="2"/>
      <c r="G2" s="2"/>
      <c r="H2" s="2"/>
      <c r="I2" s="2"/>
      <c r="J2" s="2"/>
      <c r="K2" s="2"/>
      <c r="L2" s="2"/>
    </row>
    <row r="3" spans="1:12" customFormat="1" x14ac:dyDescent="0.25">
      <c r="B3" s="2" t="s">
        <v>177</v>
      </c>
      <c r="C3" s="5"/>
      <c r="D3" s="2"/>
      <c r="E3" s="2"/>
      <c r="F3" s="2"/>
      <c r="G3" s="2"/>
      <c r="H3" s="2"/>
      <c r="I3" s="2"/>
      <c r="J3" s="2"/>
      <c r="K3" s="2"/>
      <c r="L3" s="2"/>
    </row>
    <row r="4" spans="1:12" customFormat="1" x14ac:dyDescent="0.25">
      <c r="B4" s="2"/>
      <c r="C4" s="5"/>
      <c r="D4" s="2"/>
      <c r="E4" s="2"/>
      <c r="F4" s="2"/>
      <c r="G4" s="2"/>
      <c r="H4" s="2"/>
      <c r="I4" s="2"/>
      <c r="J4" s="2"/>
      <c r="K4" s="2"/>
      <c r="L4" s="2"/>
    </row>
    <row r="5" spans="1:12" customFormat="1" x14ac:dyDescent="0.25">
      <c r="B5" s="2"/>
      <c r="C5" s="3"/>
      <c r="D5" s="4"/>
      <c r="E5" s="4"/>
      <c r="F5" s="35" t="s">
        <v>155</v>
      </c>
      <c r="G5" s="36"/>
      <c r="H5" s="37"/>
      <c r="I5" s="35" t="s">
        <v>156</v>
      </c>
      <c r="J5" s="36"/>
      <c r="K5" s="37"/>
      <c r="L5" s="2"/>
    </row>
    <row r="6" spans="1:12" customFormat="1" x14ac:dyDescent="0.25">
      <c r="B6" s="6" t="s">
        <v>145</v>
      </c>
      <c r="C6" s="7" t="s">
        <v>150</v>
      </c>
      <c r="D6" s="6" t="s">
        <v>151</v>
      </c>
      <c r="E6" s="6" t="s">
        <v>152</v>
      </c>
      <c r="F6" s="7" t="s">
        <v>154</v>
      </c>
      <c r="G6" s="7" t="s">
        <v>157</v>
      </c>
      <c r="H6" s="7" t="s">
        <v>158</v>
      </c>
      <c r="I6" s="7" t="s">
        <v>154</v>
      </c>
      <c r="J6" s="7" t="s">
        <v>157</v>
      </c>
      <c r="K6" s="7" t="s">
        <v>158</v>
      </c>
      <c r="L6" s="2"/>
    </row>
    <row r="7" spans="1:12" customFormat="1" x14ac:dyDescent="0.25">
      <c r="B7" s="33" t="s">
        <v>146</v>
      </c>
      <c r="C7" s="9">
        <v>250</v>
      </c>
      <c r="D7" s="15" t="s">
        <v>12</v>
      </c>
      <c r="E7" s="8" t="s">
        <v>82</v>
      </c>
      <c r="F7" s="21">
        <f>LOOKUP(C7,lookup!$E$13:$E$82,lookup!$G$13:$G$82)</f>
        <v>36539.256829999962</v>
      </c>
      <c r="G7" s="7">
        <f>LOOKUP(C7,lookup!$W$13:$W$82,lookup!$X$13:$X$82)</f>
        <v>524</v>
      </c>
      <c r="H7" s="7">
        <v>1021</v>
      </c>
      <c r="I7" s="22">
        <f>LOOKUP(C7,lookup!$O$13:$O$82,lookup!$Q$13:$Q$82)</f>
        <v>55332.180071999981</v>
      </c>
      <c r="J7" s="7">
        <f>LOOKUP(C7,lookup!$AC$13:$AC$82,lookup!$AD$13:$AD$82)</f>
        <v>1048</v>
      </c>
      <c r="K7" s="7">
        <v>2933</v>
      </c>
      <c r="L7" s="2"/>
    </row>
    <row r="8" spans="1:12" customFormat="1" x14ac:dyDescent="0.25">
      <c r="B8" s="33"/>
      <c r="C8" s="12">
        <v>262</v>
      </c>
      <c r="D8" s="16" t="s">
        <v>22</v>
      </c>
      <c r="E8" s="11" t="s">
        <v>92</v>
      </c>
      <c r="F8" s="21">
        <f>LOOKUP(C8,lookup!$E$13:$E$82,lookup!$G$13:$G$82)</f>
        <v>8512.1897510000017</v>
      </c>
      <c r="G8" s="7">
        <f>LOOKUP(C8,lookup!$W$13:$W$82,lookup!$X$13:$X$82)</f>
        <v>202</v>
      </c>
      <c r="H8" s="7">
        <v>237</v>
      </c>
      <c r="I8" s="22">
        <f>LOOKUP(C8,lookup!$O$13:$O$82,lookup!$Q$13:$Q$82)</f>
        <v>27929.074191999993</v>
      </c>
      <c r="J8" s="7">
        <f>LOOKUP(C8,lookup!$AC$13:$AC$82,lookup!$AD$13:$AD$82)</f>
        <v>406</v>
      </c>
      <c r="K8" s="7">
        <v>392</v>
      </c>
      <c r="L8" s="2"/>
    </row>
    <row r="9" spans="1:12" customFormat="1" x14ac:dyDescent="0.25">
      <c r="B9" s="33"/>
      <c r="C9" s="12">
        <v>956</v>
      </c>
      <c r="D9" s="16" t="s">
        <v>61</v>
      </c>
      <c r="E9" s="11" t="s">
        <v>82</v>
      </c>
      <c r="F9" s="21">
        <f>LOOKUP(C9,lookup!$E$13:$E$82,lookup!$G$13:$G$82)</f>
        <v>3213.66401</v>
      </c>
      <c r="G9" s="7">
        <f>LOOKUP(C9,lookup!$W$13:$W$82,lookup!$X$13:$X$82)</f>
        <v>47</v>
      </c>
      <c r="H9" s="7">
        <v>127</v>
      </c>
      <c r="I9" s="22">
        <f>LOOKUP(C9,lookup!$O$13:$O$82,lookup!$Q$13:$Q$82)</f>
        <v>20227.194831000015</v>
      </c>
      <c r="J9" s="7">
        <f>LOOKUP(C9,lookup!$AC$13:$AC$82,lookup!$AD$13:$AD$82)</f>
        <v>655</v>
      </c>
      <c r="K9" s="7">
        <v>870</v>
      </c>
      <c r="L9" s="2"/>
    </row>
    <row r="10" spans="1:12" customFormat="1" x14ac:dyDescent="0.25">
      <c r="B10" s="33"/>
      <c r="C10" s="12">
        <v>957</v>
      </c>
      <c r="D10" s="16" t="s">
        <v>62</v>
      </c>
      <c r="E10" s="11" t="s">
        <v>133</v>
      </c>
      <c r="F10" s="21">
        <f>LOOKUP(C10,lookup!$E$13:$E$82,lookup!$G$13:$G$82)</f>
        <v>27.564373</v>
      </c>
      <c r="G10" s="7">
        <f>LOOKUP(C10,lookup!$W$13:$W$82,lookup!$X$13:$X$82)</f>
        <v>27</v>
      </c>
      <c r="H10" s="7">
        <v>0</v>
      </c>
      <c r="I10" s="22">
        <f>LOOKUP(C10,lookup!$O$13:$O$82,lookup!$Q$13:$Q$82)</f>
        <v>417.28212699999995</v>
      </c>
      <c r="J10" s="7">
        <f>LOOKUP(C10,lookup!$AC$13:$AC$82,lookup!$AD$13:$AD$82)</f>
        <v>426</v>
      </c>
      <c r="K10" s="7">
        <v>1</v>
      </c>
      <c r="L10" s="2"/>
    </row>
    <row r="11" spans="1:12" customFormat="1" x14ac:dyDescent="0.25">
      <c r="B11" s="33"/>
      <c r="C11" s="12">
        <v>958</v>
      </c>
      <c r="D11" s="16" t="s">
        <v>63</v>
      </c>
      <c r="E11" s="11" t="s">
        <v>134</v>
      </c>
      <c r="F11" s="21">
        <f>LOOKUP(C11,lookup!$E$13:$E$82,lookup!$G$13:$G$82)</f>
        <v>16.340684</v>
      </c>
      <c r="G11" s="7">
        <f>LOOKUP(C11,lookup!$W$13:$W$82,lookup!$X$13:$X$82)</f>
        <v>1</v>
      </c>
      <c r="H11" s="7">
        <v>0</v>
      </c>
      <c r="I11" s="22">
        <f>LOOKUP(C11,lookup!$O$13:$O$82,lookup!$Q$13:$Q$82)</f>
        <v>19.268622000000001</v>
      </c>
      <c r="J11" s="7">
        <f>LOOKUP(C11,lookup!$AC$13:$AC$82,lookup!$AD$13:$AD$82)</f>
        <v>10</v>
      </c>
      <c r="K11" s="7">
        <v>0</v>
      </c>
      <c r="L11" s="2"/>
    </row>
    <row r="12" spans="1:12" customFormat="1" x14ac:dyDescent="0.25">
      <c r="B12" s="33"/>
      <c r="C12" s="12">
        <v>959</v>
      </c>
      <c r="D12" s="16" t="s">
        <v>64</v>
      </c>
      <c r="E12" s="11" t="s">
        <v>82</v>
      </c>
      <c r="F12" s="21">
        <f>LOOKUP(C12,lookup!$E$13:$E$82,lookup!$G$13:$G$82)</f>
        <v>225.13945700000002</v>
      </c>
      <c r="G12" s="7">
        <f>LOOKUP(C12,lookup!$W$13:$W$82,lookup!$X$13:$X$82)</f>
        <v>41</v>
      </c>
      <c r="H12" s="7">
        <v>9</v>
      </c>
      <c r="I12" s="22">
        <f>LOOKUP(C12,lookup!$O$13:$O$82,lookup!$Q$13:$Q$82)</f>
        <v>8883.1345440000077</v>
      </c>
      <c r="J12" s="7">
        <f>LOOKUP(C12,lookup!$AC$13:$AC$82,lookup!$AD$13:$AD$82)</f>
        <v>843</v>
      </c>
      <c r="K12" s="7">
        <v>501</v>
      </c>
      <c r="L12" s="2"/>
    </row>
    <row r="13" spans="1:12" customFormat="1" x14ac:dyDescent="0.25">
      <c r="B13" s="33"/>
      <c r="C13" s="12">
        <v>960</v>
      </c>
      <c r="D13" s="16" t="s">
        <v>65</v>
      </c>
      <c r="E13" s="11" t="s">
        <v>82</v>
      </c>
      <c r="F13" s="21">
        <f>LOOKUP(C13,lookup!$E$13:$E$82,lookup!$G$13:$G$82)</f>
        <v>1.8238939999999999</v>
      </c>
      <c r="G13" s="7">
        <f>LOOKUP(C13,lookup!$W$13:$W$82,lookup!$X$13:$X$82)</f>
        <v>6</v>
      </c>
      <c r="H13" s="7">
        <v>2</v>
      </c>
      <c r="I13" s="22">
        <f>LOOKUP(C13,lookup!$O$13:$O$82,lookup!$Q$13:$Q$82)</f>
        <v>2223.4405409999999</v>
      </c>
      <c r="J13" s="7">
        <f>LOOKUP(C13,lookup!$AC$13:$AC$82,lookup!$AD$13:$AD$82)</f>
        <v>439</v>
      </c>
      <c r="K13" s="7">
        <v>118</v>
      </c>
      <c r="L13" s="2"/>
    </row>
    <row r="14" spans="1:12" customFormat="1" x14ac:dyDescent="0.25">
      <c r="B14" s="33"/>
      <c r="C14" s="12">
        <v>961</v>
      </c>
      <c r="D14" s="16" t="s">
        <v>66</v>
      </c>
      <c r="E14" s="11" t="s">
        <v>135</v>
      </c>
      <c r="F14" s="21">
        <f>LOOKUP(C14,lookup!$E$13:$E$82,lookup!$G$13:$G$82)</f>
        <v>162.07826599999999</v>
      </c>
      <c r="G14" s="7">
        <f>LOOKUP(C14,lookup!$W$13:$W$82,lookup!$X$13:$X$82)</f>
        <v>13</v>
      </c>
      <c r="H14" s="7">
        <v>12</v>
      </c>
      <c r="I14" s="22">
        <f>LOOKUP(C14,lookup!$O$13:$O$82,lookup!$Q$13:$Q$82)</f>
        <v>4179.1554040000028</v>
      </c>
      <c r="J14" s="7">
        <f>LOOKUP(C14,lookup!$AC$13:$AC$82,lookup!$AD$13:$AD$82)</f>
        <v>377</v>
      </c>
      <c r="K14" s="7">
        <v>327</v>
      </c>
      <c r="L14" s="2"/>
    </row>
    <row r="15" spans="1:12" customFormat="1" x14ac:dyDescent="0.25">
      <c r="B15" s="33"/>
      <c r="C15" s="12">
        <v>962</v>
      </c>
      <c r="D15" s="16" t="s">
        <v>67</v>
      </c>
      <c r="E15" s="11" t="s">
        <v>82</v>
      </c>
      <c r="F15" s="21">
        <f>LOOKUP(C15,lookup!$E$13:$E$82,lookup!$G$13:$G$82)</f>
        <v>0</v>
      </c>
      <c r="G15" s="7">
        <f>LOOKUP(C15,lookup!$W$13:$W$82,lookup!$X$13:$X$82)</f>
        <v>0</v>
      </c>
      <c r="H15" s="7">
        <v>0</v>
      </c>
      <c r="I15" s="22">
        <f>LOOKUP(C15,lookup!$O$13:$O$82,lookup!$Q$13:$Q$82)</f>
        <v>313.59814400000016</v>
      </c>
      <c r="J15" s="7">
        <f>LOOKUP(C15,lookup!$AC$13:$AC$82,lookup!$AD$13:$AD$82)</f>
        <v>225</v>
      </c>
      <c r="K15" s="7">
        <v>2</v>
      </c>
      <c r="L15" s="2"/>
    </row>
    <row r="16" spans="1:12" customFormat="1" ht="15.75" thickBot="1" x14ac:dyDescent="0.3">
      <c r="B16" s="34"/>
      <c r="C16" s="24">
        <v>963</v>
      </c>
      <c r="D16" s="25" t="s">
        <v>25</v>
      </c>
      <c r="E16" s="26" t="s">
        <v>82</v>
      </c>
      <c r="F16" s="29">
        <f>LOOKUP(C16,lookup!$E$13:$E$82,lookup!$G$13:$G$82)</f>
        <v>0</v>
      </c>
      <c r="G16" s="28">
        <f>LOOKUP(C16,lookup!$W$13:$W$82,lookup!$X$13:$X$82)</f>
        <v>0</v>
      </c>
      <c r="H16" s="28">
        <v>0</v>
      </c>
      <c r="I16" s="27">
        <f>LOOKUP(C16,lookup!$O$13:$O$82,lookup!$Q$13:$Q$82)</f>
        <v>0</v>
      </c>
      <c r="J16" s="28">
        <f>LOOKUP(C16,lookup!$AC$13:$AC$82,lookup!$AD$13:$AD$82)</f>
        <v>0</v>
      </c>
      <c r="K16" s="28">
        <v>0</v>
      </c>
      <c r="L16" s="2"/>
    </row>
    <row r="17" spans="2:12" customFormat="1" ht="15" customHeight="1" x14ac:dyDescent="0.25">
      <c r="B17" s="31" t="s">
        <v>153</v>
      </c>
      <c r="C17" s="12">
        <v>245</v>
      </c>
      <c r="D17" s="16" t="s">
        <v>6</v>
      </c>
      <c r="E17" s="11" t="s">
        <v>77</v>
      </c>
      <c r="F17" s="30">
        <f>LOOKUP(C17,lookup!$E$13:$E$82,lookup!$G$13:$G$82)</f>
        <v>10.888931000000003</v>
      </c>
      <c r="G17" s="14">
        <f>LOOKUP(C17,lookup!$W$13:$W$82,lookup!$X$13:$X$82)</f>
        <v>38</v>
      </c>
      <c r="H17" s="14">
        <v>1</v>
      </c>
      <c r="I17" s="23">
        <f>LOOKUP(C17,lookup!$O$13:$O$82,lookup!$Q$13:$Q$82)</f>
        <v>272.70353100000005</v>
      </c>
      <c r="J17" s="14">
        <f>LOOKUP(C17,lookup!$AC$13:$AC$82,lookup!$AD$13:$AD$82)</f>
        <v>294</v>
      </c>
      <c r="K17" s="14">
        <v>31</v>
      </c>
      <c r="L17" s="2"/>
    </row>
    <row r="18" spans="2:12" customFormat="1" ht="17.25" x14ac:dyDescent="0.25">
      <c r="B18" s="31"/>
      <c r="C18" s="12">
        <v>246</v>
      </c>
      <c r="D18" s="16" t="s">
        <v>175</v>
      </c>
      <c r="E18" s="11" t="s">
        <v>78</v>
      </c>
      <c r="F18" s="21">
        <f>LOOKUP(C18,lookup!$E$13:$E$82,lookup!$G$13:$G$82)</f>
        <v>6.7721340000000003</v>
      </c>
      <c r="G18" s="7">
        <f>LOOKUP(C18,lookup!$W$13:$W$82,lookup!$X$13:$X$82)</f>
        <v>18</v>
      </c>
      <c r="H18" s="7">
        <v>0</v>
      </c>
      <c r="I18" s="22">
        <f>LOOKUP(C18,lookup!$O$13:$O$82,lookup!$Q$13:$Q$82)</f>
        <v>6.2749570000000015</v>
      </c>
      <c r="J18" s="7">
        <f>LOOKUP(C18,lookup!$AC$13:$AC$82,lookup!$AD$13:$AD$82)</f>
        <v>93</v>
      </c>
      <c r="K18" s="7">
        <v>0</v>
      </c>
      <c r="L18" s="2"/>
    </row>
    <row r="19" spans="2:12" customFormat="1" x14ac:dyDescent="0.25">
      <c r="B19" s="31"/>
      <c r="C19" s="12">
        <v>247</v>
      </c>
      <c r="D19" s="16" t="s">
        <v>9</v>
      </c>
      <c r="E19" s="11" t="s">
        <v>79</v>
      </c>
      <c r="F19" s="21">
        <f>LOOKUP(C19,lookup!$E$13:$E$82,lookup!$G$13:$G$82)</f>
        <v>0.354709</v>
      </c>
      <c r="G19" s="7">
        <f>LOOKUP(C19,lookup!$W$13:$W$82,lookup!$X$13:$X$82)</f>
        <v>1</v>
      </c>
      <c r="H19" s="7">
        <v>0</v>
      </c>
      <c r="I19" s="22">
        <f>LOOKUP(C19,lookup!$O$13:$O$82,lookup!$Q$13:$Q$82)</f>
        <v>61.516245000000005</v>
      </c>
      <c r="J19" s="7">
        <f>LOOKUP(C19,lookup!$AC$13:$AC$82,lookup!$AD$13:$AD$82)</f>
        <v>51</v>
      </c>
      <c r="K19" s="7">
        <v>0</v>
      </c>
      <c r="L19" s="2"/>
    </row>
    <row r="20" spans="2:12" customFormat="1" x14ac:dyDescent="0.25">
      <c r="B20" s="31"/>
      <c r="C20" s="12">
        <v>248</v>
      </c>
      <c r="D20" s="16" t="s">
        <v>10</v>
      </c>
      <c r="E20" s="11" t="s">
        <v>80</v>
      </c>
      <c r="F20" s="21">
        <f>LOOKUP(C20,lookup!$E$13:$E$82,lookup!$G$13:$G$82)</f>
        <v>0</v>
      </c>
      <c r="G20" s="7">
        <f>LOOKUP(C20,lookup!$W$13:$W$82,lookup!$X$13:$X$82)</f>
        <v>0</v>
      </c>
      <c r="H20" s="7">
        <v>0</v>
      </c>
      <c r="I20" s="22">
        <f>LOOKUP(C20,lookup!$O$13:$O$82,lookup!$Q$13:$Q$82)</f>
        <v>0</v>
      </c>
      <c r="J20" s="7">
        <f>LOOKUP(C20,lookup!$AC$13:$AC$82,lookup!$AD$13:$AD$82)</f>
        <v>0</v>
      </c>
      <c r="K20" s="7">
        <v>0</v>
      </c>
      <c r="L20" s="2"/>
    </row>
    <row r="21" spans="2:12" customFormat="1" x14ac:dyDescent="0.25">
      <c r="B21" s="31"/>
      <c r="C21" s="12">
        <v>249</v>
      </c>
      <c r="D21" s="16" t="s">
        <v>11</v>
      </c>
      <c r="E21" s="11" t="s">
        <v>81</v>
      </c>
      <c r="F21" s="21">
        <f>LOOKUP(C21,lookup!$E$13:$E$82,lookup!$G$13:$G$82)</f>
        <v>4.7799509999999996</v>
      </c>
      <c r="G21" s="7">
        <f>LOOKUP(C21,lookup!$W$13:$W$82,lookup!$X$13:$X$82)</f>
        <v>21</v>
      </c>
      <c r="H21" s="7">
        <v>0</v>
      </c>
      <c r="I21" s="22">
        <f>LOOKUP(C21,lookup!$O$13:$O$82,lookup!$Q$13:$Q$82)</f>
        <v>1.3358120000000002</v>
      </c>
      <c r="J21" s="7">
        <f>LOOKUP(C21,lookup!$AC$13:$AC$82,lookup!$AD$13:$AD$82)</f>
        <v>34</v>
      </c>
      <c r="K21" s="7">
        <v>0</v>
      </c>
      <c r="L21" s="2"/>
    </row>
    <row r="22" spans="2:12" customFormat="1" x14ac:dyDescent="0.25">
      <c r="B22" s="31"/>
      <c r="C22" s="12">
        <v>251</v>
      </c>
      <c r="D22" s="16" t="s">
        <v>13</v>
      </c>
      <c r="E22" s="11" t="s">
        <v>83</v>
      </c>
      <c r="F22" s="21">
        <f>LOOKUP(C22,lookup!$E$13:$E$82,lookup!$G$13:$G$82)</f>
        <v>0.2336</v>
      </c>
      <c r="G22" s="7">
        <f>LOOKUP(C22,lookup!$W$13:$W$82,lookup!$X$13:$X$82)</f>
        <v>1</v>
      </c>
      <c r="H22" s="7">
        <v>0</v>
      </c>
      <c r="I22" s="22">
        <f>LOOKUP(C22,lookup!$O$13:$O$82,lookup!$Q$13:$Q$82)</f>
        <v>0.13017900000000002</v>
      </c>
      <c r="J22" s="7">
        <f>LOOKUP(C22,lookup!$AC$13:$AC$82,lookup!$AD$13:$AD$82)</f>
        <v>5</v>
      </c>
      <c r="K22" s="7">
        <v>0</v>
      </c>
      <c r="L22" s="2"/>
    </row>
    <row r="23" spans="2:12" customFormat="1" x14ac:dyDescent="0.25">
      <c r="B23" s="31"/>
      <c r="C23" s="12">
        <v>252</v>
      </c>
      <c r="D23" s="16" t="s">
        <v>14</v>
      </c>
      <c r="E23" s="11" t="s">
        <v>84</v>
      </c>
      <c r="F23" s="21">
        <f>LOOKUP(C23,lookup!$E$13:$E$82,lookup!$G$13:$G$82)</f>
        <v>197.37546000000006</v>
      </c>
      <c r="G23" s="7">
        <f>LOOKUP(C23,lookup!$W$13:$W$82,lookup!$X$13:$X$82)</f>
        <v>104</v>
      </c>
      <c r="H23" s="7">
        <v>0</v>
      </c>
      <c r="I23" s="22">
        <f>LOOKUP(C23,lookup!$O$13:$O$82,lookup!$Q$13:$Q$82)</f>
        <v>402.84755899999988</v>
      </c>
      <c r="J23" s="7">
        <f>LOOKUP(C23,lookup!$AC$13:$AC$82,lookup!$AD$13:$AD$82)</f>
        <v>194</v>
      </c>
      <c r="K23" s="7">
        <v>1</v>
      </c>
      <c r="L23" s="2"/>
    </row>
    <row r="24" spans="2:12" customFormat="1" x14ac:dyDescent="0.25">
      <c r="B24" s="31"/>
      <c r="C24" s="12">
        <v>253</v>
      </c>
      <c r="D24" s="16" t="s">
        <v>15</v>
      </c>
      <c r="E24" s="11" t="s">
        <v>85</v>
      </c>
      <c r="F24" s="21">
        <f>LOOKUP(C24,lookup!$E$13:$E$82,lookup!$G$13:$G$82)</f>
        <v>14512.913241999997</v>
      </c>
      <c r="G24" s="7">
        <f>LOOKUP(C24,lookup!$W$13:$W$82,lookup!$X$13:$X$82)</f>
        <v>184</v>
      </c>
      <c r="H24" s="7">
        <v>224</v>
      </c>
      <c r="I24" s="22">
        <f>LOOKUP(C24,lookup!$O$13:$O$82,lookup!$Q$13:$Q$82)</f>
        <v>1029.1478420000003</v>
      </c>
      <c r="J24" s="7">
        <f>LOOKUP(C24,lookup!$AC$13:$AC$82,lookup!$AD$13:$AD$82)</f>
        <v>79</v>
      </c>
      <c r="K24" s="7">
        <v>44</v>
      </c>
      <c r="L24" s="2"/>
    </row>
    <row r="25" spans="2:12" customFormat="1" x14ac:dyDescent="0.25">
      <c r="B25" s="31"/>
      <c r="C25" s="12">
        <v>254</v>
      </c>
      <c r="D25" s="16" t="s">
        <v>16</v>
      </c>
      <c r="E25" s="11" t="s">
        <v>86</v>
      </c>
      <c r="F25" s="21">
        <f>LOOKUP(C25,lookup!$E$13:$E$82,lookup!$G$13:$G$82)</f>
        <v>68.726102000000026</v>
      </c>
      <c r="G25" s="7">
        <f>LOOKUP(C25,lookup!$W$13:$W$82,lookup!$X$13:$X$82)</f>
        <v>48</v>
      </c>
      <c r="H25" s="7">
        <v>0</v>
      </c>
      <c r="I25" s="22">
        <f>LOOKUP(C25,lookup!$O$13:$O$82,lookup!$Q$13:$Q$82)</f>
        <v>90.357017000000027</v>
      </c>
      <c r="J25" s="7">
        <f>LOOKUP(C25,lookup!$AC$13:$AC$82,lookup!$AD$13:$AD$82)</f>
        <v>102</v>
      </c>
      <c r="K25" s="7">
        <v>2</v>
      </c>
      <c r="L25" s="2"/>
    </row>
    <row r="26" spans="2:12" customFormat="1" x14ac:dyDescent="0.25">
      <c r="B26" s="31"/>
      <c r="C26" s="12">
        <v>255</v>
      </c>
      <c r="D26" s="16" t="s">
        <v>17</v>
      </c>
      <c r="E26" s="11" t="s">
        <v>87</v>
      </c>
      <c r="F26" s="21">
        <f>LOOKUP(C26,lookup!$E$13:$E$82,lookup!$G$13:$G$82)</f>
        <v>10.593206</v>
      </c>
      <c r="G26" s="7">
        <f>LOOKUP(C26,lookup!$W$13:$W$82,lookup!$X$13:$X$82)</f>
        <v>6</v>
      </c>
      <c r="H26" s="7">
        <v>0</v>
      </c>
      <c r="I26" s="22">
        <f>LOOKUP(C26,lookup!$O$13:$O$82,lookup!$Q$13:$Q$82)</f>
        <v>4.196637</v>
      </c>
      <c r="J26" s="7">
        <f>LOOKUP(C26,lookup!$AC$13:$AC$82,lookup!$AD$13:$AD$82)</f>
        <v>7</v>
      </c>
      <c r="K26" s="7">
        <v>0</v>
      </c>
      <c r="L26" s="2"/>
    </row>
    <row r="27" spans="2:12" customFormat="1" x14ac:dyDescent="0.25">
      <c r="B27" s="31"/>
      <c r="C27" s="12">
        <v>256</v>
      </c>
      <c r="D27" s="16" t="s">
        <v>18</v>
      </c>
      <c r="E27" s="11" t="s">
        <v>88</v>
      </c>
      <c r="F27" s="21">
        <f>LOOKUP(C27,lookup!$E$13:$E$82,lookup!$G$13:$G$82)</f>
        <v>2.5564450000000001</v>
      </c>
      <c r="G27" s="7">
        <f>LOOKUP(C27,lookup!$W$13:$W$82,lookup!$X$13:$X$82)</f>
        <v>10</v>
      </c>
      <c r="H27" s="7">
        <v>0</v>
      </c>
      <c r="I27" s="22">
        <f>LOOKUP(C27,lookup!$O$13:$O$82,lookup!$Q$13:$Q$82)</f>
        <v>1.7558539999999998</v>
      </c>
      <c r="J27" s="7">
        <f>LOOKUP(C27,lookup!$AC$13:$AC$82,lookup!$AD$13:$AD$82)</f>
        <v>7</v>
      </c>
      <c r="K27" s="7">
        <v>0</v>
      </c>
      <c r="L27" s="2"/>
    </row>
    <row r="28" spans="2:12" customFormat="1" x14ac:dyDescent="0.25">
      <c r="B28" s="31"/>
      <c r="C28" s="12">
        <v>257</v>
      </c>
      <c r="D28" s="16" t="s">
        <v>19</v>
      </c>
      <c r="E28" s="11" t="s">
        <v>89</v>
      </c>
      <c r="F28" s="21">
        <f>LOOKUP(C28,lookup!$E$13:$E$82,lookup!$G$13:$G$82)</f>
        <v>0</v>
      </c>
      <c r="G28" s="7">
        <f>LOOKUP(C28,lookup!$W$13:$W$82,lookup!$X$13:$X$82)</f>
        <v>0</v>
      </c>
      <c r="H28" s="7">
        <v>0</v>
      </c>
      <c r="I28" s="22">
        <f>LOOKUP(C28,lookup!$O$13:$O$82,lookup!$Q$13:$Q$82)</f>
        <v>0</v>
      </c>
      <c r="J28" s="7">
        <f>LOOKUP(C28,lookup!$AC$13:$AC$82,lookup!$AD$13:$AD$82)</f>
        <v>0</v>
      </c>
      <c r="K28" s="7">
        <v>0</v>
      </c>
      <c r="L28" s="2"/>
    </row>
    <row r="29" spans="2:12" customFormat="1" x14ac:dyDescent="0.25">
      <c r="B29" s="31"/>
      <c r="C29" s="12">
        <v>258</v>
      </c>
      <c r="D29" s="16" t="s">
        <v>20</v>
      </c>
      <c r="E29" s="11" t="s">
        <v>90</v>
      </c>
      <c r="F29" s="21">
        <f>LOOKUP(C29,lookup!$E$13:$E$82,lookup!$G$13:$G$82)</f>
        <v>78.174436000000014</v>
      </c>
      <c r="G29" s="7">
        <f>LOOKUP(C29,lookup!$W$13:$W$82,lookup!$X$13:$X$82)</f>
        <v>68</v>
      </c>
      <c r="H29" s="7">
        <v>1</v>
      </c>
      <c r="I29" s="22">
        <f>LOOKUP(C29,lookup!$O$13:$O$82,lookup!$Q$13:$Q$82)</f>
        <v>47.864414999999973</v>
      </c>
      <c r="J29" s="7">
        <f>LOOKUP(C29,lookup!$AC$13:$AC$82,lookup!$AD$13:$AD$82)</f>
        <v>147</v>
      </c>
      <c r="K29" s="7">
        <v>4</v>
      </c>
      <c r="L29" s="2"/>
    </row>
    <row r="30" spans="2:12" customFormat="1" x14ac:dyDescent="0.25">
      <c r="B30" s="31"/>
      <c r="C30" s="12">
        <v>259</v>
      </c>
      <c r="D30" s="16" t="s">
        <v>21</v>
      </c>
      <c r="E30" s="11" t="s">
        <v>91</v>
      </c>
      <c r="F30" s="21">
        <f>LOOKUP(C30,lookup!$E$13:$E$82,lookup!$G$13:$G$82)</f>
        <v>287.54246900000004</v>
      </c>
      <c r="G30" s="7">
        <f>LOOKUP(C30,lookup!$W$13:$W$82,lookup!$X$13:$X$82)</f>
        <v>116</v>
      </c>
      <c r="H30" s="7">
        <v>0</v>
      </c>
      <c r="I30" s="22">
        <f>LOOKUP(C30,lookup!$O$13:$O$82,lookup!$Q$13:$Q$82)</f>
        <v>867.84831700000041</v>
      </c>
      <c r="J30" s="7">
        <f>LOOKUP(C30,lookup!$AC$13:$AC$82,lookup!$AD$13:$AD$82)</f>
        <v>223</v>
      </c>
      <c r="K30" s="7">
        <v>11</v>
      </c>
      <c r="L30" s="2"/>
    </row>
    <row r="31" spans="2:12" customFormat="1" x14ac:dyDescent="0.25">
      <c r="B31" s="31"/>
      <c r="C31" s="12">
        <v>263</v>
      </c>
      <c r="D31" s="16" t="s">
        <v>23</v>
      </c>
      <c r="E31" s="11" t="s">
        <v>93</v>
      </c>
      <c r="F31" s="21">
        <f>LOOKUP(C31,lookup!$E$13:$E$82,lookup!$G$13:$G$82)</f>
        <v>232.37514800000002</v>
      </c>
      <c r="G31" s="7">
        <f>LOOKUP(C31,lookup!$W$13:$W$82,lookup!$X$13:$X$82)</f>
        <v>95</v>
      </c>
      <c r="H31" s="7">
        <v>0</v>
      </c>
      <c r="I31" s="22">
        <f>LOOKUP(C31,lookup!$O$13:$O$82,lookup!$Q$13:$Q$82)</f>
        <v>34.882172000000004</v>
      </c>
      <c r="J31" s="7">
        <f>LOOKUP(C31,lookup!$AC$13:$AC$82,lookup!$AD$13:$AD$82)</f>
        <v>51</v>
      </c>
      <c r="K31" s="7">
        <v>0</v>
      </c>
      <c r="L31" s="2"/>
    </row>
    <row r="32" spans="2:12" customFormat="1" x14ac:dyDescent="0.25">
      <c r="B32" s="31"/>
      <c r="C32" s="12">
        <v>264</v>
      </c>
      <c r="D32" s="16" t="s">
        <v>24</v>
      </c>
      <c r="E32" s="11" t="s">
        <v>94</v>
      </c>
      <c r="F32" s="21">
        <f>LOOKUP(C32,lookup!$E$13:$E$82,lookup!$G$13:$G$82)</f>
        <v>0</v>
      </c>
      <c r="G32" s="7">
        <f>LOOKUP(C32,lookup!$W$13:$W$82,lookup!$X$13:$X$82)</f>
        <v>0</v>
      </c>
      <c r="H32" s="7">
        <v>0</v>
      </c>
      <c r="I32" s="22">
        <f>LOOKUP(C32,lookup!$O$13:$O$82,lookup!$Q$13:$Q$82)</f>
        <v>0</v>
      </c>
      <c r="J32" s="7">
        <f>LOOKUP(C32,lookup!$AC$13:$AC$82,lookup!$AD$13:$AD$82)</f>
        <v>0</v>
      </c>
      <c r="K32" s="7">
        <v>0</v>
      </c>
      <c r="L32" s="2"/>
    </row>
    <row r="33" spans="2:12" customFormat="1" ht="17.25" x14ac:dyDescent="0.25">
      <c r="B33" s="31"/>
      <c r="C33" s="12">
        <v>265</v>
      </c>
      <c r="D33" s="16" t="s">
        <v>174</v>
      </c>
      <c r="E33" s="11" t="s">
        <v>80</v>
      </c>
      <c r="F33" s="21">
        <f>LOOKUP(C33,lookup!$E$13:$E$82,lookup!$G$13:$G$82)</f>
        <v>774.78377399999988</v>
      </c>
      <c r="G33" s="7">
        <f>LOOKUP(C33,lookup!$W$13:$W$82,lookup!$X$13:$X$82)</f>
        <v>175</v>
      </c>
      <c r="H33" s="7">
        <v>27</v>
      </c>
      <c r="I33" s="22">
        <f>LOOKUP(C33,lookup!$O$13:$O$82,lookup!$Q$13:$Q$82)</f>
        <v>107.56950300000001</v>
      </c>
      <c r="J33" s="7">
        <f>LOOKUP(C33,lookup!$AC$13:$AC$82,lookup!$AD$13:$AD$82)</f>
        <v>99</v>
      </c>
      <c r="K33" s="7">
        <v>0</v>
      </c>
      <c r="L33" s="2"/>
    </row>
    <row r="34" spans="2:12" customFormat="1" x14ac:dyDescent="0.25">
      <c r="B34" s="31"/>
      <c r="C34" s="12">
        <v>267</v>
      </c>
      <c r="D34" s="16" t="s">
        <v>26</v>
      </c>
      <c r="E34" s="11" t="s">
        <v>97</v>
      </c>
      <c r="F34" s="21">
        <f>LOOKUP(C34,lookup!$E$13:$E$82,lookup!$G$13:$G$82)</f>
        <v>981.30186400000002</v>
      </c>
      <c r="G34" s="7">
        <f>LOOKUP(C34,lookup!$W$13:$W$82,lookup!$X$13:$X$82)</f>
        <v>246</v>
      </c>
      <c r="H34" s="7">
        <v>9</v>
      </c>
      <c r="I34" s="22">
        <f>LOOKUP(C34,lookup!$O$13:$O$82,lookup!$Q$13:$Q$82)</f>
        <v>186.073734</v>
      </c>
      <c r="J34" s="7">
        <f>LOOKUP(C34,lookup!$AC$13:$AC$82,lookup!$AD$13:$AD$82)</f>
        <v>111</v>
      </c>
      <c r="K34" s="7">
        <v>3</v>
      </c>
      <c r="L34" s="2"/>
    </row>
    <row r="35" spans="2:12" customFormat="1" x14ac:dyDescent="0.25">
      <c r="B35" s="31"/>
      <c r="C35" s="12">
        <v>268</v>
      </c>
      <c r="D35" s="16" t="s">
        <v>27</v>
      </c>
      <c r="E35" s="11" t="s">
        <v>98</v>
      </c>
      <c r="F35" s="21">
        <f>LOOKUP(C35,lookup!$E$13:$E$82,lookup!$G$13:$G$82)</f>
        <v>0.80830100000000005</v>
      </c>
      <c r="G35" s="7">
        <f>LOOKUP(C35,lookup!$W$13:$W$82,lookup!$X$13:$X$82)</f>
        <v>3</v>
      </c>
      <c r="H35" s="7">
        <v>1</v>
      </c>
      <c r="I35" s="22">
        <f>LOOKUP(C35,lookup!$O$13:$O$82,lookup!$Q$13:$Q$82)</f>
        <v>7.3110029999999995</v>
      </c>
      <c r="J35" s="7">
        <f>LOOKUP(C35,lookup!$AC$13:$AC$82,lookup!$AD$13:$AD$82)</f>
        <v>14</v>
      </c>
      <c r="K35" s="7">
        <v>0</v>
      </c>
      <c r="L35" s="2"/>
    </row>
    <row r="36" spans="2:12" customFormat="1" x14ac:dyDescent="0.25">
      <c r="B36" s="32"/>
      <c r="C36" s="14">
        <v>269</v>
      </c>
      <c r="D36" s="17" t="s">
        <v>28</v>
      </c>
      <c r="E36" s="13" t="s">
        <v>99</v>
      </c>
      <c r="F36" s="21">
        <f>LOOKUP(C36,lookup!$E$13:$E$82,lookup!$G$13:$G$82)</f>
        <v>12575.620702999999</v>
      </c>
      <c r="G36" s="7">
        <f>LOOKUP(C36,lookup!$W$13:$W$82,lookup!$X$13:$X$82)</f>
        <v>75</v>
      </c>
      <c r="H36" s="7">
        <v>132</v>
      </c>
      <c r="I36" s="22">
        <f>LOOKUP(C36,lookup!$O$13:$O$82,lookup!$Q$13:$Q$82)</f>
        <v>18802.092246000018</v>
      </c>
      <c r="J36" s="7">
        <f>LOOKUP(C36,lookup!$AC$13:$AC$82,lookup!$AD$13:$AD$82)</f>
        <v>374</v>
      </c>
      <c r="K36" s="7">
        <v>497</v>
      </c>
      <c r="L36" s="2"/>
    </row>
    <row r="37" spans="2:12" s="1" customFormat="1" x14ac:dyDescent="0.25">
      <c r="B37" s="18" t="s">
        <v>147</v>
      </c>
      <c r="C37" s="19" t="s">
        <v>161</v>
      </c>
      <c r="D37" s="10"/>
      <c r="E37" s="10"/>
      <c r="F37" s="10"/>
      <c r="G37" s="10"/>
      <c r="H37" s="10"/>
      <c r="I37" s="10"/>
      <c r="J37" s="10"/>
      <c r="K37" s="10"/>
      <c r="L37" s="10"/>
    </row>
    <row r="38" spans="2:12" s="1" customFormat="1" x14ac:dyDescent="0.25">
      <c r="B38" s="18" t="s">
        <v>148</v>
      </c>
      <c r="C38" s="19" t="s">
        <v>160</v>
      </c>
      <c r="D38" s="10"/>
      <c r="E38" s="10"/>
      <c r="F38" s="10"/>
      <c r="G38" s="10"/>
      <c r="H38" s="10"/>
      <c r="I38" s="10"/>
      <c r="J38" s="10"/>
      <c r="K38" s="10"/>
      <c r="L38" s="10"/>
    </row>
    <row r="39" spans="2:12" s="1" customFormat="1" x14ac:dyDescent="0.25">
      <c r="B39" s="18"/>
      <c r="C39" s="19"/>
      <c r="D39" s="10"/>
      <c r="E39" s="10"/>
      <c r="F39" s="10"/>
      <c r="G39" s="10"/>
      <c r="H39" s="10"/>
      <c r="I39" s="10"/>
      <c r="J39" s="10"/>
      <c r="K39" s="10"/>
      <c r="L39" s="10"/>
    </row>
    <row r="40" spans="2:12" s="1" customFormat="1" x14ac:dyDescent="0.25">
      <c r="B40" s="18"/>
      <c r="C40" s="19"/>
      <c r="D40" s="10"/>
      <c r="E40" s="10"/>
      <c r="F40" s="10"/>
      <c r="G40" s="10"/>
      <c r="H40" s="10"/>
      <c r="I40" s="10"/>
      <c r="J40" s="10"/>
      <c r="K40" s="10"/>
      <c r="L40" s="10"/>
    </row>
    <row r="41" spans="2:12" customFormat="1" x14ac:dyDescent="0.25">
      <c r="B41" s="2" t="s">
        <v>180</v>
      </c>
      <c r="C41" s="5"/>
      <c r="D41" s="2"/>
      <c r="E41" s="2"/>
      <c r="F41" s="2"/>
      <c r="G41" s="2"/>
      <c r="H41" s="2"/>
      <c r="I41" s="2"/>
      <c r="J41" s="2"/>
      <c r="K41" s="2"/>
      <c r="L41" s="2"/>
    </row>
    <row r="42" spans="2:12" customFormat="1" x14ac:dyDescent="0.25">
      <c r="B42" s="2" t="s">
        <v>179</v>
      </c>
      <c r="C42" s="5"/>
      <c r="D42" s="2"/>
      <c r="E42" s="2"/>
      <c r="F42" s="2"/>
      <c r="G42" s="2"/>
      <c r="H42" s="2"/>
      <c r="I42" s="2"/>
      <c r="J42" s="2"/>
      <c r="K42" s="2"/>
      <c r="L42" s="2"/>
    </row>
    <row r="43" spans="2:12" customFormat="1" x14ac:dyDescent="0.25">
      <c r="B43" s="2" t="s">
        <v>177</v>
      </c>
      <c r="C43" s="5"/>
      <c r="D43" s="2"/>
      <c r="E43" s="2"/>
      <c r="F43" s="2"/>
      <c r="G43" s="2"/>
      <c r="H43" s="2"/>
      <c r="I43" s="2"/>
      <c r="J43" s="2"/>
      <c r="K43" s="2"/>
      <c r="L43" s="2"/>
    </row>
    <row r="44" spans="2:12" customFormat="1" x14ac:dyDescent="0.25">
      <c r="B44" s="2"/>
      <c r="C44" s="5"/>
      <c r="D44" s="2"/>
      <c r="E44" s="2"/>
      <c r="F44" s="2"/>
      <c r="G44" s="2"/>
      <c r="H44" s="2"/>
      <c r="I44" s="2"/>
      <c r="J44" s="2"/>
      <c r="K44" s="2"/>
      <c r="L44" s="2"/>
    </row>
    <row r="45" spans="2:12" customFormat="1" x14ac:dyDescent="0.25">
      <c r="B45" s="20"/>
      <c r="C45" s="3"/>
      <c r="D45" s="4"/>
      <c r="E45" s="4"/>
      <c r="F45" s="35" t="s">
        <v>155</v>
      </c>
      <c r="G45" s="36"/>
      <c r="H45" s="37"/>
      <c r="I45" s="35" t="s">
        <v>156</v>
      </c>
      <c r="J45" s="36"/>
      <c r="K45" s="37"/>
      <c r="L45" s="2"/>
    </row>
    <row r="46" spans="2:12" customFormat="1" x14ac:dyDescent="0.25">
      <c r="B46" s="6" t="s">
        <v>145</v>
      </c>
      <c r="C46" s="7" t="s">
        <v>150</v>
      </c>
      <c r="D46" s="6" t="s">
        <v>151</v>
      </c>
      <c r="E46" s="6" t="s">
        <v>152</v>
      </c>
      <c r="F46" s="7" t="s">
        <v>154</v>
      </c>
      <c r="G46" s="7" t="s">
        <v>157</v>
      </c>
      <c r="H46" s="7" t="s">
        <v>158</v>
      </c>
      <c r="I46" s="7" t="s">
        <v>154</v>
      </c>
      <c r="J46" s="7" t="s">
        <v>157</v>
      </c>
      <c r="K46" s="7" t="s">
        <v>158</v>
      </c>
      <c r="L46" s="2"/>
    </row>
    <row r="47" spans="2:12" customFormat="1" x14ac:dyDescent="0.25">
      <c r="B47" s="31"/>
      <c r="C47" s="12">
        <v>270</v>
      </c>
      <c r="D47" s="16" t="s">
        <v>29</v>
      </c>
      <c r="E47" s="11" t="s">
        <v>100</v>
      </c>
      <c r="F47" s="21">
        <f>LOOKUP(C47,lookup!$E$13:$E$82,lookup!$G$13:$G$82)</f>
        <v>458.74068599999998</v>
      </c>
      <c r="G47" s="7">
        <f>LOOKUP(C47,lookup!$W$13:$W$82,lookup!$X$13:$X$82)</f>
        <v>93</v>
      </c>
      <c r="H47" s="7">
        <v>32</v>
      </c>
      <c r="I47" s="22">
        <f>LOOKUP(C47,lookup!$O$13:$O$82,lookup!$Q$13:$Q$82)</f>
        <v>3.331636</v>
      </c>
      <c r="J47" s="7">
        <f>LOOKUP(C47,lookup!$AC$13:$AC$82,lookup!$AD$13:$AD$82)</f>
        <v>7</v>
      </c>
      <c r="K47" s="7">
        <v>16</v>
      </c>
      <c r="L47" s="2"/>
    </row>
    <row r="48" spans="2:12" customFormat="1" x14ac:dyDescent="0.25">
      <c r="B48" s="31"/>
      <c r="C48" s="12">
        <v>271</v>
      </c>
      <c r="D48" s="16" t="s">
        <v>30</v>
      </c>
      <c r="E48" s="11" t="s">
        <v>101</v>
      </c>
      <c r="F48" s="21">
        <f>LOOKUP(C48,lookup!$E$13:$E$82,lookup!$G$13:$G$82)</f>
        <v>175.94548100000003</v>
      </c>
      <c r="G48" s="7">
        <f>LOOKUP(C48,lookup!$W$13:$W$82,lookup!$X$13:$X$82)</f>
        <v>65</v>
      </c>
      <c r="H48" s="7">
        <v>0</v>
      </c>
      <c r="I48" s="22">
        <f>LOOKUP(C48,lookup!$O$13:$O$82,lookup!$Q$13:$Q$82)</f>
        <v>72.213775999999982</v>
      </c>
      <c r="J48" s="7">
        <f>LOOKUP(C48,lookup!$AC$13:$AC$82,lookup!$AD$13:$AD$82)</f>
        <v>60</v>
      </c>
      <c r="K48" s="7">
        <v>0</v>
      </c>
      <c r="L48" s="2"/>
    </row>
    <row r="49" spans="2:12" customFormat="1" x14ac:dyDescent="0.25">
      <c r="B49" s="31"/>
      <c r="C49" s="12">
        <v>650</v>
      </c>
      <c r="D49" s="16" t="s">
        <v>31</v>
      </c>
      <c r="E49" s="11" t="s">
        <v>102</v>
      </c>
      <c r="F49" s="21">
        <f>LOOKUP(C49,lookup!$E$13:$E$82,lookup!$G$13:$G$82)</f>
        <v>0</v>
      </c>
      <c r="G49" s="7">
        <f>LOOKUP(C49,lookup!$W$13:$W$82,lookup!$X$13:$X$82)</f>
        <v>0</v>
      </c>
      <c r="H49" s="7">
        <v>0</v>
      </c>
      <c r="I49" s="22">
        <f>LOOKUP(C49,lookup!$O$13:$O$82,lookup!$Q$13:$Q$82)</f>
        <v>0</v>
      </c>
      <c r="J49" s="7">
        <f>LOOKUP(C49,lookup!$AC$13:$AC$82,lookup!$AD$13:$AD$82)</f>
        <v>0</v>
      </c>
      <c r="K49" s="7">
        <v>0</v>
      </c>
      <c r="L49" s="2"/>
    </row>
    <row r="50" spans="2:12" customFormat="1" ht="15" customHeight="1" x14ac:dyDescent="0.25">
      <c r="B50" s="31"/>
      <c r="C50" s="12">
        <v>651</v>
      </c>
      <c r="D50" s="16" t="s">
        <v>32</v>
      </c>
      <c r="E50" s="11" t="s">
        <v>103</v>
      </c>
      <c r="F50" s="21">
        <f>LOOKUP(C50,lookup!$E$13:$E$82,lookup!$G$13:$G$82)</f>
        <v>1.13534</v>
      </c>
      <c r="G50" s="7">
        <f>LOOKUP(C50,lookup!$W$13:$W$82,lookup!$X$13:$X$82)</f>
        <v>7</v>
      </c>
      <c r="H50" s="7">
        <v>0</v>
      </c>
      <c r="I50" s="22">
        <f>LOOKUP(C50,lookup!$O$13:$O$82,lookup!$Q$13:$Q$82)</f>
        <v>4.1471869999999988</v>
      </c>
      <c r="J50" s="7">
        <f>LOOKUP(C50,lookup!$AC$13:$AC$82,lookup!$AD$13:$AD$82)</f>
        <v>32</v>
      </c>
      <c r="K50" s="7">
        <v>0</v>
      </c>
      <c r="L50" s="2"/>
    </row>
    <row r="51" spans="2:12" customFormat="1" x14ac:dyDescent="0.25">
      <c r="B51" s="31"/>
      <c r="C51" s="12">
        <v>652</v>
      </c>
      <c r="D51" s="16" t="s">
        <v>33</v>
      </c>
      <c r="E51" s="11" t="s">
        <v>104</v>
      </c>
      <c r="F51" s="21">
        <f>LOOKUP(C51,lookup!$E$13:$E$82,lookup!$G$13:$G$82)</f>
        <v>7.6200999999999991E-2</v>
      </c>
      <c r="G51" s="7">
        <f>LOOKUP(C51,lookup!$W$13:$W$82,lookup!$X$13:$X$82)</f>
        <v>4</v>
      </c>
      <c r="H51" s="7">
        <v>0</v>
      </c>
      <c r="I51" s="22">
        <f>LOOKUP(C51,lookup!$O$13:$O$82,lookup!$Q$13:$Q$82)</f>
        <v>7.0759000000000002E-2</v>
      </c>
      <c r="J51" s="7">
        <f>LOOKUP(C51,lookup!$AC$13:$AC$82,lookup!$AD$13:$AD$82)</f>
        <v>4</v>
      </c>
      <c r="K51" s="7">
        <v>0</v>
      </c>
      <c r="L51" s="2"/>
    </row>
    <row r="52" spans="2:12" customFormat="1" x14ac:dyDescent="0.25">
      <c r="B52" s="31"/>
      <c r="C52" s="12">
        <v>653</v>
      </c>
      <c r="D52" s="16" t="s">
        <v>34</v>
      </c>
      <c r="E52" s="11" t="s">
        <v>105</v>
      </c>
      <c r="F52" s="21">
        <f>LOOKUP(C52,lookup!$E$13:$E$82,lookup!$G$13:$G$82)</f>
        <v>9.0717999999999993E-2</v>
      </c>
      <c r="G52" s="7">
        <f>LOOKUP(C52,lookup!$W$13:$W$82,lookup!$X$13:$X$82)</f>
        <v>1</v>
      </c>
      <c r="H52" s="7">
        <v>0</v>
      </c>
      <c r="I52" s="22">
        <f>LOOKUP(C52,lookup!$O$13:$O$82,lookup!$Q$13:$Q$82)</f>
        <v>9.5705999999999999E-2</v>
      </c>
      <c r="J52" s="7">
        <f>LOOKUP(C52,lookup!$AC$13:$AC$82,lookup!$AD$13:$AD$82)</f>
        <v>4</v>
      </c>
      <c r="K52" s="7">
        <v>0</v>
      </c>
      <c r="L52" s="2"/>
    </row>
    <row r="53" spans="2:12" customFormat="1" x14ac:dyDescent="0.25">
      <c r="B53" s="31"/>
      <c r="C53" s="12">
        <v>654</v>
      </c>
      <c r="D53" s="16" t="s">
        <v>35</v>
      </c>
      <c r="E53" s="11" t="s">
        <v>106</v>
      </c>
      <c r="F53" s="21">
        <f>LOOKUP(C53,lookup!$E$13:$E$82,lookup!$G$13:$G$82)</f>
        <v>0</v>
      </c>
      <c r="G53" s="7">
        <f>LOOKUP(C53,lookup!$W$13:$W$82,lookup!$X$13:$X$82)</f>
        <v>0</v>
      </c>
      <c r="H53" s="7">
        <v>0</v>
      </c>
      <c r="I53" s="22">
        <f>LOOKUP(C53,lookup!$O$13:$O$82,lookup!$Q$13:$Q$82)</f>
        <v>0</v>
      </c>
      <c r="J53" s="7">
        <f>LOOKUP(C53,lookup!$AC$13:$AC$82,lookup!$AD$13:$AD$82)</f>
        <v>0</v>
      </c>
      <c r="K53" s="7">
        <v>0</v>
      </c>
      <c r="L53" s="2"/>
    </row>
    <row r="54" spans="2:12" customFormat="1" x14ac:dyDescent="0.25">
      <c r="B54" s="31"/>
      <c r="C54" s="12">
        <v>655</v>
      </c>
      <c r="D54" s="16" t="s">
        <v>36</v>
      </c>
      <c r="E54" s="11" t="s">
        <v>78</v>
      </c>
      <c r="F54" s="21">
        <f>LOOKUP(C54,lookup!$E$13:$E$82,lookup!$G$13:$G$82)</f>
        <v>0.44043400000000005</v>
      </c>
      <c r="G54" s="7">
        <f>LOOKUP(C54,lookup!$W$13:$W$82,lookup!$X$13:$X$82)</f>
        <v>9</v>
      </c>
      <c r="H54" s="7">
        <v>0</v>
      </c>
      <c r="I54" s="22">
        <f>LOOKUP(C54,lookup!$O$13:$O$82,lookup!$Q$13:$Q$82)</f>
        <v>43.332593000000003</v>
      </c>
      <c r="J54" s="7">
        <f>LOOKUP(C54,lookup!$AC$13:$AC$82,lookup!$AD$13:$AD$82)</f>
        <v>77</v>
      </c>
      <c r="K54" s="7">
        <v>0</v>
      </c>
      <c r="L54" s="2"/>
    </row>
    <row r="55" spans="2:12" customFormat="1" x14ac:dyDescent="0.25">
      <c r="B55" s="31"/>
      <c r="C55" s="12">
        <v>656</v>
      </c>
      <c r="D55" s="16" t="s">
        <v>37</v>
      </c>
      <c r="E55" s="11" t="s">
        <v>107</v>
      </c>
      <c r="F55" s="21">
        <f>LOOKUP(C55,lookup!$E$13:$E$82,lookup!$G$13:$G$82)</f>
        <v>0</v>
      </c>
      <c r="G55" s="7">
        <f>LOOKUP(C55,lookup!$W$13:$W$82,lookup!$X$13:$X$82)</f>
        <v>0</v>
      </c>
      <c r="H55" s="7">
        <v>0</v>
      </c>
      <c r="I55" s="22">
        <f>LOOKUP(C55,lookup!$O$13:$O$82,lookup!$Q$13:$Q$82)</f>
        <v>0</v>
      </c>
      <c r="J55" s="7">
        <f>LOOKUP(C55,lookup!$AC$13:$AC$82,lookup!$AD$13:$AD$82)</f>
        <v>0</v>
      </c>
      <c r="K55" s="7">
        <v>0</v>
      </c>
      <c r="L55" s="2"/>
    </row>
    <row r="56" spans="2:12" customFormat="1" x14ac:dyDescent="0.25">
      <c r="B56" s="31"/>
      <c r="C56" s="12">
        <v>657</v>
      </c>
      <c r="D56" s="16" t="s">
        <v>38</v>
      </c>
      <c r="E56" s="11" t="s">
        <v>109</v>
      </c>
      <c r="F56" s="21">
        <f>LOOKUP(C56,lookup!$E$13:$E$82,lookup!$G$13:$G$82)</f>
        <v>0.50847500000000001</v>
      </c>
      <c r="G56" s="7">
        <f>LOOKUP(C56,lookup!$W$13:$W$82,lookup!$X$13:$X$82)</f>
        <v>4</v>
      </c>
      <c r="H56" s="7">
        <v>0</v>
      </c>
      <c r="I56" s="22">
        <f>LOOKUP(C56,lookup!$O$13:$O$82,lookup!$Q$13:$Q$82)</f>
        <v>0</v>
      </c>
      <c r="J56" s="7">
        <f>LOOKUP(C56,lookup!$AC$13:$AC$82,lookup!$AD$13:$AD$82)</f>
        <v>0</v>
      </c>
      <c r="K56" s="7">
        <v>0</v>
      </c>
      <c r="L56" s="2"/>
    </row>
    <row r="57" spans="2:12" customFormat="1" x14ac:dyDescent="0.25">
      <c r="B57" s="31"/>
      <c r="C57" s="12">
        <v>658</v>
      </c>
      <c r="D57" s="16" t="s">
        <v>39</v>
      </c>
      <c r="E57" s="11" t="s">
        <v>110</v>
      </c>
      <c r="F57" s="21">
        <f>LOOKUP(C57,lookup!$E$13:$E$82,lookup!$G$13:$G$82)</f>
        <v>1.3600000000000001E-3</v>
      </c>
      <c r="G57" s="7">
        <f>LOOKUP(C57,lookup!$W$13:$W$82,lookup!$X$13:$X$82)</f>
        <v>1</v>
      </c>
      <c r="H57" s="7">
        <v>0</v>
      </c>
      <c r="I57" s="22">
        <f>LOOKUP(C57,lookup!$O$13:$O$82,lookup!$Q$13:$Q$82)</f>
        <v>9.0700000000000004E-4</v>
      </c>
      <c r="J57" s="7">
        <f>LOOKUP(C57,lookup!$AC$13:$AC$82,lookup!$AD$13:$AD$82)</f>
        <v>1</v>
      </c>
      <c r="K57" s="7">
        <v>0</v>
      </c>
      <c r="L57" s="2"/>
    </row>
    <row r="58" spans="2:12" customFormat="1" x14ac:dyDescent="0.25">
      <c r="B58" s="31"/>
      <c r="C58" s="12">
        <v>659</v>
      </c>
      <c r="D58" s="16" t="s">
        <v>40</v>
      </c>
      <c r="E58" s="11" t="s">
        <v>111</v>
      </c>
      <c r="F58" s="21">
        <f>LOOKUP(C58,lookup!$E$13:$E$82,lookup!$G$13:$G$82)</f>
        <v>4.2182999999999998E-2</v>
      </c>
      <c r="G58" s="7">
        <f>LOOKUP(C58,lookup!$W$13:$W$82,lookup!$X$13:$X$82)</f>
        <v>2</v>
      </c>
      <c r="H58" s="7">
        <v>0</v>
      </c>
      <c r="I58" s="22">
        <f>LOOKUP(C58,lookup!$O$13:$O$82,lookup!$Q$13:$Q$82)</f>
        <v>0.112035</v>
      </c>
      <c r="J58" s="7">
        <f>LOOKUP(C58,lookup!$AC$13:$AC$82,lookup!$AD$13:$AD$82)</f>
        <v>4</v>
      </c>
      <c r="K58" s="7">
        <v>0</v>
      </c>
      <c r="L58" s="2"/>
    </row>
    <row r="59" spans="2:12" customFormat="1" x14ac:dyDescent="0.25">
      <c r="B59" s="31"/>
      <c r="C59" s="12">
        <v>660</v>
      </c>
      <c r="D59" s="16" t="s">
        <v>41</v>
      </c>
      <c r="E59" s="11" t="s">
        <v>112</v>
      </c>
      <c r="F59" s="21">
        <f>LOOKUP(C59,lookup!$E$13:$E$82,lookup!$G$13:$G$82)</f>
        <v>0</v>
      </c>
      <c r="G59" s="7">
        <f>LOOKUP(C59,lookup!$W$13:$W$82,lookup!$X$13:$X$82)</f>
        <v>1</v>
      </c>
      <c r="H59" s="7">
        <v>0</v>
      </c>
      <c r="I59" s="22">
        <f>LOOKUP(C59,lookup!$O$13:$O$82,lookup!$Q$13:$Q$82)</f>
        <v>0</v>
      </c>
      <c r="J59" s="7">
        <f>LOOKUP(C59,lookup!$AC$13:$AC$82,lookup!$AD$13:$AD$82)</f>
        <v>0</v>
      </c>
      <c r="K59" s="7">
        <v>0</v>
      </c>
      <c r="L59" s="2"/>
    </row>
    <row r="60" spans="2:12" customFormat="1" x14ac:dyDescent="0.25">
      <c r="B60" s="31"/>
      <c r="C60" s="12">
        <v>661</v>
      </c>
      <c r="D60" s="16" t="s">
        <v>42</v>
      </c>
      <c r="E60" s="11" t="s">
        <v>113</v>
      </c>
      <c r="F60" s="21">
        <f>LOOKUP(C60,lookup!$E$13:$E$82,lookup!$G$13:$G$82)</f>
        <v>0.117934</v>
      </c>
      <c r="G60" s="7">
        <f>LOOKUP(C60,lookup!$W$13:$W$82,lookup!$X$13:$X$82)</f>
        <v>1</v>
      </c>
      <c r="H60" s="7">
        <v>0</v>
      </c>
      <c r="I60" s="22">
        <f>LOOKUP(C60,lookup!$O$13:$O$82,lookup!$Q$13:$Q$82)</f>
        <v>2.2669999999999999E-3</v>
      </c>
      <c r="J60" s="7">
        <f>LOOKUP(C60,lookup!$AC$13:$AC$82,lookup!$AD$13:$AD$82)</f>
        <v>1</v>
      </c>
      <c r="K60" s="7">
        <v>0</v>
      </c>
      <c r="L60" s="2"/>
    </row>
    <row r="61" spans="2:12" customFormat="1" x14ac:dyDescent="0.25">
      <c r="B61" s="31"/>
      <c r="C61" s="12">
        <v>662</v>
      </c>
      <c r="D61" s="16" t="s">
        <v>43</v>
      </c>
      <c r="E61" s="11" t="s">
        <v>114</v>
      </c>
      <c r="F61" s="21">
        <f>LOOKUP(C61,lookup!$E$13:$E$82,lookup!$G$13:$G$82)</f>
        <v>0</v>
      </c>
      <c r="G61" s="7">
        <f>LOOKUP(C61,lookup!$W$13:$W$82,lookup!$X$13:$X$82)</f>
        <v>0</v>
      </c>
      <c r="H61" s="7">
        <v>0</v>
      </c>
      <c r="I61" s="22">
        <f>LOOKUP(C61,lookup!$O$13:$O$82,lookup!$Q$13:$Q$82)</f>
        <v>0</v>
      </c>
      <c r="J61" s="7">
        <f>LOOKUP(C61,lookup!$AC$13:$AC$82,lookup!$AD$13:$AD$82)</f>
        <v>0</v>
      </c>
      <c r="K61" s="7">
        <v>0</v>
      </c>
      <c r="L61" s="2"/>
    </row>
    <row r="62" spans="2:12" customFormat="1" ht="17.25" x14ac:dyDescent="0.25">
      <c r="B62" s="31"/>
      <c r="C62" s="12">
        <v>663</v>
      </c>
      <c r="D62" s="16" t="s">
        <v>176</v>
      </c>
      <c r="E62" s="11" t="s">
        <v>115</v>
      </c>
      <c r="F62" s="21">
        <f>LOOKUP(C62,lookup!$E$13:$E$82,lookup!$G$13:$G$82)</f>
        <v>3.6287E-2</v>
      </c>
      <c r="G62" s="7">
        <f>LOOKUP(C62,lookup!$W$13:$W$82,lookup!$X$13:$X$82)</f>
        <v>1</v>
      </c>
      <c r="H62" s="7">
        <v>0</v>
      </c>
      <c r="I62" s="22">
        <f>LOOKUP(C62,lookup!$O$13:$O$82,lookup!$Q$13:$Q$82)</f>
        <v>431.85897899999998</v>
      </c>
      <c r="J62" s="7">
        <f>LOOKUP(C62,lookup!$AC$13:$AC$82,lookup!$AD$13:$AD$82)</f>
        <v>54</v>
      </c>
      <c r="K62" s="7">
        <v>15</v>
      </c>
      <c r="L62" s="2"/>
    </row>
    <row r="63" spans="2:12" customFormat="1" x14ac:dyDescent="0.25">
      <c r="B63" s="31"/>
      <c r="C63" s="12">
        <v>664</v>
      </c>
      <c r="D63" s="16" t="s">
        <v>45</v>
      </c>
      <c r="E63" s="11" t="s">
        <v>117</v>
      </c>
      <c r="F63" s="21">
        <f>LOOKUP(C63,lookup!$E$13:$E$82,lookup!$G$13:$G$82)</f>
        <v>0</v>
      </c>
      <c r="G63" s="7">
        <f>LOOKUP(C63,lookup!$W$13:$W$82,lookup!$X$13:$X$82)</f>
        <v>0</v>
      </c>
      <c r="H63" s="7">
        <v>0</v>
      </c>
      <c r="I63" s="22">
        <f>LOOKUP(C63,lookup!$O$13:$O$82,lookup!$Q$13:$Q$82)</f>
        <v>0</v>
      </c>
      <c r="J63" s="7">
        <f>LOOKUP(C63,lookup!$AC$13:$AC$82,lookup!$AD$13:$AD$82)</f>
        <v>0</v>
      </c>
      <c r="K63" s="7">
        <v>0</v>
      </c>
      <c r="L63" s="2"/>
    </row>
    <row r="64" spans="2:12" customFormat="1" x14ac:dyDescent="0.25">
      <c r="B64" s="31"/>
      <c r="C64" s="12">
        <v>665</v>
      </c>
      <c r="D64" s="16" t="s">
        <v>46</v>
      </c>
      <c r="E64" s="11" t="s">
        <v>118</v>
      </c>
      <c r="F64" s="21">
        <f>LOOKUP(C64,lookup!$E$13:$E$82,lookup!$G$13:$G$82)</f>
        <v>176.77870300000006</v>
      </c>
      <c r="G64" s="7">
        <f>LOOKUP(C64,lookup!$W$13:$W$82,lookup!$X$13:$X$82)</f>
        <v>117</v>
      </c>
      <c r="H64" s="7">
        <v>0</v>
      </c>
      <c r="I64" s="22">
        <f>LOOKUP(C64,lookup!$O$13:$O$82,lookup!$Q$13:$Q$82)</f>
        <v>129.33693500000001</v>
      </c>
      <c r="J64" s="7">
        <f>LOOKUP(C64,lookup!$AC$13:$AC$82,lookup!$AD$13:$AD$82)</f>
        <v>194</v>
      </c>
      <c r="K64" s="7">
        <v>2</v>
      </c>
      <c r="L64" s="2"/>
    </row>
    <row r="65" spans="2:12" customFormat="1" x14ac:dyDescent="0.25">
      <c r="B65" s="31"/>
      <c r="C65" s="12">
        <v>666</v>
      </c>
      <c r="D65" s="16" t="s">
        <v>47</v>
      </c>
      <c r="E65" s="11" t="s">
        <v>119</v>
      </c>
      <c r="F65" s="21">
        <f>LOOKUP(C65,lookup!$E$13:$E$82,lookup!$G$13:$G$82)</f>
        <v>0</v>
      </c>
      <c r="G65" s="7">
        <f>LOOKUP(C65,lookup!$W$13:$W$82,lookup!$X$13:$X$82)</f>
        <v>0</v>
      </c>
      <c r="H65" s="7">
        <v>0</v>
      </c>
      <c r="I65" s="22">
        <f>LOOKUP(C65,lookup!$O$13:$O$82,lookup!$Q$13:$Q$82)</f>
        <v>0</v>
      </c>
      <c r="J65" s="7">
        <f>LOOKUP(C65,lookup!$AC$13:$AC$82,lookup!$AD$13:$AD$82)</f>
        <v>0</v>
      </c>
      <c r="K65" s="7">
        <v>0</v>
      </c>
      <c r="L65" s="2"/>
    </row>
    <row r="66" spans="2:12" customFormat="1" x14ac:dyDescent="0.25">
      <c r="B66" s="31"/>
      <c r="C66" s="12">
        <v>667</v>
      </c>
      <c r="D66" s="16" t="s">
        <v>48</v>
      </c>
      <c r="E66" s="11" t="s">
        <v>120</v>
      </c>
      <c r="F66" s="21">
        <f>LOOKUP(C66,lookup!$E$13:$E$82,lookup!$G$13:$G$82)</f>
        <v>9.0446410000000004</v>
      </c>
      <c r="G66" s="7">
        <f>LOOKUP(C66,lookup!$W$13:$W$82,lookup!$X$13:$X$82)</f>
        <v>3</v>
      </c>
      <c r="H66" s="7">
        <v>1</v>
      </c>
      <c r="I66" s="22">
        <f>LOOKUP(C66,lookup!$O$13:$O$82,lookup!$Q$13:$Q$82)</f>
        <v>1212.723172</v>
      </c>
      <c r="J66" s="7">
        <f>LOOKUP(C66,lookup!$AC$13:$AC$82,lookup!$AD$13:$AD$82)</f>
        <v>206</v>
      </c>
      <c r="K66" s="7">
        <v>128</v>
      </c>
      <c r="L66" s="2"/>
    </row>
    <row r="67" spans="2:12" customFormat="1" x14ac:dyDescent="0.25">
      <c r="B67" s="31"/>
      <c r="C67" s="12">
        <v>668</v>
      </c>
      <c r="D67" s="16" t="s">
        <v>49</v>
      </c>
      <c r="E67" s="11" t="s">
        <v>121</v>
      </c>
      <c r="F67" s="21">
        <f>LOOKUP(C67,lookup!$E$13:$E$82,lookup!$G$13:$G$82)</f>
        <v>0</v>
      </c>
      <c r="G67" s="7">
        <f>LOOKUP(C67,lookup!$W$13:$W$82,lookup!$X$13:$X$82)</f>
        <v>0</v>
      </c>
      <c r="H67" s="7">
        <v>0</v>
      </c>
      <c r="I67" s="22">
        <f>LOOKUP(C67,lookup!$O$13:$O$82,lookup!$Q$13:$Q$82)</f>
        <v>0</v>
      </c>
      <c r="J67" s="7">
        <f>LOOKUP(C67,lookup!$AC$13:$AC$82,lookup!$AD$13:$AD$82)</f>
        <v>0</v>
      </c>
      <c r="K67" s="7">
        <v>0</v>
      </c>
      <c r="L67" s="2"/>
    </row>
    <row r="68" spans="2:12" customFormat="1" x14ac:dyDescent="0.25">
      <c r="B68" s="31"/>
      <c r="C68" s="12">
        <v>669</v>
      </c>
      <c r="D68" s="16" t="s">
        <v>50</v>
      </c>
      <c r="E68" s="11" t="s">
        <v>122</v>
      </c>
      <c r="F68" s="21">
        <f>LOOKUP(C68,lookup!$E$13:$E$82,lookup!$G$13:$G$82)</f>
        <v>0.21318800000000002</v>
      </c>
      <c r="G68" s="7">
        <f>LOOKUP(C68,lookup!$W$13:$W$82,lookup!$X$13:$X$82)</f>
        <v>2</v>
      </c>
      <c r="H68" s="7">
        <v>0</v>
      </c>
      <c r="I68" s="22">
        <f>LOOKUP(C68,lookup!$O$13:$O$82,lookup!$Q$13:$Q$82)</f>
        <v>0.16057099999999999</v>
      </c>
      <c r="J68" s="7">
        <f>LOOKUP(C68,lookup!$AC$13:$AC$82,lookup!$AD$13:$AD$82)</f>
        <v>2</v>
      </c>
      <c r="K68" s="7">
        <v>0</v>
      </c>
      <c r="L68" s="2"/>
    </row>
    <row r="69" spans="2:12" customFormat="1" x14ac:dyDescent="0.25">
      <c r="B69" s="31"/>
      <c r="C69" s="12">
        <v>670</v>
      </c>
      <c r="D69" s="16" t="s">
        <v>51</v>
      </c>
      <c r="E69" s="11" t="s">
        <v>123</v>
      </c>
      <c r="F69" s="21">
        <f>LOOKUP(C69,lookup!$E$13:$E$82,lookup!$G$13:$G$82)</f>
        <v>0</v>
      </c>
      <c r="G69" s="7">
        <f>LOOKUP(C69,lookup!$W$13:$W$82,lookup!$X$13:$X$82)</f>
        <v>0</v>
      </c>
      <c r="H69" s="7">
        <v>0</v>
      </c>
      <c r="I69" s="22">
        <f>LOOKUP(C69,lookup!$O$13:$O$82,lookup!$Q$13:$Q$82)</f>
        <v>0</v>
      </c>
      <c r="J69" s="7">
        <f>LOOKUP(C69,lookup!$AC$13:$AC$82,lookup!$AD$13:$AD$82)</f>
        <v>0</v>
      </c>
      <c r="K69" s="7">
        <v>0</v>
      </c>
      <c r="L69" s="2"/>
    </row>
    <row r="70" spans="2:12" customFormat="1" x14ac:dyDescent="0.25">
      <c r="B70" s="31"/>
      <c r="C70" s="12">
        <v>671</v>
      </c>
      <c r="D70" s="16" t="s">
        <v>52</v>
      </c>
      <c r="E70" s="11" t="s">
        <v>124</v>
      </c>
      <c r="F70" s="21">
        <f>LOOKUP(C70,lookup!$E$13:$E$82,lookup!$G$13:$G$82)</f>
        <v>0</v>
      </c>
      <c r="G70" s="7">
        <f>LOOKUP(C70,lookup!$W$13:$W$82,lookup!$X$13:$X$82)</f>
        <v>0</v>
      </c>
      <c r="H70" s="7">
        <v>0</v>
      </c>
      <c r="I70" s="22">
        <f>LOOKUP(C70,lookup!$O$13:$O$82,lookup!$Q$13:$Q$82)</f>
        <v>0</v>
      </c>
      <c r="J70" s="7">
        <f>LOOKUP(C70,lookup!$AC$13:$AC$82,lookup!$AD$13:$AD$82)</f>
        <v>0</v>
      </c>
      <c r="K70" s="7">
        <v>0</v>
      </c>
      <c r="L70" s="2"/>
    </row>
    <row r="71" spans="2:12" customFormat="1" x14ac:dyDescent="0.25">
      <c r="B71" s="31"/>
      <c r="C71" s="12">
        <v>672</v>
      </c>
      <c r="D71" s="16" t="s">
        <v>53</v>
      </c>
      <c r="E71" s="11" t="s">
        <v>125</v>
      </c>
      <c r="F71" s="21">
        <f>LOOKUP(C71,lookup!$E$13:$E$82,lookup!$G$13:$G$82)</f>
        <v>2.529687</v>
      </c>
      <c r="G71" s="7">
        <f>LOOKUP(C71,lookup!$W$13:$W$82,lookup!$X$13:$X$82)</f>
        <v>2</v>
      </c>
      <c r="H71" s="7">
        <v>0</v>
      </c>
      <c r="I71" s="22">
        <f>LOOKUP(C71,lookup!$O$13:$O$82,lookup!$Q$13:$Q$82)</f>
        <v>51.75812100000001</v>
      </c>
      <c r="J71" s="7">
        <f>LOOKUP(C71,lookup!$AC$13:$AC$82,lookup!$AD$13:$AD$82)</f>
        <v>11</v>
      </c>
      <c r="K71" s="7">
        <v>1</v>
      </c>
      <c r="L71" s="2"/>
    </row>
    <row r="72" spans="2:12" customFormat="1" x14ac:dyDescent="0.25">
      <c r="B72" s="31"/>
      <c r="C72" s="12">
        <v>673</v>
      </c>
      <c r="D72" s="16" t="s">
        <v>54</v>
      </c>
      <c r="E72" s="11" t="s">
        <v>126</v>
      </c>
      <c r="F72" s="21">
        <f>LOOKUP(C72,lookup!$E$13:$E$82,lookup!$G$13:$G$82)</f>
        <v>0</v>
      </c>
      <c r="G72" s="7">
        <f>LOOKUP(C72,lookup!$W$13:$W$82,lookup!$X$13:$X$82)</f>
        <v>0</v>
      </c>
      <c r="H72" s="7">
        <v>0</v>
      </c>
      <c r="I72" s="22">
        <f>LOOKUP(C72,lookup!$O$13:$O$82,lookup!$Q$13:$Q$82)</f>
        <v>0.103419</v>
      </c>
      <c r="J72" s="7">
        <f>LOOKUP(C72,lookup!$AC$13:$AC$82,lookup!$AD$13:$AD$82)</f>
        <v>1</v>
      </c>
      <c r="K72" s="7">
        <v>0</v>
      </c>
      <c r="L72" s="2"/>
    </row>
    <row r="73" spans="2:12" customFormat="1" x14ac:dyDescent="0.25">
      <c r="B73" s="31"/>
      <c r="C73" s="12">
        <v>674</v>
      </c>
      <c r="D73" s="16" t="s">
        <v>55</v>
      </c>
      <c r="E73" s="11" t="s">
        <v>127</v>
      </c>
      <c r="F73" s="21">
        <f>LOOKUP(C73,lookup!$E$13:$E$82,lookup!$G$13:$G$82)</f>
        <v>0</v>
      </c>
      <c r="G73" s="7">
        <f>LOOKUP(C73,lookup!$W$13:$W$82,lookup!$X$13:$X$82)</f>
        <v>0</v>
      </c>
      <c r="H73" s="7">
        <v>0</v>
      </c>
      <c r="I73" s="22">
        <f>LOOKUP(C73,lookup!$O$13:$O$82,lookup!$Q$13:$Q$82)</f>
        <v>0</v>
      </c>
      <c r="J73" s="7">
        <f>LOOKUP(C73,lookup!$AC$13:$AC$82,lookup!$AD$13:$AD$82)</f>
        <v>0</v>
      </c>
      <c r="K73" s="7">
        <v>0</v>
      </c>
      <c r="L73" s="2"/>
    </row>
    <row r="74" spans="2:12" customFormat="1" x14ac:dyDescent="0.25">
      <c r="B74" s="31"/>
      <c r="C74" s="12">
        <v>675</v>
      </c>
      <c r="D74" s="16" t="s">
        <v>56</v>
      </c>
      <c r="E74" s="11" t="s">
        <v>128</v>
      </c>
      <c r="F74" s="21">
        <f>LOOKUP(C74,lookup!$E$13:$E$82,lookup!$G$13:$G$82)</f>
        <v>0</v>
      </c>
      <c r="G74" s="7">
        <f>LOOKUP(C74,lookup!$W$13:$W$82,lookup!$X$13:$X$82)</f>
        <v>0</v>
      </c>
      <c r="H74" s="7">
        <v>0</v>
      </c>
      <c r="I74" s="22">
        <f>LOOKUP(C74,lookup!$O$13:$O$82,lookup!$Q$13:$Q$82)</f>
        <v>0.59329900000000002</v>
      </c>
      <c r="J74" s="7">
        <f>LOOKUP(C74,lookup!$AC$13:$AC$82,lookup!$AD$13:$AD$82)</f>
        <v>1</v>
      </c>
      <c r="K74" s="7">
        <v>0</v>
      </c>
      <c r="L74" s="2"/>
    </row>
    <row r="75" spans="2:12" customFormat="1" x14ac:dyDescent="0.25">
      <c r="B75" s="31"/>
      <c r="C75" s="12">
        <v>676</v>
      </c>
      <c r="D75" s="16" t="s">
        <v>57</v>
      </c>
      <c r="E75" s="11" t="s">
        <v>129</v>
      </c>
      <c r="F75" s="21">
        <f>LOOKUP(C75,lookup!$E$13:$E$82,lookup!$G$13:$G$82)</f>
        <v>0</v>
      </c>
      <c r="G75" s="7">
        <f>LOOKUP(C75,lookup!$W$13:$W$82,lookup!$X$13:$X$82)</f>
        <v>0</v>
      </c>
      <c r="H75" s="7">
        <v>0</v>
      </c>
      <c r="I75" s="22">
        <f>LOOKUP(C75,lookup!$O$13:$O$82,lookup!$Q$13:$Q$82)</f>
        <v>0</v>
      </c>
      <c r="J75" s="7">
        <f>LOOKUP(C75,lookup!$AC$13:$AC$82,lookup!$AD$13:$AD$82)</f>
        <v>0</v>
      </c>
      <c r="K75" s="7">
        <v>0</v>
      </c>
      <c r="L75" s="2"/>
    </row>
    <row r="76" spans="2:12" customFormat="1" x14ac:dyDescent="0.25">
      <c r="B76" s="31"/>
      <c r="C76" s="12">
        <v>677</v>
      </c>
      <c r="D76" s="16" t="s">
        <v>58</v>
      </c>
      <c r="E76" s="11" t="s">
        <v>130</v>
      </c>
      <c r="F76" s="21">
        <f>LOOKUP(C76,lookup!$E$13:$E$82,lookup!$G$13:$G$82)</f>
        <v>0</v>
      </c>
      <c r="G76" s="7">
        <f>LOOKUP(C76,lookup!$W$13:$W$82,lookup!$X$13:$X$82)</f>
        <v>0</v>
      </c>
      <c r="H76" s="7">
        <v>0</v>
      </c>
      <c r="I76" s="22">
        <f>LOOKUP(C76,lookup!$O$13:$O$82,lookup!$Q$13:$Q$82)</f>
        <v>0</v>
      </c>
      <c r="J76" s="7">
        <f>LOOKUP(C76,lookup!$AC$13:$AC$82,lookup!$AD$13:$AD$82)</f>
        <v>0</v>
      </c>
      <c r="K76" s="7">
        <v>0</v>
      </c>
      <c r="L76" s="2"/>
    </row>
    <row r="77" spans="2:12" customFormat="1" x14ac:dyDescent="0.25">
      <c r="B77" s="32"/>
      <c r="C77" s="14">
        <v>970</v>
      </c>
      <c r="D77" s="17" t="s">
        <v>69</v>
      </c>
      <c r="E77" s="13" t="s">
        <v>136</v>
      </c>
      <c r="F77" s="21">
        <f>LOOKUP(C77,lookup!$E$13:$E$82,lookup!$G$13:$G$82)</f>
        <v>0</v>
      </c>
      <c r="G77" s="7">
        <f>LOOKUP(C77,lookup!$W$13:$W$82,lookup!$X$13:$X$82)</f>
        <v>0</v>
      </c>
      <c r="H77" s="7">
        <v>0</v>
      </c>
      <c r="I77" s="22">
        <f>LOOKUP(C77,lookup!$O$13:$O$82,lookup!$Q$13:$Q$82)</f>
        <v>0</v>
      </c>
      <c r="J77" s="7">
        <f>LOOKUP(C77,lookup!$AC$13:$AC$82,lookup!$AD$13:$AD$82)</f>
        <v>0</v>
      </c>
      <c r="K77" s="7">
        <v>0</v>
      </c>
      <c r="L77" s="2"/>
    </row>
    <row r="78" spans="2:12" customFormat="1" x14ac:dyDescent="0.25">
      <c r="B78" s="18" t="s">
        <v>149</v>
      </c>
      <c r="C78" s="19" t="s">
        <v>159</v>
      </c>
      <c r="D78" s="2"/>
      <c r="E78" s="2"/>
      <c r="F78" s="2"/>
      <c r="G78" s="2"/>
      <c r="H78" s="2"/>
      <c r="I78" s="2"/>
      <c r="J78" s="2"/>
      <c r="K78" s="2"/>
      <c r="L78" s="2"/>
    </row>
    <row r="79" spans="2:12" customFormat="1" x14ac:dyDescent="0.25">
      <c r="B79" s="2"/>
      <c r="C79" s="5"/>
      <c r="D79" s="2"/>
      <c r="E79" s="2"/>
      <c r="F79" s="2"/>
      <c r="G79" s="2"/>
      <c r="H79" s="2"/>
      <c r="I79" s="2"/>
      <c r="J79" s="2"/>
      <c r="K79" s="2"/>
      <c r="L79" s="2"/>
    </row>
  </sheetData>
  <mergeCells count="7">
    <mergeCell ref="B47:B77"/>
    <mergeCell ref="B7:B16"/>
    <mergeCell ref="F5:H5"/>
    <mergeCell ref="I5:K5"/>
    <mergeCell ref="F45:H45"/>
    <mergeCell ref="I45:K45"/>
    <mergeCell ref="B17:B36"/>
  </mergeCells>
  <pageMargins left="0.25" right="0.25" top="0.75" bottom="0.75" header="0.3" footer="0.3"/>
  <pageSetup scale="84" fitToHeight="2" orientation="landscape" r:id="rId1"/>
  <rowBreaks count="1" manualBreakCount="1">
    <brk id="40" max="16383" man="1"/>
  </rowBreaks>
  <ignoredErrors>
    <ignoredError sqref="B78 B37:B3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2"/>
  <sheetViews>
    <sheetView topLeftCell="Q7" workbookViewId="0">
      <selection activeCell="U44" sqref="U44"/>
    </sheetView>
  </sheetViews>
  <sheetFormatPr defaultRowHeight="15" x14ac:dyDescent="0.25"/>
  <cols>
    <col min="21" max="21" width="14.140625" bestFit="1" customWidth="1"/>
    <col min="24" max="24" width="14.140625" bestFit="1" customWidth="1"/>
    <col min="26" max="26" width="9.7109375" bestFit="1" customWidth="1"/>
    <col min="27" max="27" width="14.140625" bestFit="1" customWidth="1"/>
    <col min="30" max="30" width="14.140625" bestFit="1" customWidth="1"/>
  </cols>
  <sheetData>
    <row r="1" spans="1:30" x14ac:dyDescent="0.25">
      <c r="A1" t="s">
        <v>171</v>
      </c>
    </row>
    <row r="4" spans="1:30" x14ac:dyDescent="0.25">
      <c r="A4" t="s">
        <v>167</v>
      </c>
    </row>
    <row r="5" spans="1:30" x14ac:dyDescent="0.25">
      <c r="A5" t="s">
        <v>168</v>
      </c>
    </row>
    <row r="6" spans="1:30" x14ac:dyDescent="0.25">
      <c r="A6" t="s">
        <v>169</v>
      </c>
    </row>
    <row r="7" spans="1:30" x14ac:dyDescent="0.25">
      <c r="A7" t="s">
        <v>170</v>
      </c>
    </row>
    <row r="11" spans="1:30" x14ac:dyDescent="0.25">
      <c r="B11" t="s">
        <v>143</v>
      </c>
      <c r="E11" t="s">
        <v>166</v>
      </c>
      <c r="L11" t="s">
        <v>144</v>
      </c>
      <c r="T11" t="s">
        <v>143</v>
      </c>
      <c r="Z11" t="s">
        <v>144</v>
      </c>
    </row>
    <row r="12" spans="1:30" x14ac:dyDescent="0.25">
      <c r="B12" t="s">
        <v>163</v>
      </c>
      <c r="C12" t="s">
        <v>162</v>
      </c>
      <c r="E12" t="s">
        <v>163</v>
      </c>
      <c r="F12" t="s">
        <v>164</v>
      </c>
      <c r="G12" t="s">
        <v>165</v>
      </c>
      <c r="L12" t="s">
        <v>163</v>
      </c>
      <c r="M12" t="s">
        <v>162</v>
      </c>
      <c r="O12" t="s">
        <v>163</v>
      </c>
      <c r="P12" t="s">
        <v>164</v>
      </c>
      <c r="Q12" t="s">
        <v>165</v>
      </c>
      <c r="T12" t="s">
        <v>163</v>
      </c>
      <c r="U12" t="s">
        <v>172</v>
      </c>
      <c r="W12" t="s">
        <v>163</v>
      </c>
      <c r="X12" t="s">
        <v>172</v>
      </c>
      <c r="Z12" t="s">
        <v>163</v>
      </c>
      <c r="AA12" t="s">
        <v>172</v>
      </c>
      <c r="AC12" t="s">
        <v>163</v>
      </c>
      <c r="AD12" t="s">
        <v>172</v>
      </c>
    </row>
    <row r="13" spans="1:30" x14ac:dyDescent="0.25">
      <c r="B13">
        <v>245</v>
      </c>
      <c r="C13">
        <v>10.888931000000003</v>
      </c>
      <c r="E13">
        <v>245</v>
      </c>
      <c r="F13">
        <v>19</v>
      </c>
      <c r="G13">
        <f>LOOKUP(E13,$B$13:$B$53,$C$13:$C$53)</f>
        <v>10.888931000000003</v>
      </c>
      <c r="L13">
        <v>245</v>
      </c>
      <c r="M13">
        <v>272.70353100000005</v>
      </c>
      <c r="O13">
        <v>245</v>
      </c>
      <c r="P13">
        <v>19</v>
      </c>
      <c r="Q13">
        <f>LOOKUP(O13,$L$13:$L$54,$M$13:$M$54)</f>
        <v>272.70353100000005</v>
      </c>
      <c r="T13">
        <v>245</v>
      </c>
      <c r="U13">
        <v>38</v>
      </c>
      <c r="W13">
        <v>245</v>
      </c>
      <c r="X13">
        <f>LOOKUP(W13,$T$13:$T$53,$U$13:$U$53)</f>
        <v>38</v>
      </c>
      <c r="Z13">
        <v>245</v>
      </c>
      <c r="AA13">
        <v>294</v>
      </c>
      <c r="AC13">
        <v>245</v>
      </c>
      <c r="AD13">
        <f>LOOKUP(AC13,$Z$13:$Z$54,$AA$13:$AA$54)</f>
        <v>294</v>
      </c>
    </row>
    <row r="14" spans="1:30" x14ac:dyDescent="0.25">
      <c r="B14">
        <v>246</v>
      </c>
      <c r="C14">
        <v>6.7721340000000003</v>
      </c>
      <c r="E14">
        <v>246</v>
      </c>
      <c r="F14">
        <v>20</v>
      </c>
      <c r="G14">
        <f>LOOKUP(E14,$B$13:$B$53,$C$13:$C$53)</f>
        <v>6.7721340000000003</v>
      </c>
      <c r="L14">
        <v>246</v>
      </c>
      <c r="M14">
        <v>6.2749570000000015</v>
      </c>
      <c r="O14">
        <v>246</v>
      </c>
      <c r="P14">
        <v>20</v>
      </c>
      <c r="Q14">
        <f t="shared" ref="Q14:Q73" si="0">LOOKUP(O14,$L$13:$L$54,$M$13:$M$54)</f>
        <v>6.2749570000000015</v>
      </c>
      <c r="T14">
        <v>246</v>
      </c>
      <c r="U14">
        <v>18</v>
      </c>
      <c r="W14">
        <v>246</v>
      </c>
      <c r="X14">
        <f t="shared" ref="X14:X72" si="1">LOOKUP(W14,$T$13:$T$53,$U$13:$U$53)</f>
        <v>18</v>
      </c>
      <c r="Z14">
        <v>246</v>
      </c>
      <c r="AA14">
        <v>93</v>
      </c>
      <c r="AC14">
        <v>246</v>
      </c>
      <c r="AD14">
        <f t="shared" ref="AD14:AD73" si="2">LOOKUP(AC14,$Z$13:$Z$54,$AA$13:$AA$54)</f>
        <v>93</v>
      </c>
    </row>
    <row r="15" spans="1:30" x14ac:dyDescent="0.25">
      <c r="B15">
        <v>247</v>
      </c>
      <c r="C15">
        <v>0.354709</v>
      </c>
      <c r="E15">
        <v>247</v>
      </c>
      <c r="F15">
        <v>21</v>
      </c>
      <c r="G15">
        <f>LOOKUP(E15,$B$13:$B$53,$C$13:$C$53)</f>
        <v>0.354709</v>
      </c>
      <c r="L15">
        <v>247</v>
      </c>
      <c r="M15">
        <v>61.516245000000005</v>
      </c>
      <c r="O15">
        <v>247</v>
      </c>
      <c r="P15">
        <v>21</v>
      </c>
      <c r="Q15">
        <f t="shared" si="0"/>
        <v>61.516245000000005</v>
      </c>
      <c r="T15">
        <v>247</v>
      </c>
      <c r="U15">
        <v>1</v>
      </c>
      <c r="W15">
        <v>247</v>
      </c>
      <c r="X15">
        <f t="shared" si="1"/>
        <v>1</v>
      </c>
      <c r="Z15">
        <v>247</v>
      </c>
      <c r="AA15">
        <v>51</v>
      </c>
      <c r="AC15">
        <v>247</v>
      </c>
      <c r="AD15">
        <f t="shared" si="2"/>
        <v>51</v>
      </c>
    </row>
    <row r="16" spans="1:30" x14ac:dyDescent="0.25">
      <c r="B16">
        <v>249</v>
      </c>
      <c r="C16">
        <v>4.7799509999999996</v>
      </c>
      <c r="E16">
        <v>248</v>
      </c>
      <c r="F16">
        <v>22</v>
      </c>
      <c r="G16">
        <v>0</v>
      </c>
      <c r="L16">
        <v>249</v>
      </c>
      <c r="M16">
        <v>1.3358120000000002</v>
      </c>
      <c r="O16">
        <v>248</v>
      </c>
      <c r="P16">
        <v>22</v>
      </c>
      <c r="Q16">
        <v>0</v>
      </c>
      <c r="T16">
        <v>249</v>
      </c>
      <c r="U16">
        <v>21</v>
      </c>
      <c r="W16">
        <v>248</v>
      </c>
      <c r="X16">
        <v>0</v>
      </c>
      <c r="Z16">
        <v>249</v>
      </c>
      <c r="AA16">
        <v>34</v>
      </c>
      <c r="AC16">
        <v>248</v>
      </c>
      <c r="AD16">
        <v>0</v>
      </c>
    </row>
    <row r="17" spans="2:30" x14ac:dyDescent="0.25">
      <c r="B17">
        <v>250</v>
      </c>
      <c r="C17">
        <v>36539.256829999962</v>
      </c>
      <c r="E17">
        <v>249</v>
      </c>
      <c r="F17">
        <v>23</v>
      </c>
      <c r="G17">
        <f t="shared" ref="G17:G24" si="3">LOOKUP(E17,$B$13:$B$53,$C$13:$C$53)</f>
        <v>4.7799509999999996</v>
      </c>
      <c r="L17">
        <v>250</v>
      </c>
      <c r="M17">
        <v>55332.180071999981</v>
      </c>
      <c r="O17">
        <v>249</v>
      </c>
      <c r="P17">
        <v>23</v>
      </c>
      <c r="Q17">
        <f t="shared" si="0"/>
        <v>1.3358120000000002</v>
      </c>
      <c r="T17">
        <v>250</v>
      </c>
      <c r="U17">
        <v>524</v>
      </c>
      <c r="W17">
        <v>249</v>
      </c>
      <c r="X17">
        <f t="shared" si="1"/>
        <v>21</v>
      </c>
      <c r="Z17">
        <v>250</v>
      </c>
      <c r="AA17">
        <v>1048</v>
      </c>
      <c r="AC17">
        <v>249</v>
      </c>
      <c r="AD17">
        <f t="shared" si="2"/>
        <v>34</v>
      </c>
    </row>
    <row r="18" spans="2:30" x14ac:dyDescent="0.25">
      <c r="B18">
        <v>251</v>
      </c>
      <c r="C18">
        <v>0.2336</v>
      </c>
      <c r="E18">
        <v>250</v>
      </c>
      <c r="F18">
        <v>1</v>
      </c>
      <c r="G18">
        <f t="shared" si="3"/>
        <v>36539.256829999962</v>
      </c>
      <c r="L18">
        <v>251</v>
      </c>
      <c r="M18">
        <v>0.13017900000000002</v>
      </c>
      <c r="O18">
        <v>250</v>
      </c>
      <c r="P18">
        <v>1</v>
      </c>
      <c r="Q18">
        <f t="shared" si="0"/>
        <v>55332.180071999981</v>
      </c>
      <c r="T18">
        <v>251</v>
      </c>
      <c r="U18">
        <v>1</v>
      </c>
      <c r="W18">
        <v>250</v>
      </c>
      <c r="X18">
        <f t="shared" si="1"/>
        <v>524</v>
      </c>
      <c r="Z18">
        <v>251</v>
      </c>
      <c r="AA18">
        <v>5</v>
      </c>
      <c r="AC18">
        <v>250</v>
      </c>
      <c r="AD18">
        <f t="shared" si="2"/>
        <v>1048</v>
      </c>
    </row>
    <row r="19" spans="2:30" x14ac:dyDescent="0.25">
      <c r="B19">
        <v>252</v>
      </c>
      <c r="C19">
        <v>197.37546000000006</v>
      </c>
      <c r="E19">
        <v>251</v>
      </c>
      <c r="F19">
        <v>24</v>
      </c>
      <c r="G19">
        <f t="shared" si="3"/>
        <v>0.2336</v>
      </c>
      <c r="L19">
        <v>252</v>
      </c>
      <c r="M19">
        <v>402.84755899999988</v>
      </c>
      <c r="O19">
        <v>251</v>
      </c>
      <c r="P19">
        <v>24</v>
      </c>
      <c r="Q19">
        <f t="shared" si="0"/>
        <v>0.13017900000000002</v>
      </c>
      <c r="T19">
        <v>252</v>
      </c>
      <c r="U19">
        <v>104</v>
      </c>
      <c r="W19">
        <v>251</v>
      </c>
      <c r="X19">
        <f t="shared" si="1"/>
        <v>1</v>
      </c>
      <c r="Z19">
        <v>252</v>
      </c>
      <c r="AA19">
        <v>194</v>
      </c>
      <c r="AC19">
        <v>251</v>
      </c>
      <c r="AD19">
        <f t="shared" si="2"/>
        <v>5</v>
      </c>
    </row>
    <row r="20" spans="2:30" x14ac:dyDescent="0.25">
      <c r="B20">
        <v>253</v>
      </c>
      <c r="C20">
        <v>14512.913241999997</v>
      </c>
      <c r="E20">
        <v>252</v>
      </c>
      <c r="F20">
        <v>25</v>
      </c>
      <c r="G20">
        <f t="shared" si="3"/>
        <v>197.37546000000006</v>
      </c>
      <c r="L20">
        <v>253</v>
      </c>
      <c r="M20">
        <v>1029.1478420000003</v>
      </c>
      <c r="O20">
        <v>252</v>
      </c>
      <c r="P20">
        <v>25</v>
      </c>
      <c r="Q20">
        <f t="shared" si="0"/>
        <v>402.84755899999988</v>
      </c>
      <c r="T20">
        <v>253</v>
      </c>
      <c r="U20">
        <v>184</v>
      </c>
      <c r="W20">
        <v>252</v>
      </c>
      <c r="X20">
        <f t="shared" si="1"/>
        <v>104</v>
      </c>
      <c r="Z20">
        <v>253</v>
      </c>
      <c r="AA20">
        <v>79</v>
      </c>
      <c r="AC20">
        <v>252</v>
      </c>
      <c r="AD20">
        <f t="shared" si="2"/>
        <v>194</v>
      </c>
    </row>
    <row r="21" spans="2:30" x14ac:dyDescent="0.25">
      <c r="B21">
        <v>254</v>
      </c>
      <c r="C21">
        <v>68.726102000000026</v>
      </c>
      <c r="E21">
        <v>253</v>
      </c>
      <c r="F21">
        <v>26</v>
      </c>
      <c r="G21">
        <f t="shared" si="3"/>
        <v>14512.913241999997</v>
      </c>
      <c r="L21">
        <v>254</v>
      </c>
      <c r="M21">
        <v>90.357017000000027</v>
      </c>
      <c r="O21">
        <v>253</v>
      </c>
      <c r="P21">
        <v>26</v>
      </c>
      <c r="Q21">
        <f t="shared" si="0"/>
        <v>1029.1478420000003</v>
      </c>
      <c r="T21">
        <v>254</v>
      </c>
      <c r="U21">
        <v>48</v>
      </c>
      <c r="W21">
        <v>253</v>
      </c>
      <c r="X21">
        <f t="shared" si="1"/>
        <v>184</v>
      </c>
      <c r="Z21">
        <v>254</v>
      </c>
      <c r="AA21">
        <v>102</v>
      </c>
      <c r="AC21">
        <v>253</v>
      </c>
      <c r="AD21">
        <f t="shared" si="2"/>
        <v>79</v>
      </c>
    </row>
    <row r="22" spans="2:30" x14ac:dyDescent="0.25">
      <c r="B22">
        <v>255</v>
      </c>
      <c r="C22">
        <v>10.593206</v>
      </c>
      <c r="E22">
        <v>254</v>
      </c>
      <c r="F22">
        <v>27</v>
      </c>
      <c r="G22">
        <f t="shared" si="3"/>
        <v>68.726102000000026</v>
      </c>
      <c r="L22">
        <v>255</v>
      </c>
      <c r="M22">
        <v>4.196637</v>
      </c>
      <c r="O22">
        <v>254</v>
      </c>
      <c r="P22">
        <v>27</v>
      </c>
      <c r="Q22">
        <f t="shared" si="0"/>
        <v>90.357017000000027</v>
      </c>
      <c r="T22">
        <v>255</v>
      </c>
      <c r="U22">
        <v>6</v>
      </c>
      <c r="W22">
        <v>254</v>
      </c>
      <c r="X22">
        <f t="shared" si="1"/>
        <v>48</v>
      </c>
      <c r="Z22">
        <v>255</v>
      </c>
      <c r="AA22">
        <v>7</v>
      </c>
      <c r="AC22">
        <v>254</v>
      </c>
      <c r="AD22">
        <f t="shared" si="2"/>
        <v>102</v>
      </c>
    </row>
    <row r="23" spans="2:30" x14ac:dyDescent="0.25">
      <c r="B23">
        <v>256</v>
      </c>
      <c r="C23">
        <v>2.5564450000000001</v>
      </c>
      <c r="E23">
        <v>255</v>
      </c>
      <c r="F23">
        <v>28</v>
      </c>
      <c r="G23">
        <f t="shared" si="3"/>
        <v>10.593206</v>
      </c>
      <c r="L23">
        <v>256</v>
      </c>
      <c r="M23">
        <v>1.7558539999999998</v>
      </c>
      <c r="O23">
        <v>255</v>
      </c>
      <c r="P23">
        <v>28</v>
      </c>
      <c r="Q23">
        <f t="shared" si="0"/>
        <v>4.196637</v>
      </c>
      <c r="T23">
        <v>256</v>
      </c>
      <c r="U23">
        <v>10</v>
      </c>
      <c r="W23">
        <v>255</v>
      </c>
      <c r="X23">
        <f t="shared" si="1"/>
        <v>6</v>
      </c>
      <c r="Z23">
        <v>256</v>
      </c>
      <c r="AA23">
        <v>7</v>
      </c>
      <c r="AC23">
        <v>255</v>
      </c>
      <c r="AD23">
        <f t="shared" si="2"/>
        <v>7</v>
      </c>
    </row>
    <row r="24" spans="2:30" x14ac:dyDescent="0.25">
      <c r="B24">
        <v>258</v>
      </c>
      <c r="C24">
        <v>78.174436000000014</v>
      </c>
      <c r="E24">
        <v>256</v>
      </c>
      <c r="F24">
        <v>29</v>
      </c>
      <c r="G24">
        <f t="shared" si="3"/>
        <v>2.5564450000000001</v>
      </c>
      <c r="L24">
        <v>258</v>
      </c>
      <c r="M24">
        <v>47.864414999999973</v>
      </c>
      <c r="O24">
        <v>256</v>
      </c>
      <c r="P24">
        <v>29</v>
      </c>
      <c r="Q24">
        <f t="shared" si="0"/>
        <v>1.7558539999999998</v>
      </c>
      <c r="T24">
        <v>258</v>
      </c>
      <c r="U24">
        <v>68</v>
      </c>
      <c r="W24">
        <v>256</v>
      </c>
      <c r="X24">
        <f t="shared" si="1"/>
        <v>10</v>
      </c>
      <c r="Z24">
        <v>258</v>
      </c>
      <c r="AA24">
        <v>147</v>
      </c>
      <c r="AC24">
        <v>256</v>
      </c>
      <c r="AD24">
        <f t="shared" si="2"/>
        <v>7</v>
      </c>
    </row>
    <row r="25" spans="2:30" x14ac:dyDescent="0.25">
      <c r="B25">
        <v>259</v>
      </c>
      <c r="C25">
        <v>287.54246900000004</v>
      </c>
      <c r="E25">
        <v>257</v>
      </c>
      <c r="F25">
        <v>30</v>
      </c>
      <c r="G25">
        <v>0</v>
      </c>
      <c r="L25">
        <v>259</v>
      </c>
      <c r="M25">
        <v>867.84831700000041</v>
      </c>
      <c r="O25">
        <v>257</v>
      </c>
      <c r="P25">
        <v>30</v>
      </c>
      <c r="Q25">
        <v>0</v>
      </c>
      <c r="T25">
        <v>259</v>
      </c>
      <c r="U25">
        <v>116</v>
      </c>
      <c r="W25">
        <v>257</v>
      </c>
      <c r="X25">
        <v>0</v>
      </c>
      <c r="Z25">
        <v>259</v>
      </c>
      <c r="AA25">
        <v>223</v>
      </c>
      <c r="AC25">
        <v>257</v>
      </c>
      <c r="AD25">
        <v>0</v>
      </c>
    </row>
    <row r="26" spans="2:30" x14ac:dyDescent="0.25">
      <c r="B26">
        <v>262</v>
      </c>
      <c r="C26">
        <v>8512.1897510000017</v>
      </c>
      <c r="E26">
        <v>258</v>
      </c>
      <c r="F26">
        <v>31</v>
      </c>
      <c r="G26">
        <f>LOOKUP(E26,$B$13:$B$53,$C$13:$C$53)</f>
        <v>78.174436000000014</v>
      </c>
      <c r="L26">
        <v>262</v>
      </c>
      <c r="M26">
        <v>27929.074191999993</v>
      </c>
      <c r="O26">
        <v>258</v>
      </c>
      <c r="P26">
        <v>31</v>
      </c>
      <c r="Q26">
        <f t="shared" si="0"/>
        <v>47.864414999999973</v>
      </c>
      <c r="T26">
        <v>262</v>
      </c>
      <c r="U26">
        <v>202</v>
      </c>
      <c r="W26">
        <v>258</v>
      </c>
      <c r="X26">
        <f t="shared" si="1"/>
        <v>68</v>
      </c>
      <c r="Z26">
        <v>262</v>
      </c>
      <c r="AA26">
        <v>406</v>
      </c>
      <c r="AC26">
        <v>258</v>
      </c>
      <c r="AD26">
        <f t="shared" si="2"/>
        <v>147</v>
      </c>
    </row>
    <row r="27" spans="2:30" x14ac:dyDescent="0.25">
      <c r="B27">
        <v>263</v>
      </c>
      <c r="C27">
        <v>232.37514800000002</v>
      </c>
      <c r="E27">
        <v>259</v>
      </c>
      <c r="F27">
        <v>32</v>
      </c>
      <c r="G27">
        <f>LOOKUP(E27,$B$13:$B$53,$C$13:$C$53)</f>
        <v>287.54246900000004</v>
      </c>
      <c r="L27">
        <v>263</v>
      </c>
      <c r="M27">
        <v>34.882172000000004</v>
      </c>
      <c r="O27">
        <v>259</v>
      </c>
      <c r="P27">
        <v>32</v>
      </c>
      <c r="Q27">
        <f t="shared" si="0"/>
        <v>867.84831700000041</v>
      </c>
      <c r="T27">
        <v>263</v>
      </c>
      <c r="U27">
        <v>95</v>
      </c>
      <c r="W27">
        <v>259</v>
      </c>
      <c r="X27">
        <f t="shared" si="1"/>
        <v>116</v>
      </c>
      <c r="Z27">
        <v>263</v>
      </c>
      <c r="AA27">
        <v>51</v>
      </c>
      <c r="AC27">
        <v>259</v>
      </c>
      <c r="AD27">
        <f t="shared" si="2"/>
        <v>223</v>
      </c>
    </row>
    <row r="28" spans="2:30" x14ac:dyDescent="0.25">
      <c r="B28">
        <v>265</v>
      </c>
      <c r="C28">
        <v>774.78377399999988</v>
      </c>
      <c r="E28">
        <v>262</v>
      </c>
      <c r="F28">
        <v>2</v>
      </c>
      <c r="G28">
        <f>LOOKUP(E28,$B$13:$B$53,$C$13:$C$53)</f>
        <v>8512.1897510000017</v>
      </c>
      <c r="L28">
        <v>265</v>
      </c>
      <c r="M28">
        <v>107.56950300000001</v>
      </c>
      <c r="O28">
        <v>262</v>
      </c>
      <c r="P28">
        <v>2</v>
      </c>
      <c r="Q28">
        <f t="shared" si="0"/>
        <v>27929.074191999993</v>
      </c>
      <c r="T28">
        <v>265</v>
      </c>
      <c r="U28">
        <v>175</v>
      </c>
      <c r="W28">
        <v>262</v>
      </c>
      <c r="X28">
        <f t="shared" si="1"/>
        <v>202</v>
      </c>
      <c r="Z28">
        <v>265</v>
      </c>
      <c r="AA28">
        <v>99</v>
      </c>
      <c r="AC28">
        <v>262</v>
      </c>
      <c r="AD28">
        <f t="shared" si="2"/>
        <v>406</v>
      </c>
    </row>
    <row r="29" spans="2:30" x14ac:dyDescent="0.25">
      <c r="B29">
        <v>267</v>
      </c>
      <c r="C29">
        <v>981.30186400000002</v>
      </c>
      <c r="E29">
        <v>263</v>
      </c>
      <c r="F29">
        <v>33</v>
      </c>
      <c r="G29">
        <f>LOOKUP(E29,$B$13:$B$53,$C$13:$C$53)</f>
        <v>232.37514800000002</v>
      </c>
      <c r="L29">
        <v>267</v>
      </c>
      <c r="M29">
        <v>186.073734</v>
      </c>
      <c r="O29">
        <v>263</v>
      </c>
      <c r="P29">
        <v>33</v>
      </c>
      <c r="Q29">
        <f t="shared" si="0"/>
        <v>34.882172000000004</v>
      </c>
      <c r="T29">
        <v>267</v>
      </c>
      <c r="U29">
        <v>246</v>
      </c>
      <c r="W29">
        <v>263</v>
      </c>
      <c r="X29">
        <f t="shared" si="1"/>
        <v>95</v>
      </c>
      <c r="Z29">
        <v>267</v>
      </c>
      <c r="AA29">
        <v>111</v>
      </c>
      <c r="AC29">
        <v>263</v>
      </c>
      <c r="AD29">
        <f t="shared" si="2"/>
        <v>51</v>
      </c>
    </row>
    <row r="30" spans="2:30" x14ac:dyDescent="0.25">
      <c r="B30">
        <v>268</v>
      </c>
      <c r="C30">
        <v>0.80830100000000005</v>
      </c>
      <c r="E30">
        <v>264</v>
      </c>
      <c r="F30">
        <v>34</v>
      </c>
      <c r="G30">
        <v>0</v>
      </c>
      <c r="L30">
        <v>268</v>
      </c>
      <c r="M30">
        <v>7.3110029999999995</v>
      </c>
      <c r="O30">
        <v>264</v>
      </c>
      <c r="P30">
        <v>34</v>
      </c>
      <c r="Q30">
        <v>0</v>
      </c>
      <c r="T30">
        <v>268</v>
      </c>
      <c r="U30">
        <v>3</v>
      </c>
      <c r="W30">
        <v>264</v>
      </c>
      <c r="X30">
        <v>0</v>
      </c>
      <c r="Z30">
        <v>268</v>
      </c>
      <c r="AA30">
        <v>14</v>
      </c>
      <c r="AC30">
        <v>264</v>
      </c>
      <c r="AD30">
        <v>0</v>
      </c>
    </row>
    <row r="31" spans="2:30" x14ac:dyDescent="0.25">
      <c r="B31">
        <v>269</v>
      </c>
      <c r="C31">
        <v>12575.620702999999</v>
      </c>
      <c r="E31">
        <v>265</v>
      </c>
      <c r="F31">
        <v>35</v>
      </c>
      <c r="G31">
        <f t="shared" ref="G31:G36" si="4">LOOKUP(E31,$B$13:$B$53,$C$13:$C$53)</f>
        <v>774.78377399999988</v>
      </c>
      <c r="L31">
        <v>269</v>
      </c>
      <c r="M31">
        <v>18802.092246000018</v>
      </c>
      <c r="O31">
        <v>265</v>
      </c>
      <c r="P31">
        <v>35</v>
      </c>
      <c r="Q31">
        <f t="shared" si="0"/>
        <v>107.56950300000001</v>
      </c>
      <c r="T31">
        <v>269</v>
      </c>
      <c r="U31">
        <v>75</v>
      </c>
      <c r="W31">
        <v>265</v>
      </c>
      <c r="X31">
        <f t="shared" si="1"/>
        <v>175</v>
      </c>
      <c r="Z31">
        <v>269</v>
      </c>
      <c r="AA31">
        <v>374</v>
      </c>
      <c r="AC31">
        <v>265</v>
      </c>
      <c r="AD31">
        <f t="shared" si="2"/>
        <v>99</v>
      </c>
    </row>
    <row r="32" spans="2:30" x14ac:dyDescent="0.25">
      <c r="B32">
        <v>270</v>
      </c>
      <c r="C32">
        <v>458.74068599999998</v>
      </c>
      <c r="E32">
        <v>267</v>
      </c>
      <c r="F32">
        <v>36</v>
      </c>
      <c r="G32">
        <f t="shared" si="4"/>
        <v>981.30186400000002</v>
      </c>
      <c r="L32">
        <v>270</v>
      </c>
      <c r="M32">
        <v>3.331636</v>
      </c>
      <c r="O32">
        <v>267</v>
      </c>
      <c r="P32">
        <v>36</v>
      </c>
      <c r="Q32">
        <f t="shared" si="0"/>
        <v>186.073734</v>
      </c>
      <c r="T32">
        <v>270</v>
      </c>
      <c r="U32">
        <v>93</v>
      </c>
      <c r="W32">
        <v>267</v>
      </c>
      <c r="X32">
        <f t="shared" si="1"/>
        <v>246</v>
      </c>
      <c r="Z32">
        <v>270</v>
      </c>
      <c r="AA32">
        <v>7</v>
      </c>
      <c r="AC32">
        <v>267</v>
      </c>
      <c r="AD32">
        <f t="shared" si="2"/>
        <v>111</v>
      </c>
    </row>
    <row r="33" spans="2:30" x14ac:dyDescent="0.25">
      <c r="B33">
        <v>271</v>
      </c>
      <c r="C33">
        <v>175.94548100000003</v>
      </c>
      <c r="E33">
        <v>268</v>
      </c>
      <c r="F33">
        <v>37</v>
      </c>
      <c r="G33">
        <f t="shared" si="4"/>
        <v>0.80830100000000005</v>
      </c>
      <c r="L33">
        <v>271</v>
      </c>
      <c r="M33">
        <v>72.213775999999982</v>
      </c>
      <c r="O33">
        <v>268</v>
      </c>
      <c r="P33">
        <v>37</v>
      </c>
      <c r="Q33">
        <f t="shared" si="0"/>
        <v>7.3110029999999995</v>
      </c>
      <c r="T33">
        <v>271</v>
      </c>
      <c r="U33">
        <v>65</v>
      </c>
      <c r="W33">
        <v>268</v>
      </c>
      <c r="X33">
        <f t="shared" si="1"/>
        <v>3</v>
      </c>
      <c r="Z33">
        <v>271</v>
      </c>
      <c r="AA33">
        <v>60</v>
      </c>
      <c r="AC33">
        <v>268</v>
      </c>
      <c r="AD33">
        <f t="shared" si="2"/>
        <v>14</v>
      </c>
    </row>
    <row r="34" spans="2:30" x14ac:dyDescent="0.25">
      <c r="B34">
        <v>651</v>
      </c>
      <c r="C34">
        <v>1.13534</v>
      </c>
      <c r="E34">
        <v>269</v>
      </c>
      <c r="F34">
        <v>38</v>
      </c>
      <c r="G34">
        <f t="shared" si="4"/>
        <v>12575.620702999999</v>
      </c>
      <c r="L34">
        <v>651</v>
      </c>
      <c r="M34">
        <v>4.1471869999999988</v>
      </c>
      <c r="O34">
        <v>269</v>
      </c>
      <c r="P34">
        <v>38</v>
      </c>
      <c r="Q34">
        <f t="shared" si="0"/>
        <v>18802.092246000018</v>
      </c>
      <c r="T34">
        <v>651</v>
      </c>
      <c r="U34">
        <v>7</v>
      </c>
      <c r="W34">
        <v>269</v>
      </c>
      <c r="X34">
        <f t="shared" si="1"/>
        <v>75</v>
      </c>
      <c r="Z34">
        <v>651</v>
      </c>
      <c r="AA34">
        <v>32</v>
      </c>
      <c r="AC34">
        <v>269</v>
      </c>
      <c r="AD34">
        <f t="shared" si="2"/>
        <v>374</v>
      </c>
    </row>
    <row r="35" spans="2:30" x14ac:dyDescent="0.25">
      <c r="B35">
        <v>652</v>
      </c>
      <c r="C35">
        <v>7.6200999999999991E-2</v>
      </c>
      <c r="E35">
        <v>270</v>
      </c>
      <c r="F35">
        <v>39</v>
      </c>
      <c r="G35">
        <f t="shared" si="4"/>
        <v>458.74068599999998</v>
      </c>
      <c r="L35">
        <v>652</v>
      </c>
      <c r="M35">
        <v>7.0759000000000002E-2</v>
      </c>
      <c r="O35">
        <v>270</v>
      </c>
      <c r="P35">
        <v>39</v>
      </c>
      <c r="Q35">
        <f t="shared" si="0"/>
        <v>3.331636</v>
      </c>
      <c r="T35">
        <v>652</v>
      </c>
      <c r="U35">
        <v>4</v>
      </c>
      <c r="W35">
        <v>270</v>
      </c>
      <c r="X35">
        <f t="shared" si="1"/>
        <v>93</v>
      </c>
      <c r="Z35">
        <v>652</v>
      </c>
      <c r="AA35">
        <v>4</v>
      </c>
      <c r="AC35">
        <v>270</v>
      </c>
      <c r="AD35">
        <f t="shared" si="2"/>
        <v>7</v>
      </c>
    </row>
    <row r="36" spans="2:30" x14ac:dyDescent="0.25">
      <c r="B36">
        <v>653</v>
      </c>
      <c r="C36">
        <v>9.0717999999999993E-2</v>
      </c>
      <c r="E36">
        <v>271</v>
      </c>
      <c r="F36">
        <v>40</v>
      </c>
      <c r="G36">
        <f t="shared" si="4"/>
        <v>175.94548100000003</v>
      </c>
      <c r="L36">
        <v>653</v>
      </c>
      <c r="M36">
        <v>9.5705999999999999E-2</v>
      </c>
      <c r="O36">
        <v>271</v>
      </c>
      <c r="P36">
        <v>40</v>
      </c>
      <c r="Q36">
        <f t="shared" si="0"/>
        <v>72.213775999999982</v>
      </c>
      <c r="T36">
        <v>653</v>
      </c>
      <c r="U36">
        <v>1</v>
      </c>
      <c r="W36">
        <v>271</v>
      </c>
      <c r="X36">
        <f t="shared" si="1"/>
        <v>65</v>
      </c>
      <c r="Z36">
        <v>653</v>
      </c>
      <c r="AA36">
        <v>4</v>
      </c>
      <c r="AC36">
        <v>271</v>
      </c>
      <c r="AD36">
        <f t="shared" si="2"/>
        <v>60</v>
      </c>
    </row>
    <row r="37" spans="2:30" x14ac:dyDescent="0.25">
      <c r="B37">
        <v>655</v>
      </c>
      <c r="C37">
        <v>0.44043400000000005</v>
      </c>
      <c r="E37">
        <v>650</v>
      </c>
      <c r="F37">
        <v>41</v>
      </c>
      <c r="G37">
        <v>0</v>
      </c>
      <c r="L37">
        <v>655</v>
      </c>
      <c r="M37">
        <v>43.332593000000003</v>
      </c>
      <c r="O37">
        <v>650</v>
      </c>
      <c r="P37">
        <v>41</v>
      </c>
      <c r="Q37">
        <v>0</v>
      </c>
      <c r="T37">
        <v>655</v>
      </c>
      <c r="U37">
        <v>9</v>
      </c>
      <c r="W37">
        <v>650</v>
      </c>
      <c r="X37">
        <v>0</v>
      </c>
      <c r="Z37">
        <v>655</v>
      </c>
      <c r="AA37">
        <v>77</v>
      </c>
      <c r="AC37">
        <v>650</v>
      </c>
      <c r="AD37">
        <v>0</v>
      </c>
    </row>
    <row r="38" spans="2:30" x14ac:dyDescent="0.25">
      <c r="B38">
        <v>657</v>
      </c>
      <c r="C38">
        <v>0.50847500000000001</v>
      </c>
      <c r="E38">
        <v>651</v>
      </c>
      <c r="F38">
        <v>42</v>
      </c>
      <c r="G38">
        <f>LOOKUP(E38,$B$13:$B$53,$C$13:$C$53)</f>
        <v>1.13534</v>
      </c>
      <c r="L38">
        <v>658</v>
      </c>
      <c r="M38">
        <v>9.0700000000000004E-4</v>
      </c>
      <c r="O38">
        <v>651</v>
      </c>
      <c r="P38">
        <v>42</v>
      </c>
      <c r="Q38">
        <f t="shared" si="0"/>
        <v>4.1471869999999988</v>
      </c>
      <c r="T38">
        <v>657</v>
      </c>
      <c r="U38">
        <v>4</v>
      </c>
      <c r="W38">
        <v>651</v>
      </c>
      <c r="X38">
        <f t="shared" si="1"/>
        <v>7</v>
      </c>
      <c r="Z38">
        <v>658</v>
      </c>
      <c r="AA38">
        <v>1</v>
      </c>
      <c r="AC38">
        <v>651</v>
      </c>
      <c r="AD38">
        <f t="shared" si="2"/>
        <v>32</v>
      </c>
    </row>
    <row r="39" spans="2:30" x14ac:dyDescent="0.25">
      <c r="B39">
        <v>658</v>
      </c>
      <c r="C39">
        <v>1.3600000000000001E-3</v>
      </c>
      <c r="E39">
        <v>652</v>
      </c>
      <c r="F39">
        <v>43</v>
      </c>
      <c r="G39">
        <f>LOOKUP(E39,$B$13:$B$53,$C$13:$C$53)</f>
        <v>7.6200999999999991E-2</v>
      </c>
      <c r="L39">
        <v>659</v>
      </c>
      <c r="M39">
        <v>0.112035</v>
      </c>
      <c r="O39">
        <v>652</v>
      </c>
      <c r="P39">
        <v>43</v>
      </c>
      <c r="Q39">
        <f t="shared" si="0"/>
        <v>7.0759000000000002E-2</v>
      </c>
      <c r="T39">
        <v>658</v>
      </c>
      <c r="U39">
        <v>1</v>
      </c>
      <c r="W39">
        <v>652</v>
      </c>
      <c r="X39">
        <f t="shared" si="1"/>
        <v>4</v>
      </c>
      <c r="Z39">
        <v>659</v>
      </c>
      <c r="AA39">
        <v>4</v>
      </c>
      <c r="AC39">
        <v>652</v>
      </c>
      <c r="AD39">
        <f t="shared" si="2"/>
        <v>4</v>
      </c>
    </row>
    <row r="40" spans="2:30" x14ac:dyDescent="0.25">
      <c r="B40">
        <v>659</v>
      </c>
      <c r="C40">
        <v>4.2182999999999998E-2</v>
      </c>
      <c r="E40">
        <v>653</v>
      </c>
      <c r="F40">
        <v>44</v>
      </c>
      <c r="G40">
        <f>LOOKUP(E40,$B$13:$B$53,$C$13:$C$53)</f>
        <v>9.0717999999999993E-2</v>
      </c>
      <c r="L40">
        <v>661</v>
      </c>
      <c r="M40">
        <v>2.2669999999999999E-3</v>
      </c>
      <c r="O40">
        <v>653</v>
      </c>
      <c r="P40">
        <v>44</v>
      </c>
      <c r="Q40">
        <f t="shared" si="0"/>
        <v>9.5705999999999999E-2</v>
      </c>
      <c r="T40">
        <v>659</v>
      </c>
      <c r="U40">
        <v>2</v>
      </c>
      <c r="W40">
        <v>653</v>
      </c>
      <c r="X40">
        <f t="shared" si="1"/>
        <v>1</v>
      </c>
      <c r="Z40">
        <v>661</v>
      </c>
      <c r="AA40">
        <v>1</v>
      </c>
      <c r="AC40">
        <v>653</v>
      </c>
      <c r="AD40">
        <f t="shared" si="2"/>
        <v>4</v>
      </c>
    </row>
    <row r="41" spans="2:30" x14ac:dyDescent="0.25">
      <c r="B41">
        <v>660</v>
      </c>
      <c r="C41">
        <v>4.5358999999999997E-2</v>
      </c>
      <c r="E41">
        <v>654</v>
      </c>
      <c r="F41">
        <v>45</v>
      </c>
      <c r="G41">
        <v>0</v>
      </c>
      <c r="L41">
        <v>663</v>
      </c>
      <c r="M41">
        <v>431.85897899999998</v>
      </c>
      <c r="O41">
        <v>654</v>
      </c>
      <c r="P41">
        <v>45</v>
      </c>
      <c r="Q41">
        <v>0</v>
      </c>
      <c r="T41">
        <v>660</v>
      </c>
      <c r="U41">
        <v>1</v>
      </c>
      <c r="W41">
        <v>654</v>
      </c>
      <c r="X41">
        <v>0</v>
      </c>
      <c r="Z41">
        <v>663</v>
      </c>
      <c r="AA41">
        <v>54</v>
      </c>
      <c r="AC41">
        <v>654</v>
      </c>
      <c r="AD41">
        <v>0</v>
      </c>
    </row>
    <row r="42" spans="2:30" x14ac:dyDescent="0.25">
      <c r="B42">
        <v>661</v>
      </c>
      <c r="C42">
        <v>0.117934</v>
      </c>
      <c r="E42">
        <v>655</v>
      </c>
      <c r="F42">
        <v>46</v>
      </c>
      <c r="G42">
        <f>LOOKUP(E42,$B$13:$B$53,$C$13:$C$53)</f>
        <v>0.44043400000000005</v>
      </c>
      <c r="L42">
        <v>665</v>
      </c>
      <c r="M42">
        <v>129.33693500000001</v>
      </c>
      <c r="O42">
        <v>655</v>
      </c>
      <c r="P42">
        <v>46</v>
      </c>
      <c r="Q42">
        <f t="shared" si="0"/>
        <v>43.332593000000003</v>
      </c>
      <c r="T42">
        <v>661</v>
      </c>
      <c r="U42">
        <v>1</v>
      </c>
      <c r="W42">
        <v>655</v>
      </c>
      <c r="X42">
        <f t="shared" si="1"/>
        <v>9</v>
      </c>
      <c r="Z42">
        <v>665</v>
      </c>
      <c r="AA42">
        <v>194</v>
      </c>
      <c r="AC42">
        <v>655</v>
      </c>
      <c r="AD42">
        <f t="shared" si="2"/>
        <v>77</v>
      </c>
    </row>
    <row r="43" spans="2:30" x14ac:dyDescent="0.25">
      <c r="B43">
        <v>663</v>
      </c>
      <c r="C43">
        <v>3.6287E-2</v>
      </c>
      <c r="E43">
        <v>656</v>
      </c>
      <c r="F43">
        <v>47</v>
      </c>
      <c r="G43">
        <v>0</v>
      </c>
      <c r="L43">
        <v>667</v>
      </c>
      <c r="M43">
        <v>1212.723172</v>
      </c>
      <c r="O43">
        <v>656</v>
      </c>
      <c r="P43">
        <v>47</v>
      </c>
      <c r="Q43">
        <v>0</v>
      </c>
      <c r="T43">
        <v>663</v>
      </c>
      <c r="U43">
        <v>1</v>
      </c>
      <c r="W43">
        <v>656</v>
      </c>
      <c r="X43">
        <v>0</v>
      </c>
      <c r="Z43">
        <v>667</v>
      </c>
      <c r="AA43">
        <v>206</v>
      </c>
      <c r="AC43">
        <v>656</v>
      </c>
      <c r="AD43">
        <v>0</v>
      </c>
    </row>
    <row r="44" spans="2:30" x14ac:dyDescent="0.25">
      <c r="B44">
        <v>665</v>
      </c>
      <c r="C44">
        <v>176.77870300000006</v>
      </c>
      <c r="E44">
        <v>657</v>
      </c>
      <c r="F44">
        <v>48</v>
      </c>
      <c r="G44">
        <f>LOOKUP(E44,$B$13:$B$53,$C$13:$C$53)</f>
        <v>0.50847500000000001</v>
      </c>
      <c r="L44">
        <v>669</v>
      </c>
      <c r="M44">
        <v>0.16057099999999999</v>
      </c>
      <c r="O44">
        <v>657</v>
      </c>
      <c r="P44">
        <v>48</v>
      </c>
      <c r="Q44">
        <v>0</v>
      </c>
      <c r="T44">
        <v>665</v>
      </c>
      <c r="U44">
        <v>117</v>
      </c>
      <c r="W44">
        <v>657</v>
      </c>
      <c r="X44">
        <f t="shared" si="1"/>
        <v>4</v>
      </c>
      <c r="Z44">
        <v>669</v>
      </c>
      <c r="AA44">
        <v>2</v>
      </c>
      <c r="AC44">
        <v>657</v>
      </c>
      <c r="AD44">
        <v>0</v>
      </c>
    </row>
    <row r="45" spans="2:30" x14ac:dyDescent="0.25">
      <c r="B45">
        <v>667</v>
      </c>
      <c r="C45">
        <v>9.0446410000000004</v>
      </c>
      <c r="E45">
        <v>658</v>
      </c>
      <c r="F45">
        <v>49</v>
      </c>
      <c r="G45">
        <f>LOOKUP(E45,$B$13:$B$53,$C$13:$C$53)</f>
        <v>1.3600000000000001E-3</v>
      </c>
      <c r="L45">
        <v>672</v>
      </c>
      <c r="M45">
        <v>51.75812100000001</v>
      </c>
      <c r="O45">
        <v>658</v>
      </c>
      <c r="P45">
        <v>49</v>
      </c>
      <c r="Q45">
        <f t="shared" si="0"/>
        <v>9.0700000000000004E-4</v>
      </c>
      <c r="T45">
        <v>667</v>
      </c>
      <c r="U45">
        <v>3</v>
      </c>
      <c r="W45">
        <v>658</v>
      </c>
      <c r="X45">
        <f t="shared" si="1"/>
        <v>1</v>
      </c>
      <c r="Z45">
        <v>672</v>
      </c>
      <c r="AA45">
        <v>11</v>
      </c>
      <c r="AC45">
        <v>658</v>
      </c>
      <c r="AD45">
        <f t="shared" si="2"/>
        <v>1</v>
      </c>
    </row>
    <row r="46" spans="2:30" x14ac:dyDescent="0.25">
      <c r="B46">
        <v>669</v>
      </c>
      <c r="C46">
        <v>0.21318800000000002</v>
      </c>
      <c r="E46">
        <v>659</v>
      </c>
      <c r="F46">
        <v>50</v>
      </c>
      <c r="G46">
        <f>LOOKUP(E46,$B$13:$B$53,$C$13:$C$53)</f>
        <v>4.2182999999999998E-2</v>
      </c>
      <c r="L46">
        <v>673</v>
      </c>
      <c r="M46">
        <v>0.103419</v>
      </c>
      <c r="O46">
        <v>659</v>
      </c>
      <c r="P46">
        <v>50</v>
      </c>
      <c r="Q46">
        <f t="shared" si="0"/>
        <v>0.112035</v>
      </c>
      <c r="T46">
        <v>669</v>
      </c>
      <c r="U46">
        <v>2</v>
      </c>
      <c r="W46">
        <v>659</v>
      </c>
      <c r="X46">
        <f t="shared" si="1"/>
        <v>2</v>
      </c>
      <c r="Z46">
        <v>673</v>
      </c>
      <c r="AA46">
        <v>1</v>
      </c>
      <c r="AC46">
        <v>659</v>
      </c>
      <c r="AD46">
        <f t="shared" si="2"/>
        <v>4</v>
      </c>
    </row>
    <row r="47" spans="2:30" x14ac:dyDescent="0.25">
      <c r="B47">
        <v>672</v>
      </c>
      <c r="C47">
        <v>2.529687</v>
      </c>
      <c r="E47">
        <v>660</v>
      </c>
      <c r="F47">
        <v>51</v>
      </c>
      <c r="G47">
        <v>0</v>
      </c>
      <c r="L47">
        <v>675</v>
      </c>
      <c r="M47">
        <v>0.59329900000000002</v>
      </c>
      <c r="O47">
        <v>660</v>
      </c>
      <c r="P47">
        <v>51</v>
      </c>
      <c r="Q47">
        <v>0</v>
      </c>
      <c r="T47">
        <v>672</v>
      </c>
      <c r="U47">
        <v>2</v>
      </c>
      <c r="W47">
        <v>660</v>
      </c>
      <c r="X47">
        <f t="shared" si="1"/>
        <v>1</v>
      </c>
      <c r="Z47">
        <v>675</v>
      </c>
      <c r="AA47">
        <v>1</v>
      </c>
      <c r="AC47">
        <v>660</v>
      </c>
      <c r="AD47">
        <v>0</v>
      </c>
    </row>
    <row r="48" spans="2:30" x14ac:dyDescent="0.25">
      <c r="B48">
        <v>956</v>
      </c>
      <c r="C48">
        <v>3213.66401</v>
      </c>
      <c r="E48">
        <v>661</v>
      </c>
      <c r="F48">
        <v>52</v>
      </c>
      <c r="G48">
        <f>LOOKUP(E48,$B$13:$B$53,$C$13:$C$53)</f>
        <v>0.117934</v>
      </c>
      <c r="L48">
        <v>956</v>
      </c>
      <c r="M48">
        <v>20227.194831000015</v>
      </c>
      <c r="O48">
        <v>661</v>
      </c>
      <c r="P48">
        <v>52</v>
      </c>
      <c r="Q48">
        <f t="shared" si="0"/>
        <v>2.2669999999999999E-3</v>
      </c>
      <c r="T48">
        <v>956</v>
      </c>
      <c r="U48">
        <v>47</v>
      </c>
      <c r="W48">
        <v>661</v>
      </c>
      <c r="X48">
        <f t="shared" si="1"/>
        <v>1</v>
      </c>
      <c r="Z48">
        <v>956</v>
      </c>
      <c r="AA48">
        <v>655</v>
      </c>
      <c r="AC48">
        <v>661</v>
      </c>
      <c r="AD48">
        <f t="shared" si="2"/>
        <v>1</v>
      </c>
    </row>
    <row r="49" spans="2:30" x14ac:dyDescent="0.25">
      <c r="B49">
        <v>957</v>
      </c>
      <c r="C49">
        <v>27.564373</v>
      </c>
      <c r="E49">
        <v>662</v>
      </c>
      <c r="F49">
        <v>53</v>
      </c>
      <c r="G49">
        <v>0</v>
      </c>
      <c r="L49">
        <v>957</v>
      </c>
      <c r="M49">
        <v>417.28212699999995</v>
      </c>
      <c r="O49">
        <v>662</v>
      </c>
      <c r="P49">
        <v>53</v>
      </c>
      <c r="Q49">
        <v>0</v>
      </c>
      <c r="T49">
        <v>957</v>
      </c>
      <c r="U49">
        <v>27</v>
      </c>
      <c r="W49">
        <v>662</v>
      </c>
      <c r="X49">
        <v>0</v>
      </c>
      <c r="Z49">
        <v>957</v>
      </c>
      <c r="AA49">
        <v>426</v>
      </c>
      <c r="AC49">
        <v>662</v>
      </c>
      <c r="AD49">
        <v>0</v>
      </c>
    </row>
    <row r="50" spans="2:30" x14ac:dyDescent="0.25">
      <c r="B50">
        <v>958</v>
      </c>
      <c r="C50">
        <v>16.340684</v>
      </c>
      <c r="E50">
        <v>663</v>
      </c>
      <c r="F50">
        <v>54</v>
      </c>
      <c r="G50">
        <f>LOOKUP(E50,$B$13:$B$53,$C$13:$C$53)</f>
        <v>3.6287E-2</v>
      </c>
      <c r="L50">
        <v>958</v>
      </c>
      <c r="M50">
        <v>19.268622000000001</v>
      </c>
      <c r="O50">
        <v>663</v>
      </c>
      <c r="P50">
        <v>54</v>
      </c>
      <c r="Q50">
        <f t="shared" si="0"/>
        <v>431.85897899999998</v>
      </c>
      <c r="T50">
        <v>958</v>
      </c>
      <c r="U50">
        <v>1</v>
      </c>
      <c r="W50">
        <v>663</v>
      </c>
      <c r="X50">
        <f t="shared" si="1"/>
        <v>1</v>
      </c>
      <c r="Z50">
        <v>958</v>
      </c>
      <c r="AA50">
        <v>10</v>
      </c>
      <c r="AC50">
        <v>663</v>
      </c>
      <c r="AD50">
        <f t="shared" si="2"/>
        <v>54</v>
      </c>
    </row>
    <row r="51" spans="2:30" x14ac:dyDescent="0.25">
      <c r="B51">
        <v>959</v>
      </c>
      <c r="C51">
        <v>225.13945700000002</v>
      </c>
      <c r="E51">
        <v>664</v>
      </c>
      <c r="F51">
        <v>55</v>
      </c>
      <c r="G51">
        <v>0</v>
      </c>
      <c r="L51">
        <v>959</v>
      </c>
      <c r="M51">
        <v>8883.1345440000077</v>
      </c>
      <c r="O51">
        <v>664</v>
      </c>
      <c r="P51">
        <v>55</v>
      </c>
      <c r="Q51">
        <v>0</v>
      </c>
      <c r="T51">
        <v>959</v>
      </c>
      <c r="U51">
        <v>41</v>
      </c>
      <c r="W51">
        <v>664</v>
      </c>
      <c r="X51">
        <v>0</v>
      </c>
      <c r="Z51">
        <v>959</v>
      </c>
      <c r="AA51">
        <v>843</v>
      </c>
      <c r="AC51">
        <v>664</v>
      </c>
      <c r="AD51">
        <v>0</v>
      </c>
    </row>
    <row r="52" spans="2:30" x14ac:dyDescent="0.25">
      <c r="B52">
        <v>960</v>
      </c>
      <c r="C52">
        <v>1.8238939999999999</v>
      </c>
      <c r="E52">
        <v>665</v>
      </c>
      <c r="F52">
        <v>56</v>
      </c>
      <c r="G52">
        <f>LOOKUP(E52,$B$13:$B$53,$C$13:$C$53)</f>
        <v>176.77870300000006</v>
      </c>
      <c r="L52">
        <v>960</v>
      </c>
      <c r="M52">
        <v>2223.4405409999999</v>
      </c>
      <c r="O52">
        <v>665</v>
      </c>
      <c r="P52">
        <v>56</v>
      </c>
      <c r="Q52">
        <f t="shared" si="0"/>
        <v>129.33693500000001</v>
      </c>
      <c r="T52">
        <v>960</v>
      </c>
      <c r="U52">
        <v>6</v>
      </c>
      <c r="W52">
        <v>665</v>
      </c>
      <c r="X52">
        <f t="shared" si="1"/>
        <v>117</v>
      </c>
      <c r="Z52">
        <v>960</v>
      </c>
      <c r="AA52">
        <v>439</v>
      </c>
      <c r="AC52">
        <v>665</v>
      </c>
      <c r="AD52">
        <f t="shared" si="2"/>
        <v>194</v>
      </c>
    </row>
    <row r="53" spans="2:30" x14ac:dyDescent="0.25">
      <c r="B53">
        <v>961</v>
      </c>
      <c r="C53">
        <v>162.07826599999999</v>
      </c>
      <c r="E53">
        <v>666</v>
      </c>
      <c r="F53">
        <v>57</v>
      </c>
      <c r="G53">
        <v>0</v>
      </c>
      <c r="L53">
        <v>961</v>
      </c>
      <c r="M53">
        <v>4179.1554040000028</v>
      </c>
      <c r="O53">
        <v>666</v>
      </c>
      <c r="P53">
        <v>57</v>
      </c>
      <c r="Q53">
        <v>0</v>
      </c>
      <c r="T53">
        <v>961</v>
      </c>
      <c r="U53">
        <v>13</v>
      </c>
      <c r="W53">
        <v>666</v>
      </c>
      <c r="X53">
        <v>0</v>
      </c>
      <c r="Z53">
        <v>961</v>
      </c>
      <c r="AA53">
        <v>377</v>
      </c>
      <c r="AC53">
        <v>666</v>
      </c>
      <c r="AD53">
        <v>0</v>
      </c>
    </row>
    <row r="54" spans="2:30" x14ac:dyDescent="0.25">
      <c r="E54">
        <v>667</v>
      </c>
      <c r="F54">
        <v>58</v>
      </c>
      <c r="G54">
        <f>LOOKUP(E54,$B$13:$B$53,$C$13:$C$53)</f>
        <v>9.0446410000000004</v>
      </c>
      <c r="L54">
        <v>962</v>
      </c>
      <c r="M54">
        <v>313.59814400000016</v>
      </c>
      <c r="O54">
        <v>667</v>
      </c>
      <c r="P54">
        <v>58</v>
      </c>
      <c r="Q54">
        <f t="shared" si="0"/>
        <v>1212.723172</v>
      </c>
      <c r="W54">
        <v>667</v>
      </c>
      <c r="X54">
        <f t="shared" si="1"/>
        <v>3</v>
      </c>
      <c r="Z54">
        <v>962</v>
      </c>
      <c r="AA54">
        <v>225</v>
      </c>
      <c r="AC54">
        <v>667</v>
      </c>
      <c r="AD54">
        <f t="shared" si="2"/>
        <v>206</v>
      </c>
    </row>
    <row r="55" spans="2:30" x14ac:dyDescent="0.25">
      <c r="E55">
        <v>668</v>
      </c>
      <c r="F55">
        <v>59</v>
      </c>
      <c r="G55">
        <v>0</v>
      </c>
      <c r="O55">
        <v>668</v>
      </c>
      <c r="P55">
        <v>59</v>
      </c>
      <c r="Q55">
        <v>0</v>
      </c>
      <c r="W55">
        <v>668</v>
      </c>
      <c r="X55">
        <v>0</v>
      </c>
      <c r="AC55">
        <v>668</v>
      </c>
      <c r="AD55">
        <v>0</v>
      </c>
    </row>
    <row r="56" spans="2:30" x14ac:dyDescent="0.25">
      <c r="E56">
        <v>669</v>
      </c>
      <c r="F56">
        <v>60</v>
      </c>
      <c r="G56">
        <f>LOOKUP(E56,$B$13:$B$53,$C$13:$C$53)</f>
        <v>0.21318800000000002</v>
      </c>
      <c r="O56">
        <v>669</v>
      </c>
      <c r="P56">
        <v>60</v>
      </c>
      <c r="Q56">
        <f t="shared" si="0"/>
        <v>0.16057099999999999</v>
      </c>
      <c r="W56">
        <v>669</v>
      </c>
      <c r="X56">
        <f t="shared" si="1"/>
        <v>2</v>
      </c>
      <c r="AC56">
        <v>669</v>
      </c>
      <c r="AD56">
        <f t="shared" si="2"/>
        <v>2</v>
      </c>
    </row>
    <row r="57" spans="2:30" x14ac:dyDescent="0.25">
      <c r="E57">
        <v>670</v>
      </c>
      <c r="F57">
        <v>61</v>
      </c>
      <c r="G57">
        <v>0</v>
      </c>
      <c r="O57">
        <v>670</v>
      </c>
      <c r="P57">
        <v>61</v>
      </c>
      <c r="Q57">
        <v>0</v>
      </c>
      <c r="W57">
        <v>670</v>
      </c>
      <c r="X57">
        <v>0</v>
      </c>
      <c r="AC57">
        <v>670</v>
      </c>
      <c r="AD57">
        <v>0</v>
      </c>
    </row>
    <row r="58" spans="2:30" x14ac:dyDescent="0.25">
      <c r="E58">
        <v>671</v>
      </c>
      <c r="F58">
        <v>62</v>
      </c>
      <c r="G58">
        <v>0</v>
      </c>
      <c r="O58">
        <v>671</v>
      </c>
      <c r="P58">
        <v>62</v>
      </c>
      <c r="Q58">
        <v>0</v>
      </c>
      <c r="W58">
        <v>671</v>
      </c>
      <c r="X58">
        <v>0</v>
      </c>
      <c r="AC58">
        <v>671</v>
      </c>
      <c r="AD58">
        <v>0</v>
      </c>
    </row>
    <row r="59" spans="2:30" x14ac:dyDescent="0.25">
      <c r="E59">
        <v>672</v>
      </c>
      <c r="F59">
        <v>63</v>
      </c>
      <c r="G59">
        <f>LOOKUP(E59,$B$13:$B$53,$C$13:$C$53)</f>
        <v>2.529687</v>
      </c>
      <c r="O59">
        <v>672</v>
      </c>
      <c r="P59">
        <v>63</v>
      </c>
      <c r="Q59">
        <f t="shared" si="0"/>
        <v>51.75812100000001</v>
      </c>
      <c r="W59">
        <v>672</v>
      </c>
      <c r="X59">
        <f t="shared" si="1"/>
        <v>2</v>
      </c>
      <c r="AC59">
        <v>672</v>
      </c>
      <c r="AD59">
        <f t="shared" si="2"/>
        <v>11</v>
      </c>
    </row>
    <row r="60" spans="2:30" x14ac:dyDescent="0.25">
      <c r="E60">
        <v>673</v>
      </c>
      <c r="F60">
        <v>64</v>
      </c>
      <c r="G60">
        <v>0</v>
      </c>
      <c r="O60">
        <v>673</v>
      </c>
      <c r="P60">
        <v>64</v>
      </c>
      <c r="Q60">
        <f t="shared" si="0"/>
        <v>0.103419</v>
      </c>
      <c r="W60">
        <v>673</v>
      </c>
      <c r="X60">
        <v>0</v>
      </c>
      <c r="AC60">
        <v>673</v>
      </c>
      <c r="AD60">
        <f t="shared" si="2"/>
        <v>1</v>
      </c>
    </row>
    <row r="61" spans="2:30" x14ac:dyDescent="0.25">
      <c r="E61">
        <v>674</v>
      </c>
      <c r="F61">
        <v>65</v>
      </c>
      <c r="G61">
        <v>0</v>
      </c>
      <c r="O61">
        <v>674</v>
      </c>
      <c r="P61">
        <v>65</v>
      </c>
      <c r="Q61">
        <v>0</v>
      </c>
      <c r="W61">
        <v>674</v>
      </c>
      <c r="X61">
        <v>0</v>
      </c>
      <c r="AC61">
        <v>674</v>
      </c>
      <c r="AD61">
        <v>0</v>
      </c>
    </row>
    <row r="62" spans="2:30" x14ac:dyDescent="0.25">
      <c r="E62">
        <v>675</v>
      </c>
      <c r="F62">
        <v>66</v>
      </c>
      <c r="G62">
        <v>0</v>
      </c>
      <c r="O62">
        <v>675</v>
      </c>
      <c r="P62">
        <v>66</v>
      </c>
      <c r="Q62">
        <f t="shared" si="0"/>
        <v>0.59329900000000002</v>
      </c>
      <c r="W62">
        <v>675</v>
      </c>
      <c r="X62">
        <v>0</v>
      </c>
      <c r="AC62">
        <v>675</v>
      </c>
      <c r="AD62">
        <f t="shared" si="2"/>
        <v>1</v>
      </c>
    </row>
    <row r="63" spans="2:30" x14ac:dyDescent="0.25">
      <c r="E63">
        <v>676</v>
      </c>
      <c r="F63">
        <v>67</v>
      </c>
      <c r="G63">
        <v>0</v>
      </c>
      <c r="O63">
        <v>676</v>
      </c>
      <c r="P63">
        <v>67</v>
      </c>
      <c r="Q63">
        <v>0</v>
      </c>
      <c r="W63">
        <v>676</v>
      </c>
      <c r="X63">
        <v>0</v>
      </c>
      <c r="AC63">
        <v>676</v>
      </c>
      <c r="AD63">
        <v>0</v>
      </c>
    </row>
    <row r="64" spans="2:30" x14ac:dyDescent="0.25">
      <c r="E64">
        <v>677</v>
      </c>
      <c r="F64">
        <v>68</v>
      </c>
      <c r="G64">
        <v>0</v>
      </c>
      <c r="O64">
        <v>677</v>
      </c>
      <c r="P64">
        <v>68</v>
      </c>
      <c r="Q64">
        <v>0</v>
      </c>
      <c r="W64">
        <v>677</v>
      </c>
      <c r="X64">
        <v>0</v>
      </c>
      <c r="AC64">
        <v>677</v>
      </c>
      <c r="AD64">
        <v>0</v>
      </c>
    </row>
    <row r="65" spans="5:30" x14ac:dyDescent="0.25">
      <c r="E65">
        <v>678</v>
      </c>
      <c r="F65">
        <v>69</v>
      </c>
      <c r="G65">
        <v>0</v>
      </c>
      <c r="O65">
        <v>678</v>
      </c>
      <c r="P65">
        <v>69</v>
      </c>
      <c r="Q65">
        <v>0</v>
      </c>
      <c r="W65">
        <v>678</v>
      </c>
      <c r="X65">
        <v>0</v>
      </c>
      <c r="AC65">
        <v>678</v>
      </c>
      <c r="AD65">
        <v>0</v>
      </c>
    </row>
    <row r="66" spans="5:30" x14ac:dyDescent="0.25">
      <c r="E66">
        <v>679</v>
      </c>
      <c r="F66">
        <v>70</v>
      </c>
      <c r="G66">
        <v>0</v>
      </c>
      <c r="O66">
        <v>679</v>
      </c>
      <c r="P66">
        <v>70</v>
      </c>
      <c r="Q66">
        <v>0</v>
      </c>
      <c r="W66">
        <v>679</v>
      </c>
      <c r="X66">
        <v>0</v>
      </c>
      <c r="AC66">
        <v>679</v>
      </c>
      <c r="AD66">
        <v>0</v>
      </c>
    </row>
    <row r="67" spans="5:30" x14ac:dyDescent="0.25">
      <c r="E67">
        <v>956</v>
      </c>
      <c r="F67">
        <v>3</v>
      </c>
      <c r="G67">
        <f t="shared" ref="G67:G72" si="5">LOOKUP(E67,$B$13:$B$53,$C$13:$C$53)</f>
        <v>3213.66401</v>
      </c>
      <c r="O67">
        <v>956</v>
      </c>
      <c r="P67">
        <v>3</v>
      </c>
      <c r="Q67">
        <f t="shared" si="0"/>
        <v>20227.194831000015</v>
      </c>
      <c r="W67">
        <v>956</v>
      </c>
      <c r="X67">
        <f t="shared" si="1"/>
        <v>47</v>
      </c>
      <c r="AC67">
        <v>956</v>
      </c>
      <c r="AD67">
        <f t="shared" si="2"/>
        <v>655</v>
      </c>
    </row>
    <row r="68" spans="5:30" x14ac:dyDescent="0.25">
      <c r="E68">
        <v>957</v>
      </c>
      <c r="F68">
        <v>4</v>
      </c>
      <c r="G68">
        <f t="shared" si="5"/>
        <v>27.564373</v>
      </c>
      <c r="O68">
        <v>957</v>
      </c>
      <c r="P68">
        <v>4</v>
      </c>
      <c r="Q68">
        <f t="shared" si="0"/>
        <v>417.28212699999995</v>
      </c>
      <c r="W68">
        <v>957</v>
      </c>
      <c r="X68">
        <f t="shared" si="1"/>
        <v>27</v>
      </c>
      <c r="AC68">
        <v>957</v>
      </c>
      <c r="AD68">
        <f t="shared" si="2"/>
        <v>426</v>
      </c>
    </row>
    <row r="69" spans="5:30" x14ac:dyDescent="0.25">
      <c r="E69">
        <v>958</v>
      </c>
      <c r="F69">
        <v>5</v>
      </c>
      <c r="G69">
        <f t="shared" si="5"/>
        <v>16.340684</v>
      </c>
      <c r="O69">
        <v>958</v>
      </c>
      <c r="P69">
        <v>5</v>
      </c>
      <c r="Q69">
        <f t="shared" si="0"/>
        <v>19.268622000000001</v>
      </c>
      <c r="W69">
        <v>958</v>
      </c>
      <c r="X69">
        <f t="shared" si="1"/>
        <v>1</v>
      </c>
      <c r="AC69">
        <v>958</v>
      </c>
      <c r="AD69">
        <f t="shared" si="2"/>
        <v>10</v>
      </c>
    </row>
    <row r="70" spans="5:30" x14ac:dyDescent="0.25">
      <c r="E70">
        <v>959</v>
      </c>
      <c r="F70">
        <v>6</v>
      </c>
      <c r="G70">
        <f t="shared" si="5"/>
        <v>225.13945700000002</v>
      </c>
      <c r="O70">
        <v>959</v>
      </c>
      <c r="P70">
        <v>6</v>
      </c>
      <c r="Q70">
        <f t="shared" si="0"/>
        <v>8883.1345440000077</v>
      </c>
      <c r="W70">
        <v>959</v>
      </c>
      <c r="X70">
        <f t="shared" si="1"/>
        <v>41</v>
      </c>
      <c r="AC70">
        <v>959</v>
      </c>
      <c r="AD70">
        <f t="shared" si="2"/>
        <v>843</v>
      </c>
    </row>
    <row r="71" spans="5:30" x14ac:dyDescent="0.25">
      <c r="E71">
        <v>960</v>
      </c>
      <c r="F71">
        <v>7</v>
      </c>
      <c r="G71">
        <f t="shared" si="5"/>
        <v>1.8238939999999999</v>
      </c>
      <c r="O71">
        <v>960</v>
      </c>
      <c r="P71">
        <v>7</v>
      </c>
      <c r="Q71">
        <f t="shared" si="0"/>
        <v>2223.4405409999999</v>
      </c>
      <c r="W71">
        <v>960</v>
      </c>
      <c r="X71">
        <f t="shared" si="1"/>
        <v>6</v>
      </c>
      <c r="AC71">
        <v>960</v>
      </c>
      <c r="AD71">
        <f t="shared" si="2"/>
        <v>439</v>
      </c>
    </row>
    <row r="72" spans="5:30" x14ac:dyDescent="0.25">
      <c r="E72">
        <v>961</v>
      </c>
      <c r="F72">
        <v>8</v>
      </c>
      <c r="G72">
        <f t="shared" si="5"/>
        <v>162.07826599999999</v>
      </c>
      <c r="O72">
        <v>961</v>
      </c>
      <c r="P72">
        <v>8</v>
      </c>
      <c r="Q72">
        <f t="shared" si="0"/>
        <v>4179.1554040000028</v>
      </c>
      <c r="W72">
        <v>961</v>
      </c>
      <c r="X72">
        <f t="shared" si="1"/>
        <v>13</v>
      </c>
      <c r="AC72">
        <v>961</v>
      </c>
      <c r="AD72">
        <f t="shared" si="2"/>
        <v>377</v>
      </c>
    </row>
    <row r="73" spans="5:30" x14ac:dyDescent="0.25">
      <c r="E73">
        <v>962</v>
      </c>
      <c r="F73">
        <v>9</v>
      </c>
      <c r="G73">
        <v>0</v>
      </c>
      <c r="O73">
        <v>962</v>
      </c>
      <c r="P73">
        <v>9</v>
      </c>
      <c r="Q73">
        <f t="shared" si="0"/>
        <v>313.59814400000016</v>
      </c>
      <c r="W73">
        <v>962</v>
      </c>
      <c r="X73">
        <v>0</v>
      </c>
      <c r="AC73">
        <v>962</v>
      </c>
      <c r="AD73">
        <f t="shared" si="2"/>
        <v>225</v>
      </c>
    </row>
    <row r="74" spans="5:30" x14ac:dyDescent="0.25">
      <c r="E74">
        <v>963</v>
      </c>
      <c r="F74">
        <v>10</v>
      </c>
      <c r="G74">
        <v>0</v>
      </c>
      <c r="O74">
        <v>963</v>
      </c>
      <c r="P74">
        <v>10</v>
      </c>
      <c r="Q74">
        <v>0</v>
      </c>
      <c r="W74">
        <v>963</v>
      </c>
      <c r="X74">
        <v>0</v>
      </c>
      <c r="AC74">
        <v>963</v>
      </c>
      <c r="AD74">
        <v>0</v>
      </c>
    </row>
    <row r="75" spans="5:30" x14ac:dyDescent="0.25">
      <c r="E75">
        <v>964</v>
      </c>
      <c r="F75">
        <v>11</v>
      </c>
      <c r="G75">
        <v>0</v>
      </c>
      <c r="O75">
        <v>964</v>
      </c>
      <c r="P75">
        <v>11</v>
      </c>
      <c r="Q75">
        <v>0</v>
      </c>
      <c r="W75">
        <v>964</v>
      </c>
      <c r="X75">
        <v>0</v>
      </c>
      <c r="AC75">
        <v>964</v>
      </c>
      <c r="AD75">
        <v>0</v>
      </c>
    </row>
    <row r="76" spans="5:30" x14ac:dyDescent="0.25">
      <c r="E76">
        <v>970</v>
      </c>
      <c r="F76">
        <v>12</v>
      </c>
      <c r="G76">
        <v>0</v>
      </c>
      <c r="O76">
        <v>970</v>
      </c>
      <c r="P76">
        <v>12</v>
      </c>
      <c r="Q76">
        <v>0</v>
      </c>
      <c r="W76">
        <v>970</v>
      </c>
      <c r="X76">
        <v>0</v>
      </c>
      <c r="AC76">
        <v>970</v>
      </c>
      <c r="AD76">
        <v>0</v>
      </c>
    </row>
    <row r="77" spans="5:30" x14ac:dyDescent="0.25">
      <c r="E77">
        <v>971</v>
      </c>
      <c r="F77">
        <v>13</v>
      </c>
      <c r="G77">
        <v>0</v>
      </c>
      <c r="O77">
        <v>971</v>
      </c>
      <c r="P77">
        <v>13</v>
      </c>
      <c r="Q77">
        <v>0</v>
      </c>
      <c r="W77">
        <v>971</v>
      </c>
      <c r="X77">
        <v>0</v>
      </c>
      <c r="AC77">
        <v>971</v>
      </c>
      <c r="AD77">
        <v>0</v>
      </c>
    </row>
    <row r="78" spans="5:30" x14ac:dyDescent="0.25">
      <c r="E78">
        <v>972</v>
      </c>
      <c r="F78">
        <v>14</v>
      </c>
      <c r="G78">
        <v>0</v>
      </c>
      <c r="O78">
        <v>972</v>
      </c>
      <c r="P78">
        <v>14</v>
      </c>
      <c r="Q78">
        <v>0</v>
      </c>
      <c r="W78">
        <v>972</v>
      </c>
      <c r="X78">
        <v>0</v>
      </c>
      <c r="AC78">
        <v>972</v>
      </c>
      <c r="AD78">
        <v>0</v>
      </c>
    </row>
    <row r="79" spans="5:30" x14ac:dyDescent="0.25">
      <c r="E79">
        <v>973</v>
      </c>
      <c r="F79">
        <v>15</v>
      </c>
      <c r="G79">
        <v>0</v>
      </c>
      <c r="O79">
        <v>973</v>
      </c>
      <c r="P79">
        <v>15</v>
      </c>
      <c r="Q79">
        <v>0</v>
      </c>
      <c r="W79">
        <v>973</v>
      </c>
      <c r="X79">
        <v>0</v>
      </c>
      <c r="AC79">
        <v>973</v>
      </c>
      <c r="AD79">
        <v>0</v>
      </c>
    </row>
    <row r="80" spans="5:30" x14ac:dyDescent="0.25">
      <c r="E80">
        <v>974</v>
      </c>
      <c r="F80">
        <v>16</v>
      </c>
      <c r="G80">
        <v>0</v>
      </c>
      <c r="O80">
        <v>974</v>
      </c>
      <c r="P80">
        <v>16</v>
      </c>
      <c r="Q80">
        <v>0</v>
      </c>
      <c r="W80">
        <v>974</v>
      </c>
      <c r="X80">
        <v>0</v>
      </c>
      <c r="AC80">
        <v>974</v>
      </c>
      <c r="AD80">
        <v>0</v>
      </c>
    </row>
    <row r="81" spans="5:30" x14ac:dyDescent="0.25">
      <c r="E81">
        <v>975</v>
      </c>
      <c r="F81">
        <v>17</v>
      </c>
      <c r="G81">
        <v>0</v>
      </c>
      <c r="O81">
        <v>975</v>
      </c>
      <c r="P81">
        <v>17</v>
      </c>
      <c r="Q81">
        <v>0</v>
      </c>
      <c r="W81">
        <v>975</v>
      </c>
      <c r="X81">
        <v>0</v>
      </c>
      <c r="AC81">
        <v>975</v>
      </c>
      <c r="AD81">
        <v>0</v>
      </c>
    </row>
    <row r="82" spans="5:30" x14ac:dyDescent="0.25">
      <c r="E82">
        <v>976</v>
      </c>
      <c r="F82">
        <v>18</v>
      </c>
      <c r="G82">
        <v>0</v>
      </c>
      <c r="O82">
        <v>976</v>
      </c>
      <c r="P82">
        <v>18</v>
      </c>
      <c r="Q82">
        <v>0</v>
      </c>
      <c r="W82">
        <v>976</v>
      </c>
      <c r="X82">
        <v>0</v>
      </c>
      <c r="AC82">
        <v>976</v>
      </c>
      <c r="AD82">
        <v>0</v>
      </c>
    </row>
  </sheetData>
  <sortState ref="E4:F73">
    <sortCondition ref="E4:E73"/>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market category definitions</vt:lpstr>
      <vt:lpstr>tables for paper</vt:lpstr>
      <vt:lpstr>lookup</vt:lpstr>
      <vt:lpstr>'tables for paper'!Print_Area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Pearson</dc:creator>
  <cp:lastModifiedBy>Edward Dick</cp:lastModifiedBy>
  <cp:lastPrinted>2018-03-09T18:50:57Z</cp:lastPrinted>
  <dcterms:created xsi:type="dcterms:W3CDTF">2018-03-01T14:26:37Z</dcterms:created>
  <dcterms:modified xsi:type="dcterms:W3CDTF">2018-03-09T19:09:19Z</dcterms:modified>
</cp:coreProperties>
</file>