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lv253\Downloads\"/>
    </mc:Choice>
  </mc:AlternateContent>
  <xr:revisionPtr revIDLastSave="0" documentId="13_ncr:1_{1B041490-BA11-4BED-9321-27D21F2A9301}" xr6:coauthVersionLast="47" xr6:coauthVersionMax="47" xr10:uidLastSave="{00000000-0000-0000-0000-000000000000}"/>
  <bookViews>
    <workbookView xWindow="-108" yWindow="-108" windowWidth="23256" windowHeight="13176" activeTab="2" xr2:uid="{3D835F62-BDBA-4670-A05E-AA475A7A45FE}"/>
  </bookViews>
  <sheets>
    <sheet name="Controle" sheetId="2" r:id="rId1"/>
    <sheet name="Planilha Geral" sheetId="1" r:id="rId2"/>
    <sheet name="Planilha Semanal" sheetId="4" r:id="rId3"/>
    <sheet name="Reuniã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2" l="1"/>
  <c r="Y5" i="2"/>
  <c r="Y6" i="2"/>
  <c r="U6" i="2"/>
  <c r="L6" i="2"/>
  <c r="U5" i="2"/>
  <c r="AA6" i="2"/>
  <c r="D6" i="2"/>
</calcChain>
</file>

<file path=xl/sharedStrings.xml><?xml version="1.0" encoding="utf-8"?>
<sst xmlns="http://schemas.openxmlformats.org/spreadsheetml/2006/main" count="130" uniqueCount="76">
  <si>
    <t>Status</t>
  </si>
  <si>
    <t>Pendentes</t>
  </si>
  <si>
    <t>Feitos</t>
  </si>
  <si>
    <t xml:space="preserve">Numero de Testes </t>
  </si>
  <si>
    <t>Interface</t>
  </si>
  <si>
    <t>Atrasado</t>
  </si>
  <si>
    <t>Relatório</t>
  </si>
  <si>
    <t>Brainstorm</t>
  </si>
  <si>
    <t>Projeto de Gerenciamento de Conta Bancária</t>
  </si>
  <si>
    <t xml:space="preserve">Responsável </t>
  </si>
  <si>
    <t>Teste</t>
  </si>
  <si>
    <t>Codificação</t>
  </si>
  <si>
    <t>SHARING</t>
  </si>
  <si>
    <t>Warn Up</t>
  </si>
  <si>
    <t>ALL</t>
  </si>
  <si>
    <t>Henrique</t>
  </si>
  <si>
    <t>Agendado</t>
  </si>
  <si>
    <t>Data limite</t>
  </si>
  <si>
    <t>Kauan</t>
  </si>
  <si>
    <t>Planejamento</t>
  </si>
  <si>
    <t>Lilice</t>
  </si>
  <si>
    <t>Revisão Geral</t>
  </si>
  <si>
    <t>Tempo Real</t>
  </si>
  <si>
    <t>Tempo Previsto</t>
  </si>
  <si>
    <t>Planejamento semanal</t>
  </si>
  <si>
    <t>Código Base da conta bancária</t>
  </si>
  <si>
    <t>Semana</t>
  </si>
  <si>
    <t>Atividades</t>
  </si>
  <si>
    <t>Data de Entrega</t>
  </si>
  <si>
    <t>Responsaveis</t>
  </si>
  <si>
    <t>Agendados</t>
  </si>
  <si>
    <t>Total</t>
  </si>
  <si>
    <t>Alice</t>
  </si>
  <si>
    <t>40 min</t>
  </si>
  <si>
    <t>indeterminado</t>
  </si>
  <si>
    <t>All</t>
  </si>
  <si>
    <t>Lista de itens do código</t>
  </si>
  <si>
    <t>30 min</t>
  </si>
  <si>
    <t>Wallace e Levi</t>
  </si>
  <si>
    <t>45 min</t>
  </si>
  <si>
    <t>Reunião para Alinhamento do Planejamento</t>
  </si>
  <si>
    <t>50 min</t>
  </si>
  <si>
    <t>Finalização da Interface</t>
  </si>
  <si>
    <t>Finalização do Relatório</t>
  </si>
  <si>
    <t>Resolução de atrasos que houver</t>
  </si>
  <si>
    <t>Divisão de tarefas</t>
  </si>
  <si>
    <t>Nº Testes</t>
  </si>
  <si>
    <t>N° Testes</t>
  </si>
  <si>
    <t xml:space="preserve">Controle Semanal de Atividades </t>
  </si>
  <si>
    <t>Semana 1</t>
  </si>
  <si>
    <t>Semana 2</t>
  </si>
  <si>
    <t>Feito</t>
  </si>
  <si>
    <t>feito</t>
  </si>
  <si>
    <t>Começo do relatório</t>
  </si>
  <si>
    <t>Finalização do Código</t>
  </si>
  <si>
    <t xml:space="preserve">Revisão do código </t>
  </si>
  <si>
    <t xml:space="preserve">Wallace  </t>
  </si>
  <si>
    <t>5 min</t>
  </si>
  <si>
    <t>10 min</t>
  </si>
  <si>
    <t>8 min</t>
  </si>
  <si>
    <t>6 min</t>
  </si>
  <si>
    <t>-</t>
  </si>
  <si>
    <t>Reunião Final de Alinhamento para Apresentação</t>
  </si>
  <si>
    <t>Terminal</t>
  </si>
  <si>
    <t>1h20</t>
  </si>
  <si>
    <t>2 horas</t>
  </si>
  <si>
    <t>6 horas</t>
  </si>
  <si>
    <t>5 horas</t>
  </si>
  <si>
    <t>Kauan e Henrique</t>
  </si>
  <si>
    <t>Reagendamento</t>
  </si>
  <si>
    <t>Status final</t>
  </si>
  <si>
    <t>Concluido</t>
  </si>
  <si>
    <t>Código pronto, Mudanças e Funcionalidade</t>
  </si>
  <si>
    <t>Discurssão sobre apresentação, Divisão de partes, etc</t>
  </si>
  <si>
    <t>Duvidas</t>
  </si>
  <si>
    <t>Situação do Planejamento e Planilha de alinhamento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</si>
</sst>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30"/>
      <color theme="1"/>
      <name val="Arial"/>
      <family val="2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9">
    <xf numFmtId="0" fontId="0" fillId="0" borderId="0" xfId="0"/>
    <xf numFmtId="0" fontId="4" fillId="0" borderId="3" xfId="1" applyFont="1" applyFill="1" applyBorder="1"/>
    <xf numFmtId="0" fontId="4" fillId="0" borderId="2" xfId="1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9" xfId="0" applyFont="1" applyBorder="1"/>
    <xf numFmtId="0" fontId="0" fillId="0" borderId="11" xfId="0" applyBorder="1"/>
    <xf numFmtId="0" fontId="4" fillId="0" borderId="1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5" fillId="0" borderId="0" xfId="0" applyFont="1"/>
    <xf numFmtId="0" fontId="0" fillId="9" borderId="11" xfId="0" applyFill="1" applyBorder="1" applyAlignment="1">
      <alignment horizontal="center" vertical="center"/>
    </xf>
    <xf numFmtId="16" fontId="4" fillId="0" borderId="1" xfId="1" applyNumberFormat="1" applyFont="1" applyFill="1" applyBorder="1" applyAlignment="1">
      <alignment horizontal="left"/>
    </xf>
    <xf numFmtId="16" fontId="4" fillId="0" borderId="8" xfId="1" applyNumberFormat="1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" fontId="4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20" fontId="6" fillId="14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20" fontId="6" fillId="11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8" fillId="16" borderId="11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0" fillId="9" borderId="1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7" borderId="1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/>
    </xf>
    <xf numFmtId="0" fontId="5" fillId="12" borderId="16" xfId="0" applyFont="1" applyFill="1" applyBorder="1" applyAlignment="1">
      <alignment horizontal="center"/>
    </xf>
    <xf numFmtId="0" fontId="5" fillId="12" borderId="17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3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261C9-13A5-44BE-AA82-C8B25E71B2A1}" name="Tabela2" displayName="Tabela2" ref="B4:E12" totalsRowShown="0" headerRowDxfId="26" headerRowBorderDxfId="25" tableBorderDxfId="24" totalsRowBorderDxfId="23">
  <autoFilter ref="B4:E12" xr:uid="{7D6261C9-13A5-44BE-AA82-C8B25E71B2A1}"/>
  <tableColumns count="4">
    <tableColumn id="1" xr3:uid="{8F8D4677-6149-4D67-9AD1-314C3AB8D5B9}" name="Responsável " dataDxfId="22"/>
    <tableColumn id="2" xr3:uid="{825550D7-0E1F-49A9-9522-885E3784FC79}" name="Teste" dataDxfId="21"/>
    <tableColumn id="8" xr3:uid="{65F60DAE-6C6F-4ED8-9775-290868CE94BA}" name="Data limite" dataDxfId="20"/>
    <tableColumn id="6" xr3:uid="{130B5303-3759-495F-999A-15F9380B7EA2}" name="Status" dataDxfId="19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7E0EAD-D691-4896-A183-7FFB37EC272D}" name="Table4" displayName="Table4" ref="B5:J20" totalsRowShown="0" headerRowDxfId="12" dataDxfId="10" headerRowBorderDxfId="11" tableBorderDxfId="9">
  <autoFilter ref="B5:J20" xr:uid="{4C7E0EAD-D691-4896-A183-7FFB37EC272D}"/>
  <sortState xmlns:xlrd2="http://schemas.microsoft.com/office/spreadsheetml/2017/richdata2" ref="B6:H32">
    <sortCondition ref="B5:B32"/>
  </sortState>
  <tableColumns count="9">
    <tableColumn id="1" xr3:uid="{11ACBF45-4618-4256-95D9-29A057046B36}" name="Data de Entrega" dataDxfId="8"/>
    <tableColumn id="2" xr3:uid="{3E1F919B-CDA5-435E-94A2-B3B4F15C1773}" name="Atividades" dataDxfId="7"/>
    <tableColumn id="3" xr3:uid="{6CB1B424-9916-4DA3-80A6-11DA7AE55A1C}" name="Responsaveis" dataDxfId="6"/>
    <tableColumn id="4" xr3:uid="{439C4951-4348-447F-B40B-236396832CCC}" name="Semana" dataDxfId="5"/>
    <tableColumn id="5" xr3:uid="{38211207-F8D5-4647-93E3-1C672BB55567}" name="Tempo Previsto" dataDxfId="4"/>
    <tableColumn id="6" xr3:uid="{692336F9-8B0C-4899-A45D-5BF3AE180516}" name="Tempo Real" dataDxfId="3"/>
    <tableColumn id="7" xr3:uid="{E2354023-619C-412E-94B7-936D46CA39BC}" name="Status" dataDxfId="2"/>
    <tableColumn id="8" xr3:uid="{CED4525C-F3B1-4DD2-B1EC-730C09709D21}" name="Reagendamento" dataDxfId="1"/>
    <tableColumn id="9" xr3:uid="{C9351788-AB48-4E71-A196-6D49B6EACC60}" name="Status fin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72BB-8731-46DF-BF84-3D8E8AD9E475}">
  <dimension ref="B3:AC13"/>
  <sheetViews>
    <sheetView topLeftCell="K1" zoomScaleNormal="100" workbookViewId="0">
      <selection activeCell="AA5" sqref="AA5"/>
    </sheetView>
  </sheetViews>
  <sheetFormatPr defaultRowHeight="14.4" x14ac:dyDescent="0.3"/>
  <cols>
    <col min="11" max="11" width="9.21875" bestFit="1" customWidth="1"/>
    <col min="13" max="13" width="9.109375" bestFit="1" customWidth="1"/>
    <col min="19" max="19" width="9.44140625" bestFit="1" customWidth="1"/>
    <col min="20" max="20" width="9.44140625" customWidth="1"/>
    <col min="21" max="21" width="9.33203125" bestFit="1" customWidth="1"/>
    <col min="22" max="22" width="11.88671875" bestFit="1" customWidth="1"/>
    <col min="23" max="23" width="11.88671875" customWidth="1"/>
    <col min="24" max="24" width="13.77734375" bestFit="1" customWidth="1"/>
    <col min="25" max="25" width="10.6640625" bestFit="1" customWidth="1"/>
  </cols>
  <sheetData>
    <row r="3" spans="2:29" ht="15" thickBot="1" x14ac:dyDescent="0.35"/>
    <row r="4" spans="2:29" ht="45.6" thickBot="1" x14ac:dyDescent="0.9">
      <c r="B4" s="45" t="s">
        <v>8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  <c r="S4" s="41" t="s">
        <v>48</v>
      </c>
      <c r="T4" s="42"/>
      <c r="U4" s="43"/>
      <c r="V4" s="43"/>
      <c r="W4" s="43"/>
      <c r="X4" s="43"/>
      <c r="Y4" s="43"/>
      <c r="Z4" s="43"/>
      <c r="AA4" s="44"/>
      <c r="AB4" s="25"/>
      <c r="AC4" s="25"/>
    </row>
    <row r="5" spans="2:29" ht="26.4" thickBot="1" x14ac:dyDescent="0.35">
      <c r="B5" s="56" t="s">
        <v>0</v>
      </c>
      <c r="C5" s="57"/>
      <c r="D5" s="58"/>
      <c r="E5" s="50" t="s">
        <v>1</v>
      </c>
      <c r="F5" s="51"/>
      <c r="G5" s="52"/>
      <c r="H5" s="53" t="s">
        <v>16</v>
      </c>
      <c r="I5" s="54"/>
      <c r="J5" s="55"/>
      <c r="K5" s="61" t="s">
        <v>2</v>
      </c>
      <c r="L5" s="62"/>
      <c r="M5" s="63" t="s">
        <v>5</v>
      </c>
      <c r="N5" s="64"/>
      <c r="O5" s="65"/>
      <c r="S5" s="30" t="s">
        <v>49</v>
      </c>
      <c r="T5" s="31" t="s">
        <v>31</v>
      </c>
      <c r="U5" s="31">
        <f>COUNTIF(Table4[Semana],'Planilha Semanal'!E6)</f>
        <v>6</v>
      </c>
      <c r="V5" s="67" t="s">
        <v>30</v>
      </c>
      <c r="W5" s="31">
        <v>0</v>
      </c>
      <c r="X5" s="69" t="s">
        <v>5</v>
      </c>
      <c r="Y5" s="31">
        <f>COUNTIFS('Planilha Semanal'!E6:E17,'Planilha Semanal'!E11,'Planilha Semanal'!H6:H17,'Planilha Semanal'!H15)</f>
        <v>1</v>
      </c>
      <c r="Z5" s="71" t="s">
        <v>2</v>
      </c>
      <c r="AA5" s="31">
        <f>COUNTIFS('Planilha Semanal'!E6:E17,'Planilha Semanal'!E11,'Planilha Semanal'!H6:H17,'Planilha Semanal'!H17)</f>
        <v>5</v>
      </c>
    </row>
    <row r="6" spans="2:29" ht="24.6" customHeight="1" thickBot="1" x14ac:dyDescent="0.35">
      <c r="B6" s="66" t="s">
        <v>3</v>
      </c>
      <c r="C6" s="60"/>
      <c r="D6" s="15">
        <f>COUNTA(Tabela2[Teste])</f>
        <v>6</v>
      </c>
      <c r="E6" s="59" t="s">
        <v>46</v>
      </c>
      <c r="F6" s="60"/>
      <c r="G6" s="15">
        <v>0</v>
      </c>
      <c r="H6" s="59" t="s">
        <v>47</v>
      </c>
      <c r="I6" s="60"/>
      <c r="J6" s="15">
        <v>0</v>
      </c>
      <c r="K6" s="7" t="s">
        <v>46</v>
      </c>
      <c r="L6" s="15">
        <f>COUNTIF(Tabela2[Status],'Planilha Geral'!E5)</f>
        <v>6</v>
      </c>
      <c r="M6" s="7" t="s">
        <v>47</v>
      </c>
      <c r="N6" s="48">
        <v>0</v>
      </c>
      <c r="O6" s="49"/>
      <c r="S6" s="37" t="s">
        <v>50</v>
      </c>
      <c r="T6" s="36" t="s">
        <v>31</v>
      </c>
      <c r="U6" s="26">
        <f>COUNTIF('Planilha Semanal'!E6:E17,'Planilha Semanal'!E15)</f>
        <v>6</v>
      </c>
      <c r="V6" s="68"/>
      <c r="W6" s="26">
        <v>0</v>
      </c>
      <c r="X6" s="70"/>
      <c r="Y6" s="26">
        <f>COUNTIFS('Planilha Semanal'!E6:E17,'Planilha Semanal'!E13,'Planilha Semanal'!H6:H17,'Planilha Semanal'!H15)</f>
        <v>3</v>
      </c>
      <c r="Z6" s="72"/>
      <c r="AA6" s="26">
        <f>COUNTIFS(Table4[Semana],'Planilha Semanal'!E15,Table4[Status],Table4[[#This Row],[Status]])</f>
        <v>3</v>
      </c>
    </row>
    <row r="10" spans="2:29" ht="18.600000000000001" customHeight="1" x14ac:dyDescent="0.7"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2:29" x14ac:dyDescent="0.3">
      <c r="B11" s="21"/>
    </row>
    <row r="12" spans="2:29" x14ac:dyDescent="0.3">
      <c r="B12" s="22"/>
    </row>
    <row r="13" spans="2:29" x14ac:dyDescent="0.3">
      <c r="B13" s="22"/>
    </row>
  </sheetData>
  <dataConsolidate function="count">
    <dataRefs count="1">
      <dataRef ref="C2:C13" sheet="Planilha Geral"/>
    </dataRefs>
  </dataConsolidate>
  <mergeCells count="14">
    <mergeCell ref="S4:AA4"/>
    <mergeCell ref="B4:O4"/>
    <mergeCell ref="N6:O6"/>
    <mergeCell ref="E5:G5"/>
    <mergeCell ref="H5:J5"/>
    <mergeCell ref="B5:D5"/>
    <mergeCell ref="E6:F6"/>
    <mergeCell ref="H6:I6"/>
    <mergeCell ref="K5:L5"/>
    <mergeCell ref="M5:O5"/>
    <mergeCell ref="B6:C6"/>
    <mergeCell ref="V5:V6"/>
    <mergeCell ref="X5:X6"/>
    <mergeCell ref="Z5:Z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E081-3470-4EAD-BF71-30B993A29C8D}">
  <dimension ref="B4:E17"/>
  <sheetViews>
    <sheetView topLeftCell="A2" zoomScale="200" zoomScaleNormal="200" workbookViewId="0">
      <selection activeCell="E11" sqref="E11"/>
    </sheetView>
  </sheetViews>
  <sheetFormatPr defaultRowHeight="14.4" x14ac:dyDescent="0.3"/>
  <cols>
    <col min="2" max="2" width="13.6640625" bestFit="1" customWidth="1"/>
    <col min="3" max="4" width="12.88671875" customWidth="1"/>
    <col min="5" max="5" width="10.6640625" bestFit="1" customWidth="1"/>
  </cols>
  <sheetData>
    <row r="4" spans="2:5" x14ac:dyDescent="0.3">
      <c r="B4" s="11" t="s">
        <v>9</v>
      </c>
      <c r="C4" s="12" t="s">
        <v>10</v>
      </c>
      <c r="D4" s="12" t="s">
        <v>17</v>
      </c>
      <c r="E4" s="13" t="s">
        <v>0</v>
      </c>
    </row>
    <row r="5" spans="2:5" x14ac:dyDescent="0.3">
      <c r="B5" s="2" t="s">
        <v>14</v>
      </c>
      <c r="C5" s="8" t="s">
        <v>7</v>
      </c>
      <c r="D5" s="16">
        <v>45224</v>
      </c>
      <c r="E5" s="1" t="s">
        <v>51</v>
      </c>
    </row>
    <row r="6" spans="2:5" x14ac:dyDescent="0.3">
      <c r="B6" s="3" t="s">
        <v>15</v>
      </c>
      <c r="C6" s="9" t="s">
        <v>19</v>
      </c>
      <c r="D6" s="16">
        <v>45223</v>
      </c>
      <c r="E6" s="4" t="s">
        <v>51</v>
      </c>
    </row>
    <row r="7" spans="2:5" x14ac:dyDescent="0.3">
      <c r="B7" s="3" t="s">
        <v>18</v>
      </c>
      <c r="C7" s="9" t="s">
        <v>11</v>
      </c>
      <c r="D7" s="16">
        <v>45226</v>
      </c>
      <c r="E7" s="4" t="s">
        <v>51</v>
      </c>
    </row>
    <row r="8" spans="2:5" x14ac:dyDescent="0.3">
      <c r="B8" s="3" t="s">
        <v>20</v>
      </c>
      <c r="C8" s="9" t="s">
        <v>6</v>
      </c>
      <c r="D8" s="16">
        <v>45229</v>
      </c>
      <c r="E8" s="4" t="s">
        <v>51</v>
      </c>
    </row>
    <row r="9" spans="2:5" x14ac:dyDescent="0.3">
      <c r="B9" s="3" t="s">
        <v>38</v>
      </c>
      <c r="C9" s="9" t="s">
        <v>4</v>
      </c>
      <c r="D9" s="16">
        <v>45229</v>
      </c>
      <c r="E9" s="4" t="s">
        <v>51</v>
      </c>
    </row>
    <row r="10" spans="2:5" x14ac:dyDescent="0.3">
      <c r="B10" s="3" t="s">
        <v>14</v>
      </c>
      <c r="C10" s="9" t="s">
        <v>21</v>
      </c>
      <c r="D10" s="16">
        <v>45231</v>
      </c>
      <c r="E10" s="4" t="s">
        <v>51</v>
      </c>
    </row>
    <row r="11" spans="2:5" x14ac:dyDescent="0.3">
      <c r="B11" s="3"/>
      <c r="C11" s="9"/>
      <c r="D11" s="16"/>
      <c r="E11" s="4"/>
    </row>
    <row r="12" spans="2:5" x14ac:dyDescent="0.3">
      <c r="B12" s="5"/>
      <c r="C12" s="10"/>
      <c r="D12" s="17"/>
      <c r="E12" s="6"/>
    </row>
    <row r="13" spans="2:5" x14ac:dyDescent="0.3">
      <c r="B13" s="18"/>
      <c r="C13" s="19"/>
      <c r="D13" s="20"/>
      <c r="E13" s="18"/>
    </row>
    <row r="14" spans="2:5" x14ac:dyDescent="0.3">
      <c r="B14" s="18"/>
      <c r="C14" s="19"/>
      <c r="D14" s="20"/>
      <c r="E14" s="18"/>
    </row>
    <row r="15" spans="2:5" x14ac:dyDescent="0.3">
      <c r="B15" s="18"/>
      <c r="C15" s="19"/>
      <c r="D15" s="20"/>
      <c r="E15" s="18"/>
    </row>
    <row r="16" spans="2:5" x14ac:dyDescent="0.3">
      <c r="B16" s="18"/>
      <c r="C16" s="19"/>
      <c r="D16" s="20"/>
      <c r="E16" s="18"/>
    </row>
    <row r="17" spans="2:5" x14ac:dyDescent="0.3">
      <c r="B17" s="18"/>
      <c r="C17" s="19"/>
      <c r="D17" s="20"/>
      <c r="E17" s="18"/>
    </row>
  </sheetData>
  <conditionalFormatting sqref="E5:E12">
    <cfRule type="cellIs" dxfId="30" priority="1" operator="equal">
      <formula>"Pendente"</formula>
    </cfRule>
    <cfRule type="cellIs" dxfId="29" priority="3" operator="equal">
      <formula>"Agendado"</formula>
    </cfRule>
    <cfRule type="cellIs" dxfId="28" priority="4" operator="equal">
      <formula>"Atrasado"</formula>
    </cfRule>
  </conditionalFormatting>
  <conditionalFormatting sqref="E5:E16">
    <cfRule type="cellIs" dxfId="27" priority="9" operator="equal">
      <formula>"Feito"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7BE2-FB25-444C-B16F-7D18A3EFCDB4}">
  <dimension ref="B3:J32"/>
  <sheetViews>
    <sheetView tabSelected="1" topLeftCell="A4" zoomScale="60" zoomScaleNormal="60" workbookViewId="0">
      <selection activeCell="H16" sqref="H16"/>
    </sheetView>
  </sheetViews>
  <sheetFormatPr defaultRowHeight="14.4" x14ac:dyDescent="0.3"/>
  <cols>
    <col min="1" max="1" width="10.21875" customWidth="1"/>
    <col min="2" max="2" width="21" customWidth="1"/>
    <col min="3" max="3" width="20.88671875" customWidth="1"/>
    <col min="4" max="4" width="24.6640625" customWidth="1"/>
    <col min="5" max="5" width="18.21875" customWidth="1"/>
    <col min="6" max="6" width="24.88671875" customWidth="1"/>
    <col min="7" max="7" width="23.5546875" customWidth="1"/>
    <col min="8" max="8" width="19.21875" customWidth="1"/>
    <col min="9" max="9" width="23.21875" customWidth="1"/>
    <col min="10" max="10" width="24.33203125" customWidth="1"/>
  </cols>
  <sheetData>
    <row r="3" spans="2:10" ht="15" thickBot="1" x14ac:dyDescent="0.35"/>
    <row r="4" spans="2:10" ht="37.799999999999997" thickBot="1" x14ac:dyDescent="0.65">
      <c r="B4" s="73" t="s">
        <v>24</v>
      </c>
      <c r="C4" s="74"/>
      <c r="D4" s="74"/>
      <c r="E4" s="74"/>
      <c r="F4" s="74"/>
      <c r="G4" s="74"/>
      <c r="H4" s="74"/>
      <c r="I4" s="74"/>
      <c r="J4" s="75"/>
    </row>
    <row r="5" spans="2:10" ht="22.8" customHeight="1" x14ac:dyDescent="0.3">
      <c r="B5" s="27" t="s">
        <v>28</v>
      </c>
      <c r="C5" s="27" t="s">
        <v>27</v>
      </c>
      <c r="D5" s="27" t="s">
        <v>29</v>
      </c>
      <c r="E5" s="27" t="s">
        <v>26</v>
      </c>
      <c r="F5" s="27" t="s">
        <v>23</v>
      </c>
      <c r="G5" s="27" t="s">
        <v>22</v>
      </c>
      <c r="H5" s="27" t="s">
        <v>0</v>
      </c>
      <c r="I5" s="27" t="s">
        <v>69</v>
      </c>
      <c r="J5" s="27" t="s">
        <v>70</v>
      </c>
    </row>
    <row r="6" spans="2:10" ht="40.799999999999997" customHeight="1" x14ac:dyDescent="0.3">
      <c r="B6" s="28">
        <v>45222</v>
      </c>
      <c r="C6" s="29" t="s">
        <v>25</v>
      </c>
      <c r="D6" s="26" t="s">
        <v>68</v>
      </c>
      <c r="E6" s="26">
        <v>1</v>
      </c>
      <c r="F6" s="26" t="s">
        <v>34</v>
      </c>
      <c r="G6" s="26" t="s">
        <v>34</v>
      </c>
      <c r="H6" s="26" t="s">
        <v>52</v>
      </c>
      <c r="I6" s="22"/>
      <c r="J6" s="22" t="s">
        <v>71</v>
      </c>
    </row>
    <row r="7" spans="2:10" x14ac:dyDescent="0.3">
      <c r="B7" s="23">
        <v>45222</v>
      </c>
      <c r="C7" s="24" t="s">
        <v>36</v>
      </c>
      <c r="D7" s="22" t="s">
        <v>35</v>
      </c>
      <c r="E7" s="22">
        <v>1</v>
      </c>
      <c r="F7" s="22" t="s">
        <v>57</v>
      </c>
      <c r="G7" s="22" t="s">
        <v>59</v>
      </c>
      <c r="H7" s="22" t="s">
        <v>52</v>
      </c>
      <c r="I7" s="22"/>
      <c r="J7" s="22" t="s">
        <v>71</v>
      </c>
    </row>
    <row r="8" spans="2:10" ht="51.6" customHeight="1" x14ac:dyDescent="0.3">
      <c r="B8" s="23">
        <v>45222</v>
      </c>
      <c r="C8" s="24" t="s">
        <v>45</v>
      </c>
      <c r="D8" s="22" t="s">
        <v>35</v>
      </c>
      <c r="E8" s="22">
        <v>1</v>
      </c>
      <c r="F8" s="22" t="s">
        <v>58</v>
      </c>
      <c r="G8" s="22" t="s">
        <v>58</v>
      </c>
      <c r="H8" s="22" t="s">
        <v>51</v>
      </c>
      <c r="I8" s="22"/>
      <c r="J8" s="22" t="s">
        <v>71</v>
      </c>
    </row>
    <row r="9" spans="2:10" ht="48" customHeight="1" x14ac:dyDescent="0.3">
      <c r="B9" s="23">
        <v>45223</v>
      </c>
      <c r="C9" s="24" t="s">
        <v>53</v>
      </c>
      <c r="D9" s="22" t="s">
        <v>32</v>
      </c>
      <c r="E9" s="22">
        <v>1</v>
      </c>
      <c r="F9" s="22" t="s">
        <v>57</v>
      </c>
      <c r="G9" s="22" t="s">
        <v>60</v>
      </c>
      <c r="H9" s="22" t="s">
        <v>52</v>
      </c>
      <c r="I9" s="22"/>
      <c r="J9" s="22" t="s">
        <v>71</v>
      </c>
    </row>
    <row r="10" spans="2:10" ht="38.4" customHeight="1" x14ac:dyDescent="0.3">
      <c r="B10" s="23">
        <v>45225</v>
      </c>
      <c r="C10" s="24" t="s">
        <v>54</v>
      </c>
      <c r="D10" s="22" t="s">
        <v>68</v>
      </c>
      <c r="E10" s="22">
        <v>1</v>
      </c>
      <c r="F10" s="22" t="s">
        <v>65</v>
      </c>
      <c r="G10" s="22" t="s">
        <v>66</v>
      </c>
      <c r="H10" s="22" t="s">
        <v>5</v>
      </c>
      <c r="I10" s="23">
        <v>45232</v>
      </c>
      <c r="J10" s="22" t="s">
        <v>71</v>
      </c>
    </row>
    <row r="11" spans="2:10" ht="60" customHeight="1" x14ac:dyDescent="0.3">
      <c r="B11" s="23">
        <v>45226</v>
      </c>
      <c r="C11" s="24" t="s">
        <v>40</v>
      </c>
      <c r="D11" s="22" t="s">
        <v>35</v>
      </c>
      <c r="E11" s="22">
        <v>1</v>
      </c>
      <c r="F11" s="22" t="s">
        <v>41</v>
      </c>
      <c r="G11" s="22" t="s">
        <v>37</v>
      </c>
      <c r="H11" s="22" t="s">
        <v>52</v>
      </c>
      <c r="I11" s="22"/>
      <c r="J11" s="22" t="s">
        <v>71</v>
      </c>
    </row>
    <row r="12" spans="2:10" ht="43.2" customHeight="1" x14ac:dyDescent="0.3">
      <c r="B12" s="23">
        <v>45229</v>
      </c>
      <c r="C12" s="24" t="s">
        <v>55</v>
      </c>
      <c r="D12" s="22" t="s">
        <v>56</v>
      </c>
      <c r="E12" s="22">
        <v>2</v>
      </c>
      <c r="F12" s="22" t="s">
        <v>67</v>
      </c>
      <c r="G12" s="22" t="s">
        <v>66</v>
      </c>
      <c r="H12" s="22" t="s">
        <v>52</v>
      </c>
      <c r="I12" s="22"/>
      <c r="J12" s="22" t="s">
        <v>71</v>
      </c>
    </row>
    <row r="13" spans="2:10" ht="38.4" customHeight="1" x14ac:dyDescent="0.3">
      <c r="B13" s="23">
        <v>45229</v>
      </c>
      <c r="C13" s="24" t="s">
        <v>42</v>
      </c>
      <c r="D13" s="22" t="s">
        <v>38</v>
      </c>
      <c r="E13" s="22">
        <v>2</v>
      </c>
      <c r="F13" s="22" t="s">
        <v>33</v>
      </c>
      <c r="G13" s="22" t="s">
        <v>61</v>
      </c>
      <c r="H13" s="22" t="s">
        <v>5</v>
      </c>
      <c r="I13" s="23">
        <v>45232</v>
      </c>
      <c r="J13" s="22" t="s">
        <v>71</v>
      </c>
    </row>
    <row r="14" spans="2:10" ht="44.4" customHeight="1" x14ac:dyDescent="0.3">
      <c r="B14" s="23">
        <v>45229</v>
      </c>
      <c r="C14" s="24" t="s">
        <v>43</v>
      </c>
      <c r="D14" s="22" t="s">
        <v>32</v>
      </c>
      <c r="E14" s="22">
        <v>2</v>
      </c>
      <c r="F14" s="22" t="s">
        <v>37</v>
      </c>
      <c r="G14" s="22"/>
      <c r="H14" s="22" t="s">
        <v>5</v>
      </c>
      <c r="I14" s="23">
        <v>45232</v>
      </c>
      <c r="J14" s="22" t="s">
        <v>71</v>
      </c>
    </row>
    <row r="15" spans="2:10" ht="68.400000000000006" customHeight="1" x14ac:dyDescent="0.3">
      <c r="B15" s="23">
        <v>45230</v>
      </c>
      <c r="C15" s="24" t="s">
        <v>62</v>
      </c>
      <c r="D15" s="22" t="s">
        <v>35</v>
      </c>
      <c r="E15" s="22">
        <v>2</v>
      </c>
      <c r="F15" s="22" t="s">
        <v>64</v>
      </c>
      <c r="G15" s="22"/>
      <c r="H15" s="22" t="s">
        <v>5</v>
      </c>
      <c r="I15" s="23">
        <v>45232</v>
      </c>
      <c r="J15" s="22" t="s">
        <v>71</v>
      </c>
    </row>
    <row r="16" spans="2:10" ht="30" customHeight="1" x14ac:dyDescent="0.3">
      <c r="B16" s="23">
        <v>45231</v>
      </c>
      <c r="C16" s="24" t="s">
        <v>63</v>
      </c>
      <c r="D16" s="22" t="s">
        <v>38</v>
      </c>
      <c r="E16" s="22">
        <v>2</v>
      </c>
      <c r="F16" s="22" t="s">
        <v>39</v>
      </c>
      <c r="G16" s="22"/>
      <c r="H16" s="22" t="s">
        <v>51</v>
      </c>
      <c r="I16" s="22"/>
      <c r="J16" s="22" t="s">
        <v>71</v>
      </c>
    </row>
    <row r="17" spans="2:10" ht="54" customHeight="1" x14ac:dyDescent="0.3">
      <c r="B17" s="38">
        <v>45232</v>
      </c>
      <c r="C17" s="39" t="s">
        <v>44</v>
      </c>
      <c r="D17" s="40" t="s">
        <v>35</v>
      </c>
      <c r="E17" s="40">
        <v>2</v>
      </c>
      <c r="F17" s="40" t="s">
        <v>37</v>
      </c>
      <c r="G17" s="22"/>
      <c r="H17" s="40" t="s">
        <v>52</v>
      </c>
      <c r="I17" s="22"/>
      <c r="J17" s="22" t="s">
        <v>71</v>
      </c>
    </row>
    <row r="18" spans="2:10" x14ac:dyDescent="0.3">
      <c r="B18" s="22"/>
      <c r="C18" s="22"/>
      <c r="D18" s="22"/>
      <c r="E18" s="22"/>
      <c r="F18" s="22"/>
      <c r="G18" s="22"/>
      <c r="H18" s="22"/>
      <c r="I18" s="22"/>
      <c r="J18" s="22"/>
    </row>
    <row r="19" spans="2:10" x14ac:dyDescent="0.3">
      <c r="B19" s="22"/>
      <c r="C19" s="22"/>
      <c r="D19" s="22"/>
      <c r="E19" s="22"/>
      <c r="F19" s="22"/>
      <c r="G19" s="22"/>
      <c r="H19" s="22"/>
      <c r="I19" s="22"/>
      <c r="J19" s="22"/>
    </row>
    <row r="20" spans="2:10" x14ac:dyDescent="0.3">
      <c r="B20" s="22"/>
      <c r="C20" s="22"/>
      <c r="D20" s="22"/>
      <c r="E20" s="22"/>
      <c r="F20" s="22"/>
      <c r="G20" s="22"/>
      <c r="H20" s="22"/>
      <c r="I20" s="22"/>
      <c r="J20" s="22"/>
    </row>
    <row r="21" spans="2:10" x14ac:dyDescent="0.3">
      <c r="B21" s="22"/>
      <c r="C21" s="22"/>
      <c r="D21" s="22"/>
      <c r="E21" s="22"/>
      <c r="F21" s="22"/>
      <c r="G21" s="22"/>
      <c r="H21" s="22"/>
      <c r="I21" s="22"/>
      <c r="J21" s="22"/>
    </row>
    <row r="22" spans="2:10" x14ac:dyDescent="0.3">
      <c r="B22" s="22"/>
      <c r="C22" s="22"/>
      <c r="D22" s="22"/>
      <c r="E22" s="22"/>
      <c r="F22" s="22"/>
      <c r="G22" s="22"/>
      <c r="H22" s="22"/>
      <c r="I22" s="22"/>
      <c r="J22" s="22"/>
    </row>
    <row r="23" spans="2:10" x14ac:dyDescent="0.3">
      <c r="B23" s="22"/>
      <c r="C23" s="22"/>
      <c r="D23" s="22"/>
      <c r="E23" s="22"/>
      <c r="F23" s="22"/>
      <c r="G23" s="22"/>
      <c r="H23" s="22"/>
      <c r="I23" s="22"/>
      <c r="J23" s="22"/>
    </row>
    <row r="24" spans="2:10" x14ac:dyDescent="0.3">
      <c r="B24" s="22"/>
      <c r="C24" s="22"/>
      <c r="D24" s="22"/>
      <c r="E24" s="22"/>
      <c r="F24" s="22"/>
      <c r="G24" s="22"/>
      <c r="H24" s="22"/>
      <c r="I24" s="22"/>
      <c r="J24" s="22"/>
    </row>
    <row r="25" spans="2:10" x14ac:dyDescent="0.3">
      <c r="B25" s="22"/>
      <c r="C25" s="22"/>
      <c r="D25" s="22"/>
      <c r="E25" s="22"/>
      <c r="F25" s="22"/>
      <c r="G25" s="22"/>
      <c r="H25" s="22"/>
      <c r="I25" s="22"/>
      <c r="J25" s="22"/>
    </row>
    <row r="26" spans="2:10" x14ac:dyDescent="0.3">
      <c r="B26" s="22"/>
      <c r="C26" s="22"/>
      <c r="D26" s="22"/>
      <c r="E26" s="22"/>
      <c r="F26" s="22"/>
      <c r="G26" s="22"/>
      <c r="H26" s="22"/>
      <c r="I26" s="22"/>
      <c r="J26" s="22"/>
    </row>
    <row r="27" spans="2:10" x14ac:dyDescent="0.3">
      <c r="B27" s="22"/>
      <c r="C27" s="22"/>
      <c r="D27" s="22"/>
      <c r="E27" s="22"/>
      <c r="F27" s="22"/>
      <c r="G27" s="22"/>
      <c r="H27" s="22"/>
      <c r="I27" s="22"/>
      <c r="J27" s="22"/>
    </row>
    <row r="28" spans="2:10" x14ac:dyDescent="0.3">
      <c r="B28" s="22"/>
      <c r="C28" s="22"/>
      <c r="D28" s="22"/>
      <c r="E28" s="22"/>
      <c r="F28" s="22"/>
      <c r="G28" s="22"/>
      <c r="H28" s="22"/>
      <c r="I28" s="22"/>
      <c r="J28" s="22"/>
    </row>
    <row r="29" spans="2:10" x14ac:dyDescent="0.3">
      <c r="B29" s="22"/>
      <c r="C29" s="22"/>
      <c r="D29" s="22"/>
      <c r="E29" s="22"/>
      <c r="F29" s="22"/>
      <c r="G29" s="22"/>
      <c r="H29" s="22"/>
      <c r="I29" s="22"/>
      <c r="J29" s="22"/>
    </row>
    <row r="30" spans="2:10" x14ac:dyDescent="0.3">
      <c r="B30" s="22"/>
      <c r="C30" s="22"/>
      <c r="D30" s="22"/>
      <c r="E30" s="22"/>
      <c r="F30" s="22"/>
      <c r="G30" s="22"/>
      <c r="H30" s="22"/>
      <c r="I30" s="22"/>
      <c r="J30" s="22"/>
    </row>
    <row r="31" spans="2:10" x14ac:dyDescent="0.3">
      <c r="B31" s="22"/>
      <c r="C31" s="22"/>
      <c r="D31" s="22"/>
      <c r="E31" s="22"/>
      <c r="F31" s="22"/>
      <c r="G31" s="22"/>
      <c r="H31" s="22"/>
      <c r="I31" s="22"/>
      <c r="J31" s="22"/>
    </row>
    <row r="32" spans="2:10" x14ac:dyDescent="0.3">
      <c r="B32" s="22"/>
      <c r="C32" s="22"/>
      <c r="D32" s="22"/>
      <c r="E32" s="22"/>
      <c r="F32" s="22"/>
      <c r="G32" s="22"/>
      <c r="H32" s="22"/>
      <c r="I32" s="22"/>
      <c r="J32" s="22"/>
    </row>
  </sheetData>
  <mergeCells count="1">
    <mergeCell ref="B4:J4"/>
  </mergeCells>
  <conditionalFormatting sqref="H6:H20">
    <cfRule type="cellIs" dxfId="18" priority="4" operator="equal">
      <formula>"Agendado"</formula>
    </cfRule>
    <cfRule type="cellIs" dxfId="17" priority="5" operator="equal">
      <formula>"Atrasado"</formula>
    </cfRule>
    <cfRule type="cellIs" dxfId="16" priority="6" operator="equal">
      <formula>"Feito"</formula>
    </cfRule>
  </conditionalFormatting>
  <conditionalFormatting sqref="J6:J20">
    <cfRule type="cellIs" dxfId="15" priority="1" operator="equal">
      <formula>"Cancelado"</formula>
    </cfRule>
    <cfRule type="cellIs" dxfId="14" priority="2" operator="equal">
      <formula>"Agendado"</formula>
    </cfRule>
    <cfRule type="cellIs" dxfId="13" priority="3" operator="equal">
      <formula>"Concluido"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4216-090F-4209-BEBC-E173D6517125}">
  <dimension ref="B4:H9"/>
  <sheetViews>
    <sheetView topLeftCell="A2" zoomScale="160" zoomScaleNormal="160" workbookViewId="0">
      <selection activeCell="I6" sqref="I6"/>
    </sheetView>
  </sheetViews>
  <sheetFormatPr defaultRowHeight="14.4" x14ac:dyDescent="0.3"/>
  <cols>
    <col min="1" max="1" width="6.5546875" customWidth="1"/>
    <col min="2" max="2" width="10" bestFit="1" customWidth="1"/>
    <col min="3" max="3" width="10.33203125" customWidth="1"/>
    <col min="4" max="4" width="39.5546875" bestFit="1" customWidth="1"/>
    <col min="6" max="6" width="12.88671875" customWidth="1"/>
    <col min="7" max="7" width="11.6640625" bestFit="1" customWidth="1"/>
  </cols>
  <sheetData>
    <row r="4" spans="2:8" ht="37.200000000000003" x14ac:dyDescent="0.6">
      <c r="B4" s="76" t="s">
        <v>12</v>
      </c>
      <c r="C4" s="76"/>
      <c r="D4" s="76"/>
      <c r="E4" s="76"/>
      <c r="F4" s="76"/>
      <c r="G4" s="76"/>
      <c r="H4" s="14"/>
    </row>
    <row r="5" spans="2:8" ht="28.2" customHeight="1" x14ac:dyDescent="0.3">
      <c r="B5" s="32">
        <v>0.375</v>
      </c>
      <c r="C5" s="32">
        <v>0.38194444444444442</v>
      </c>
      <c r="D5" s="77" t="s">
        <v>13</v>
      </c>
      <c r="E5" s="77"/>
      <c r="F5" s="77"/>
      <c r="G5" s="33" t="s">
        <v>14</v>
      </c>
    </row>
    <row r="6" spans="2:8" ht="39.6" customHeight="1" x14ac:dyDescent="0.3">
      <c r="B6" s="34">
        <v>0.38194444444444442</v>
      </c>
      <c r="C6" s="34">
        <v>0.3923611111111111</v>
      </c>
      <c r="D6" s="78" t="s">
        <v>75</v>
      </c>
      <c r="E6" s="78"/>
      <c r="F6" s="78"/>
      <c r="G6" s="35" t="s">
        <v>15</v>
      </c>
    </row>
    <row r="7" spans="2:8" ht="39" customHeight="1" x14ac:dyDescent="0.3">
      <c r="B7" s="32">
        <v>0.3923611111111111</v>
      </c>
      <c r="C7" s="32">
        <v>0.41666666666666669</v>
      </c>
      <c r="D7" s="77" t="s">
        <v>72</v>
      </c>
      <c r="E7" s="77"/>
      <c r="F7" s="77"/>
      <c r="G7" s="33" t="s">
        <v>18</v>
      </c>
    </row>
    <row r="8" spans="2:8" ht="19.8" x14ac:dyDescent="0.3">
      <c r="B8" s="34">
        <v>0.41666666666666669</v>
      </c>
      <c r="C8" s="34">
        <v>0.43402777777777773</v>
      </c>
      <c r="D8" s="78" t="s">
        <v>73</v>
      </c>
      <c r="E8" s="78"/>
      <c r="F8" s="78"/>
      <c r="G8" s="35" t="s">
        <v>14</v>
      </c>
    </row>
    <row r="9" spans="2:8" ht="19.8" x14ac:dyDescent="0.3">
      <c r="B9" s="32">
        <v>0.43402777777777773</v>
      </c>
      <c r="C9" s="32">
        <v>0.44444444444444442</v>
      </c>
      <c r="D9" s="77" t="s">
        <v>74</v>
      </c>
      <c r="E9" s="77"/>
      <c r="F9" s="77"/>
      <c r="G9" s="33" t="s">
        <v>14</v>
      </c>
    </row>
  </sheetData>
  <mergeCells count="6">
    <mergeCell ref="B4:G4"/>
    <mergeCell ref="D9:F9"/>
    <mergeCell ref="D8:F8"/>
    <mergeCell ref="D5:F5"/>
    <mergeCell ref="D6:F6"/>
    <mergeCell ref="D7:F7"/>
  </mergeCells>
  <pageMargins left="0.511811024" right="0.511811024" top="0.78740157499999996" bottom="0.78740157499999996" header="0.31496062000000002" footer="0.31496062000000002"/>
  <pageSetup paperSize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Controle</vt:lpstr>
      <vt:lpstr>Planilha Geral</vt:lpstr>
      <vt:lpstr>Planilha Semanal</vt:lpstr>
      <vt:lpstr>Reunião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Ramos de Santana Santos</dc:creator>
  <cp:lastModifiedBy>Silva, David (D.W.)</cp:lastModifiedBy>
  <dcterms:created xsi:type="dcterms:W3CDTF">2023-10-20T11:52:12Z</dcterms:created>
  <dcterms:modified xsi:type="dcterms:W3CDTF">2023-11-03T12:33:31Z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312f9-13a0-45d4-912b-e58870795025_Enabled">
    <vt:lpwstr>true</vt:lpwstr>
  </property>
  <property fmtid="{D5CDD505-2E9C-101B-9397-08002B2CF9AE}" pid="3" name="MSIP_Label_8cb312f9-13a0-45d4-912b-e58870795025_SetDate">
    <vt:lpwstr>2023-10-23T14:57:27Z</vt:lpwstr>
  </property>
  <property fmtid="{D5CDD505-2E9C-101B-9397-08002B2CF9AE}" pid="4" name="MSIP_Label_8cb312f9-13a0-45d4-912b-e58870795025_Method">
    <vt:lpwstr>Standard</vt:lpwstr>
  </property>
  <property fmtid="{D5CDD505-2E9C-101B-9397-08002B2CF9AE}" pid="5" name="MSIP_Label_8cb312f9-13a0-45d4-912b-e58870795025_Name">
    <vt:lpwstr>defa4170-0d19-0005-0004-bc88714345d2</vt:lpwstr>
  </property>
  <property fmtid="{D5CDD505-2E9C-101B-9397-08002B2CF9AE}" pid="6" name="MSIP_Label_8cb312f9-13a0-45d4-912b-e58870795025_SiteId">
    <vt:lpwstr>74c618f9-b1b7-4296-9eff-64106c1530c4</vt:lpwstr>
  </property>
  <property fmtid="{D5CDD505-2E9C-101B-9397-08002B2CF9AE}" pid="7" name="MSIP_Label_8cb312f9-13a0-45d4-912b-e58870795025_ActionId">
    <vt:lpwstr>862302ba-875a-498b-987f-ad7cfcbd52f1</vt:lpwstr>
  </property>
  <property fmtid="{D5CDD505-2E9C-101B-9397-08002B2CF9AE}" pid="8" name="MSIP_Label_8cb312f9-13a0-45d4-912b-e58870795025_ContentBits">
    <vt:lpwstr>0</vt:lpwstr>
  </property>
</Properties>
</file>