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ITO 19\Desktop\"/>
    </mc:Choice>
  </mc:AlternateContent>
  <xr:revisionPtr revIDLastSave="0" documentId="8_{D501809B-1681-4EEC-9479-138CD41B9471}" xr6:coauthVersionLast="47" xr6:coauthVersionMax="47" xr10:uidLastSave="{00000000-0000-0000-0000-000000000000}"/>
  <bookViews>
    <workbookView xWindow="-120" yWindow="-120" windowWidth="20640" windowHeight="11160" activeTab="1" xr2:uid="{69D04927-1479-4B07-9783-4E14E092E148}"/>
  </bookViews>
  <sheets>
    <sheet name="REF MIXTA" sheetId="1" r:id="rId1"/>
    <sheet name="ZAPA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N17" i="2"/>
  <c r="K18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M18" i="2" s="1"/>
  <c r="I18" i="2"/>
  <c r="L18" i="2" s="1"/>
  <c r="H18" i="2"/>
  <c r="L4" i="2"/>
  <c r="M4" i="2"/>
  <c r="K4" i="2"/>
  <c r="J5" i="2"/>
  <c r="J6" i="2"/>
  <c r="J7" i="2"/>
  <c r="J8" i="2"/>
  <c r="J9" i="2"/>
  <c r="I5" i="2"/>
  <c r="I6" i="2"/>
  <c r="I7" i="2"/>
  <c r="I8" i="2"/>
  <c r="I9" i="2"/>
  <c r="I4" i="2"/>
  <c r="J4" i="2"/>
  <c r="H5" i="2"/>
  <c r="H6" i="2"/>
  <c r="H7" i="2"/>
  <c r="H8" i="2"/>
  <c r="H9" i="2"/>
  <c r="H4" i="2"/>
  <c r="G19" i="2"/>
  <c r="G20" i="2"/>
  <c r="G21" i="2"/>
  <c r="G22" i="2"/>
  <c r="G23" i="2"/>
  <c r="G18" i="2"/>
  <c r="F19" i="2"/>
  <c r="F20" i="2"/>
  <c r="F21" i="2"/>
  <c r="F22" i="2"/>
  <c r="F23" i="2"/>
  <c r="F18" i="2"/>
  <c r="E19" i="2"/>
  <c r="E20" i="2"/>
  <c r="E21" i="2"/>
  <c r="E22" i="2"/>
  <c r="E23" i="2"/>
  <c r="E18" i="2"/>
  <c r="G5" i="2"/>
  <c r="G6" i="2"/>
  <c r="G7" i="2"/>
  <c r="G8" i="2"/>
  <c r="G9" i="2"/>
  <c r="G4" i="2"/>
  <c r="D10" i="1"/>
  <c r="D11" i="1"/>
  <c r="D9" i="1"/>
  <c r="C10" i="1"/>
  <c r="C11" i="1"/>
  <c r="C9" i="1"/>
  <c r="B10" i="1"/>
  <c r="B11" i="1"/>
  <c r="B9" i="1"/>
  <c r="F5" i="2"/>
  <c r="F6" i="2"/>
  <c r="F7" i="2"/>
  <c r="F8" i="2"/>
  <c r="F9" i="2"/>
  <c r="F4" i="2"/>
  <c r="E5" i="2"/>
  <c r="E6" i="2"/>
  <c r="E7" i="2"/>
  <c r="E8" i="2"/>
  <c r="E9" i="2"/>
  <c r="E4" i="2"/>
  <c r="G7" i="1"/>
  <c r="G8" i="1"/>
  <c r="G6" i="1"/>
  <c r="F7" i="1"/>
  <c r="F8" i="1"/>
  <c r="F6" i="1"/>
  <c r="E7" i="1"/>
  <c r="E8" i="1"/>
  <c r="E6" i="1"/>
  <c r="G3" i="1"/>
  <c r="G4" i="1"/>
  <c r="F3" i="1"/>
  <c r="F4" i="1"/>
  <c r="E3" i="1"/>
  <c r="E4" i="1"/>
  <c r="G2" i="1"/>
  <c r="F2" i="1"/>
  <c r="E2" i="1"/>
</calcChain>
</file>

<file path=xl/sharedStrings.xml><?xml version="1.0" encoding="utf-8"?>
<sst xmlns="http://schemas.openxmlformats.org/spreadsheetml/2006/main" count="74" uniqueCount="38">
  <si>
    <t>Enero</t>
  </si>
  <si>
    <t>Producto 1</t>
  </si>
  <si>
    <t>Pruducto 2</t>
  </si>
  <si>
    <t>Producto 3</t>
  </si>
  <si>
    <t>Febrero</t>
  </si>
  <si>
    <t>Marzo</t>
  </si>
  <si>
    <t>IVA aplicable</t>
  </si>
  <si>
    <t>IVA repercutido</t>
  </si>
  <si>
    <t>IVA Producto 2</t>
  </si>
  <si>
    <t>Meses</t>
  </si>
  <si>
    <t>IVA Producto 3</t>
  </si>
  <si>
    <t>Zapatos:</t>
  </si>
  <si>
    <t>Vendidos</t>
  </si>
  <si>
    <t>Talla 41</t>
  </si>
  <si>
    <t>Talla 42</t>
  </si>
  <si>
    <t>Talla 43</t>
  </si>
  <si>
    <t>Lunes</t>
  </si>
  <si>
    <t>Martes</t>
  </si>
  <si>
    <t>Miércoles</t>
  </si>
  <si>
    <t>Jueves</t>
  </si>
  <si>
    <t>Viernes</t>
  </si>
  <si>
    <t>Sábado</t>
  </si>
  <si>
    <t>Precios Unitarios:</t>
  </si>
  <si>
    <t>Talla 41:</t>
  </si>
  <si>
    <t>Talla 43:</t>
  </si>
  <si>
    <t>Talla 42:</t>
  </si>
  <si>
    <t>Calcetines</t>
  </si>
  <si>
    <t>Precio Unitario</t>
  </si>
  <si>
    <t xml:space="preserve">IVA Aplicable </t>
  </si>
  <si>
    <t>Total</t>
  </si>
  <si>
    <t>Semana</t>
  </si>
  <si>
    <t>IVA Producto   1</t>
  </si>
  <si>
    <t xml:space="preserve">Vendidos en la semana </t>
  </si>
  <si>
    <t>total vendidos sin IVA</t>
  </si>
  <si>
    <t xml:space="preserve">total vendido por talle </t>
  </si>
  <si>
    <t>total vendidos con IVA(16%)</t>
  </si>
  <si>
    <t>Total vendidos sin IVA</t>
  </si>
  <si>
    <t xml:space="preserve">total vendido de semana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</si>
</sst>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4" fontId="0" fillId="0" borderId="1" xfId="0" applyNumberFormat="1" applyBorder="1"/>
    <xf numFmtId="44" fontId="0" fillId="0" borderId="1" xfId="1" applyFont="1" applyBorder="1"/>
    <xf numFmtId="9" fontId="0" fillId="0" borderId="1" xfId="2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4" fontId="0" fillId="4" borderId="1" xfId="0" applyNumberFormat="1" applyFill="1" applyBorder="1"/>
    <xf numFmtId="0" fontId="0" fillId="5" borderId="1" xfId="0" applyFill="1" applyBorder="1"/>
    <xf numFmtId="44" fontId="0" fillId="5" borderId="1" xfId="0" applyNumberFormat="1" applyFill="1" applyBorder="1"/>
    <xf numFmtId="0" fontId="0" fillId="6" borderId="1" xfId="0" applyFill="1" applyBorder="1"/>
    <xf numFmtId="44" fontId="0" fillId="6" borderId="1" xfId="0" applyNumberFormat="1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4" fontId="0" fillId="3" borderId="11" xfId="1" applyFont="1" applyFill="1" applyBorder="1"/>
    <xf numFmtId="44" fontId="0" fillId="3" borderId="1" xfId="1" applyFont="1" applyFill="1" applyBorder="1"/>
    <xf numFmtId="44" fontId="0" fillId="3" borderId="7" xfId="1" applyFont="1" applyFill="1" applyBorder="1"/>
    <xf numFmtId="0" fontId="4" fillId="8" borderId="2" xfId="0" applyFont="1" applyFill="1" applyBorder="1"/>
    <xf numFmtId="9" fontId="4" fillId="8" borderId="4" xfId="2" applyFont="1" applyFill="1" applyBorder="1"/>
    <xf numFmtId="0" fontId="0" fillId="9" borderId="1" xfId="0" applyFill="1" applyBorder="1"/>
    <xf numFmtId="44" fontId="0" fillId="9" borderId="1" xfId="0" applyNumberFormat="1" applyFill="1" applyBorder="1"/>
    <xf numFmtId="0" fontId="0" fillId="7" borderId="1" xfId="0" applyFill="1" applyBorder="1"/>
    <xf numFmtId="44" fontId="0" fillId="7" borderId="1" xfId="0" applyNumberFormat="1" applyFill="1" applyBorder="1"/>
    <xf numFmtId="0" fontId="0" fillId="10" borderId="1" xfId="0" applyFill="1" applyBorder="1"/>
    <xf numFmtId="44" fontId="0" fillId="10" borderId="1" xfId="0" applyNumberFormat="1" applyFill="1" applyBorder="1"/>
    <xf numFmtId="0" fontId="4" fillId="11" borderId="12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4" fontId="0" fillId="2" borderId="1" xfId="1" applyFont="1" applyFill="1" applyBorder="1"/>
    <xf numFmtId="44" fontId="3" fillId="12" borderId="5" xfId="0" applyNumberFormat="1" applyFont="1" applyFill="1" applyBorder="1" applyAlignment="1">
      <alignment vertical="center"/>
    </xf>
    <xf numFmtId="44" fontId="3" fillId="12" borderId="6" xfId="0" applyNumberFormat="1" applyFont="1" applyFill="1" applyBorder="1" applyAlignment="1">
      <alignment vertical="center"/>
    </xf>
    <xf numFmtId="44" fontId="3" fillId="12" borderId="12" xfId="0" applyNumberFormat="1" applyFont="1" applyFill="1" applyBorder="1" applyAlignment="1">
      <alignment vertical="center"/>
    </xf>
    <xf numFmtId="44" fontId="3" fillId="12" borderId="10" xfId="0" applyNumberFormat="1" applyFont="1" applyFill="1" applyBorder="1" applyAlignment="1">
      <alignment vertical="center"/>
    </xf>
    <xf numFmtId="0" fontId="0" fillId="9" borderId="2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2268-EFB0-4676-A33C-0235F16EF21F}">
  <dimension ref="A1:G11"/>
  <sheetViews>
    <sheetView workbookViewId="0">
      <selection activeCell="H2" sqref="H2"/>
    </sheetView>
  </sheetViews>
  <sheetFormatPr baseColWidth="10" defaultRowHeight="15" x14ac:dyDescent="0.25"/>
  <cols>
    <col min="1" max="1" width="15.85546875" customWidth="1"/>
    <col min="5" max="5" width="13.85546875" customWidth="1"/>
    <col min="6" max="6" width="12.85546875" customWidth="1"/>
    <col min="7" max="7" width="13.5703125" customWidth="1"/>
  </cols>
  <sheetData>
    <row r="1" spans="1:7" s="1" customFormat="1" ht="30" x14ac:dyDescent="0.25">
      <c r="A1" s="6" t="s">
        <v>9</v>
      </c>
      <c r="B1" s="6" t="s">
        <v>1</v>
      </c>
      <c r="C1" s="6" t="s">
        <v>2</v>
      </c>
      <c r="D1" s="6" t="s">
        <v>3</v>
      </c>
      <c r="E1" s="8" t="s">
        <v>31</v>
      </c>
      <c r="F1" s="6" t="s">
        <v>8</v>
      </c>
      <c r="G1" s="6" t="s">
        <v>10</v>
      </c>
    </row>
    <row r="2" spans="1:7" x14ac:dyDescent="0.25">
      <c r="A2" s="7" t="s">
        <v>0</v>
      </c>
      <c r="B2" s="4">
        <v>1200</v>
      </c>
      <c r="C2" s="4">
        <v>2400</v>
      </c>
      <c r="D2" s="4">
        <v>6000</v>
      </c>
      <c r="E2" s="3">
        <f>B2*$B$5</f>
        <v>192</v>
      </c>
      <c r="F2" s="3">
        <f>C2*$C$5</f>
        <v>168.00000000000003</v>
      </c>
      <c r="G2" s="3">
        <f>D2*$D$5</f>
        <v>240</v>
      </c>
    </row>
    <row r="3" spans="1:7" x14ac:dyDescent="0.25">
      <c r="A3" s="7" t="s">
        <v>4</v>
      </c>
      <c r="B3" s="4">
        <v>1500</v>
      </c>
      <c r="C3" s="4">
        <v>2100</v>
      </c>
      <c r="D3" s="4">
        <v>6600</v>
      </c>
      <c r="E3" s="3">
        <f t="shared" ref="E3:E4" si="0">B3*$B$5</f>
        <v>240</v>
      </c>
      <c r="F3" s="3">
        <f t="shared" ref="F3:F4" si="1">C3*$C$5</f>
        <v>147</v>
      </c>
      <c r="G3" s="3">
        <f t="shared" ref="G3:G4" si="2">D3*$D$5</f>
        <v>264</v>
      </c>
    </row>
    <row r="4" spans="1:7" x14ac:dyDescent="0.25">
      <c r="A4" s="7" t="s">
        <v>5</v>
      </c>
      <c r="B4" s="4">
        <v>1660</v>
      </c>
      <c r="C4" s="4">
        <v>2550</v>
      </c>
      <c r="D4" s="4">
        <v>5680</v>
      </c>
      <c r="E4" s="3">
        <f t="shared" si="0"/>
        <v>265.60000000000002</v>
      </c>
      <c r="F4" s="3">
        <f t="shared" si="1"/>
        <v>178.50000000000003</v>
      </c>
      <c r="G4" s="3">
        <f t="shared" si="2"/>
        <v>227.20000000000002</v>
      </c>
    </row>
    <row r="5" spans="1:7" x14ac:dyDescent="0.25">
      <c r="A5" s="7" t="s">
        <v>6</v>
      </c>
      <c r="B5" s="5">
        <v>0.16</v>
      </c>
      <c r="C5" s="5">
        <v>7.0000000000000007E-2</v>
      </c>
      <c r="D5" s="5">
        <v>0.04</v>
      </c>
      <c r="E5" s="3"/>
      <c r="F5" s="2"/>
      <c r="G5" s="2"/>
    </row>
    <row r="6" spans="1:7" x14ac:dyDescent="0.25">
      <c r="A6" s="7" t="s">
        <v>7</v>
      </c>
      <c r="B6" s="5">
        <v>0.21</v>
      </c>
      <c r="C6" s="5">
        <v>0.21</v>
      </c>
      <c r="D6" s="5">
        <v>0.21</v>
      </c>
      <c r="E6" s="3">
        <f>B2*$B$6</f>
        <v>252</v>
      </c>
      <c r="F6" s="3">
        <f>C2*$C$6</f>
        <v>504</v>
      </c>
      <c r="G6" s="3">
        <f>D2*$D$6</f>
        <v>1260</v>
      </c>
    </row>
    <row r="7" spans="1:7" x14ac:dyDescent="0.25">
      <c r="A7" s="7"/>
      <c r="B7" s="2"/>
      <c r="C7" s="2"/>
      <c r="D7" s="2"/>
      <c r="E7" s="3">
        <f t="shared" ref="E7:E8" si="3">B3*$B$6</f>
        <v>315</v>
      </c>
      <c r="F7" s="3">
        <f t="shared" ref="F7:F8" si="4">C3*$C$6</f>
        <v>441</v>
      </c>
      <c r="G7" s="3">
        <f t="shared" ref="G7:G8" si="5">D3*$D$6</f>
        <v>1386</v>
      </c>
    </row>
    <row r="8" spans="1:7" x14ac:dyDescent="0.25">
      <c r="A8" s="7" t="s">
        <v>29</v>
      </c>
      <c r="B8" s="2"/>
      <c r="C8" s="2"/>
      <c r="D8" s="2"/>
      <c r="E8" s="3">
        <f t="shared" si="3"/>
        <v>348.59999999999997</v>
      </c>
      <c r="F8" s="3">
        <f t="shared" si="4"/>
        <v>535.5</v>
      </c>
      <c r="G8" s="3">
        <f t="shared" si="5"/>
        <v>1192.8</v>
      </c>
    </row>
    <row r="9" spans="1:7" x14ac:dyDescent="0.25">
      <c r="A9" s="7" t="s">
        <v>0</v>
      </c>
      <c r="B9" s="3">
        <f t="shared" ref="B9:D10" si="6">SUM(B2,E2,E6)</f>
        <v>1644</v>
      </c>
      <c r="C9" s="3">
        <f t="shared" si="6"/>
        <v>3072</v>
      </c>
      <c r="D9" s="3">
        <f t="shared" si="6"/>
        <v>7500</v>
      </c>
    </row>
    <row r="10" spans="1:7" x14ac:dyDescent="0.25">
      <c r="A10" s="7" t="s">
        <v>4</v>
      </c>
      <c r="B10" s="3">
        <f t="shared" si="6"/>
        <v>2055</v>
      </c>
      <c r="C10" s="3">
        <f t="shared" si="6"/>
        <v>2688</v>
      </c>
      <c r="D10" s="3">
        <f t="shared" si="6"/>
        <v>8250</v>
      </c>
    </row>
    <row r="11" spans="1:7" x14ac:dyDescent="0.25">
      <c r="A11" s="7" t="s">
        <v>5</v>
      </c>
      <c r="B11" s="3">
        <f t="shared" ref="B11" si="7">SUM(B4,E4,E8)</f>
        <v>2274.1999999999998</v>
      </c>
      <c r="C11" s="3">
        <f t="shared" ref="C11" si="8">SUM(C4,F4,F8)</f>
        <v>3264</v>
      </c>
      <c r="D11" s="3">
        <f>SUM(D4,G4,G8)</f>
        <v>7100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5B90-38FB-4F55-A1F6-19F29D48300D}">
  <sheetPr>
    <tabColor theme="5" tint="-0.499984740745262"/>
  </sheetPr>
  <dimension ref="A1:O30"/>
  <sheetViews>
    <sheetView tabSelected="1" workbookViewId="0">
      <selection activeCell="A15" sqref="A15:O15"/>
    </sheetView>
  </sheetViews>
  <sheetFormatPr baseColWidth="10" defaultRowHeight="15" x14ac:dyDescent="0.25"/>
  <cols>
    <col min="1" max="1" width="13.28515625" bestFit="1" customWidth="1"/>
    <col min="3" max="3" width="11.7109375" bestFit="1" customWidth="1"/>
    <col min="5" max="6" width="12.7109375" bestFit="1" customWidth="1"/>
    <col min="7" max="7" width="13" bestFit="1" customWidth="1"/>
    <col min="8" max="8" width="14.5703125" bestFit="1" customWidth="1"/>
    <col min="9" max="9" width="14.7109375" bestFit="1" customWidth="1"/>
    <col min="10" max="10" width="13" bestFit="1" customWidth="1"/>
    <col min="11" max="12" width="14.5703125" bestFit="1" customWidth="1"/>
    <col min="13" max="13" width="13" bestFit="1" customWidth="1"/>
    <col min="14" max="14" width="12" bestFit="1" customWidth="1"/>
  </cols>
  <sheetData>
    <row r="1" spans="1:15" ht="33" customHeight="1" x14ac:dyDescent="0.25">
      <c r="A1" s="52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5" x14ac:dyDescent="0.25">
      <c r="A2" s="18" t="s">
        <v>32</v>
      </c>
      <c r="B2" s="19"/>
      <c r="C2" s="19"/>
      <c r="D2" s="20"/>
      <c r="E2" s="18" t="s">
        <v>33</v>
      </c>
      <c r="F2" s="19"/>
      <c r="G2" s="20"/>
      <c r="H2" s="18" t="s">
        <v>35</v>
      </c>
      <c r="I2" s="19"/>
      <c r="J2" s="20"/>
      <c r="K2" s="18" t="s">
        <v>34</v>
      </c>
      <c r="L2" s="19"/>
      <c r="M2" s="20"/>
      <c r="N2" s="50" t="s">
        <v>37</v>
      </c>
      <c r="O2" s="51"/>
    </row>
    <row r="3" spans="1:15" x14ac:dyDescent="0.25">
      <c r="A3" s="11"/>
      <c r="B3" s="11" t="s">
        <v>13</v>
      </c>
      <c r="C3" s="11" t="s">
        <v>14</v>
      </c>
      <c r="D3" s="11" t="s">
        <v>15</v>
      </c>
      <c r="E3" s="16" t="s">
        <v>13</v>
      </c>
      <c r="F3" s="16" t="s">
        <v>14</v>
      </c>
      <c r="G3" s="16" t="s">
        <v>15</v>
      </c>
      <c r="H3" s="14" t="s">
        <v>13</v>
      </c>
      <c r="I3" s="14" t="s">
        <v>14</v>
      </c>
      <c r="J3" s="14" t="s">
        <v>15</v>
      </c>
      <c r="K3" s="12" t="s">
        <v>13</v>
      </c>
      <c r="L3" s="12" t="s">
        <v>14</v>
      </c>
      <c r="M3" s="12" t="s">
        <v>15</v>
      </c>
      <c r="N3" s="46">
        <f>SUM(K4:M4)</f>
        <v>4906800</v>
      </c>
      <c r="O3" s="47"/>
    </row>
    <row r="4" spans="1:15" x14ac:dyDescent="0.25">
      <c r="A4" s="11" t="s">
        <v>16</v>
      </c>
      <c r="B4" s="11">
        <v>8</v>
      </c>
      <c r="C4" s="11">
        <v>2</v>
      </c>
      <c r="D4" s="11">
        <v>2</v>
      </c>
      <c r="E4" s="17">
        <f>$C$12*B4</f>
        <v>520000</v>
      </c>
      <c r="F4" s="17">
        <f>$C$13*C4</f>
        <v>153000</v>
      </c>
      <c r="G4" s="17">
        <f>$C$14*D4</f>
        <v>150000</v>
      </c>
      <c r="H4" s="15">
        <f>E4*$B$30+E4</f>
        <v>603200</v>
      </c>
      <c r="I4" s="15">
        <f t="shared" ref="I4:J9" si="0">F4*$B$30+F4</f>
        <v>177480</v>
      </c>
      <c r="J4" s="15">
        <f t="shared" si="0"/>
        <v>174000</v>
      </c>
      <c r="K4" s="13">
        <f>SUM(H4:H9)</f>
        <v>2262000</v>
      </c>
      <c r="L4" s="13">
        <f t="shared" ref="L4:M4" si="1">SUM(I4:I9)</f>
        <v>1774800</v>
      </c>
      <c r="M4" s="13">
        <f t="shared" si="1"/>
        <v>870000</v>
      </c>
      <c r="N4" s="48"/>
      <c r="O4" s="49"/>
    </row>
    <row r="5" spans="1:15" x14ac:dyDescent="0.25">
      <c r="A5" s="11" t="s">
        <v>17</v>
      </c>
      <c r="B5" s="11">
        <v>10</v>
      </c>
      <c r="C5" s="11">
        <v>5</v>
      </c>
      <c r="D5" s="11">
        <v>1</v>
      </c>
      <c r="E5" s="17">
        <f>$C$12*B5</f>
        <v>650000</v>
      </c>
      <c r="F5" s="17">
        <f>$C$13*C5</f>
        <v>382500</v>
      </c>
      <c r="G5" s="17">
        <f>$C$14*D5</f>
        <v>75000</v>
      </c>
      <c r="H5" s="15">
        <f t="shared" ref="H5:H9" si="2">E5*$B$30+E5</f>
        <v>754000</v>
      </c>
      <c r="I5" s="15">
        <f t="shared" si="0"/>
        <v>443700</v>
      </c>
      <c r="J5" s="15">
        <f t="shared" si="0"/>
        <v>87000</v>
      </c>
    </row>
    <row r="6" spans="1:15" x14ac:dyDescent="0.25">
      <c r="A6" s="11" t="s">
        <v>18</v>
      </c>
      <c r="B6" s="11">
        <v>4</v>
      </c>
      <c r="C6" s="11">
        <v>4</v>
      </c>
      <c r="D6" s="11">
        <v>3</v>
      </c>
      <c r="E6" s="17">
        <f>$C$12*B6</f>
        <v>260000</v>
      </c>
      <c r="F6" s="17">
        <f>$C$13*C6</f>
        <v>306000</v>
      </c>
      <c r="G6" s="17">
        <f>$C$14*D6</f>
        <v>225000</v>
      </c>
      <c r="H6" s="15">
        <f t="shared" si="2"/>
        <v>301600</v>
      </c>
      <c r="I6" s="15">
        <f t="shared" si="0"/>
        <v>354960</v>
      </c>
      <c r="J6" s="15">
        <f t="shared" si="0"/>
        <v>261000</v>
      </c>
    </row>
    <row r="7" spans="1:15" x14ac:dyDescent="0.25">
      <c r="A7" s="11" t="s">
        <v>19</v>
      </c>
      <c r="B7" s="11">
        <v>6</v>
      </c>
      <c r="C7" s="11">
        <v>3</v>
      </c>
      <c r="D7" s="11">
        <v>1</v>
      </c>
      <c r="E7" s="17">
        <f>$C$12*B7</f>
        <v>390000</v>
      </c>
      <c r="F7" s="17">
        <f>$C$13*C7</f>
        <v>229500</v>
      </c>
      <c r="G7" s="17">
        <f>$C$14*D7</f>
        <v>75000</v>
      </c>
      <c r="H7" s="15">
        <f t="shared" si="2"/>
        <v>452400</v>
      </c>
      <c r="I7" s="15">
        <f t="shared" si="0"/>
        <v>266220</v>
      </c>
      <c r="J7" s="15">
        <f t="shared" si="0"/>
        <v>87000</v>
      </c>
    </row>
    <row r="8" spans="1:15" x14ac:dyDescent="0.25">
      <c r="A8" s="11" t="s">
        <v>20</v>
      </c>
      <c r="B8" s="11">
        <v>1</v>
      </c>
      <c r="C8" s="11">
        <v>4</v>
      </c>
      <c r="D8" s="11">
        <v>2</v>
      </c>
      <c r="E8" s="17">
        <f>$C$12*B8</f>
        <v>65000</v>
      </c>
      <c r="F8" s="17">
        <f>$C$13*C8</f>
        <v>306000</v>
      </c>
      <c r="G8" s="17">
        <f>$C$14*D8</f>
        <v>150000</v>
      </c>
      <c r="H8" s="15">
        <f t="shared" si="2"/>
        <v>75400</v>
      </c>
      <c r="I8" s="15">
        <f t="shared" si="0"/>
        <v>354960</v>
      </c>
      <c r="J8" s="15">
        <f t="shared" si="0"/>
        <v>174000</v>
      </c>
    </row>
    <row r="9" spans="1:15" x14ac:dyDescent="0.25">
      <c r="A9" s="11" t="s">
        <v>21</v>
      </c>
      <c r="B9" s="11">
        <v>1</v>
      </c>
      <c r="C9" s="11">
        <v>2</v>
      </c>
      <c r="D9" s="11">
        <v>1</v>
      </c>
      <c r="E9" s="17">
        <f>$C$12*B9</f>
        <v>65000</v>
      </c>
      <c r="F9" s="17">
        <f>$C$13*C9</f>
        <v>153000</v>
      </c>
      <c r="G9" s="17">
        <f>$C$14*D9</f>
        <v>75000</v>
      </c>
      <c r="H9" s="15">
        <f t="shared" si="2"/>
        <v>75400</v>
      </c>
      <c r="I9" s="15">
        <f t="shared" si="0"/>
        <v>177480</v>
      </c>
      <c r="J9" s="15">
        <f t="shared" si="0"/>
        <v>87000</v>
      </c>
    </row>
    <row r="10" spans="1:15" x14ac:dyDescent="0.25">
      <c r="K10" s="9"/>
      <c r="L10" s="9"/>
    </row>
    <row r="11" spans="1:15" x14ac:dyDescent="0.25">
      <c r="A11" s="21" t="s">
        <v>22</v>
      </c>
      <c r="B11" s="22"/>
      <c r="C11" s="23"/>
    </row>
    <row r="12" spans="1:15" x14ac:dyDescent="0.25">
      <c r="A12" s="24" t="s">
        <v>23</v>
      </c>
      <c r="B12" s="25"/>
      <c r="C12" s="26">
        <v>65000</v>
      </c>
    </row>
    <row r="13" spans="1:15" x14ac:dyDescent="0.25">
      <c r="A13" s="24" t="s">
        <v>25</v>
      </c>
      <c r="B13" s="25"/>
      <c r="C13" s="27">
        <v>76500</v>
      </c>
    </row>
    <row r="14" spans="1:15" x14ac:dyDescent="0.25">
      <c r="A14" s="24" t="s">
        <v>24</v>
      </c>
      <c r="B14" s="25"/>
      <c r="C14" s="28">
        <v>75000</v>
      </c>
    </row>
    <row r="15" spans="1:15" ht="37.5" customHeight="1" x14ac:dyDescent="0.25">
      <c r="A15" s="52" t="s">
        <v>26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4"/>
    </row>
    <row r="16" spans="1:15" x14ac:dyDescent="0.25">
      <c r="A16" s="37" t="s">
        <v>12</v>
      </c>
      <c r="B16" s="38"/>
      <c r="C16" s="38"/>
      <c r="D16" s="39"/>
      <c r="E16" s="40" t="s">
        <v>36</v>
      </c>
      <c r="F16" s="41"/>
      <c r="G16" s="42"/>
      <c r="H16" s="40" t="s">
        <v>35</v>
      </c>
      <c r="I16" s="41"/>
      <c r="J16" s="42"/>
      <c r="K16" s="40" t="s">
        <v>34</v>
      </c>
      <c r="L16" s="41"/>
      <c r="M16" s="42"/>
      <c r="N16" s="40" t="s">
        <v>37</v>
      </c>
      <c r="O16" s="42"/>
    </row>
    <row r="17" spans="1:15" x14ac:dyDescent="0.25">
      <c r="A17" s="10" t="s">
        <v>30</v>
      </c>
      <c r="B17" s="10" t="s">
        <v>23</v>
      </c>
      <c r="C17" s="10" t="s">
        <v>14</v>
      </c>
      <c r="D17" s="10" t="s">
        <v>15</v>
      </c>
      <c r="E17" s="31" t="s">
        <v>13</v>
      </c>
      <c r="F17" s="31" t="s">
        <v>14</v>
      </c>
      <c r="G17" s="31" t="s">
        <v>15</v>
      </c>
      <c r="H17" s="33" t="s">
        <v>13</v>
      </c>
      <c r="I17" s="33" t="s">
        <v>14</v>
      </c>
      <c r="J17" s="33" t="s">
        <v>15</v>
      </c>
      <c r="K17" s="35" t="s">
        <v>13</v>
      </c>
      <c r="L17" s="35" t="s">
        <v>14</v>
      </c>
      <c r="M17" s="35" t="s">
        <v>15</v>
      </c>
      <c r="N17" s="46">
        <f>SUM(K18:M18)</f>
        <v>75980</v>
      </c>
      <c r="O17" s="47"/>
    </row>
    <row r="18" spans="1:15" x14ac:dyDescent="0.25">
      <c r="A18" s="10" t="s">
        <v>16</v>
      </c>
      <c r="B18" s="10">
        <v>5</v>
      </c>
      <c r="C18" s="10">
        <v>15</v>
      </c>
      <c r="D18" s="10">
        <v>6</v>
      </c>
      <c r="E18" s="32">
        <f>$B$26*B18</f>
        <v>2500</v>
      </c>
      <c r="F18" s="32">
        <f>$B$27*C18</f>
        <v>9750</v>
      </c>
      <c r="G18" s="32">
        <f>$B$28*D18</f>
        <v>4500</v>
      </c>
      <c r="H18" s="34">
        <f>E18*$B$30+E18</f>
        <v>2900</v>
      </c>
      <c r="I18" s="34">
        <f t="shared" ref="I18:I23" si="3">F18*$B$30+F18</f>
        <v>11310</v>
      </c>
      <c r="J18" s="34">
        <f t="shared" ref="J18:J23" si="4">G18*$B$30+G18</f>
        <v>5220</v>
      </c>
      <c r="K18" s="36">
        <f>SUM(H18:H23)</f>
        <v>12180</v>
      </c>
      <c r="L18" s="36">
        <f t="shared" ref="L18" si="5">SUM(I18:I23)</f>
        <v>37700</v>
      </c>
      <c r="M18" s="36">
        <f t="shared" ref="M18" si="6">SUM(J18:J23)</f>
        <v>26100</v>
      </c>
      <c r="N18" s="48"/>
      <c r="O18" s="49"/>
    </row>
    <row r="19" spans="1:15" x14ac:dyDescent="0.25">
      <c r="A19" s="10" t="s">
        <v>17</v>
      </c>
      <c r="B19" s="10">
        <v>4</v>
      </c>
      <c r="C19" s="10">
        <v>8</v>
      </c>
      <c r="D19" s="10">
        <v>4</v>
      </c>
      <c r="E19" s="32">
        <f t="shared" ref="E19:E23" si="7">$B$26*B19</f>
        <v>2000</v>
      </c>
      <c r="F19" s="32">
        <f t="shared" ref="F19:F23" si="8">$B$27*C19</f>
        <v>5200</v>
      </c>
      <c r="G19" s="32">
        <f t="shared" ref="G19:G23" si="9">$B$28*D19</f>
        <v>3000</v>
      </c>
      <c r="H19" s="34">
        <f t="shared" ref="H19:H23" si="10">E19*$B$30+E19</f>
        <v>2320</v>
      </c>
      <c r="I19" s="34">
        <f t="shared" si="3"/>
        <v>6032</v>
      </c>
      <c r="J19" s="34">
        <f t="shared" si="4"/>
        <v>3480</v>
      </c>
    </row>
    <row r="20" spans="1:15" x14ac:dyDescent="0.25">
      <c r="A20" s="10" t="s">
        <v>18</v>
      </c>
      <c r="B20" s="10">
        <v>6</v>
      </c>
      <c r="C20" s="10">
        <v>7</v>
      </c>
      <c r="D20" s="10">
        <v>9</v>
      </c>
      <c r="E20" s="32">
        <f t="shared" si="7"/>
        <v>3000</v>
      </c>
      <c r="F20" s="32">
        <f t="shared" si="8"/>
        <v>4550</v>
      </c>
      <c r="G20" s="32">
        <f t="shared" si="9"/>
        <v>6750</v>
      </c>
      <c r="H20" s="34">
        <f t="shared" si="10"/>
        <v>3480</v>
      </c>
      <c r="I20" s="34">
        <f t="shared" si="3"/>
        <v>5278</v>
      </c>
      <c r="J20" s="34">
        <f t="shared" si="4"/>
        <v>7830</v>
      </c>
    </row>
    <row r="21" spans="1:15" x14ac:dyDescent="0.25">
      <c r="A21" s="10" t="s">
        <v>19</v>
      </c>
      <c r="B21" s="10">
        <v>2</v>
      </c>
      <c r="C21" s="10">
        <v>10</v>
      </c>
      <c r="D21" s="10">
        <v>8</v>
      </c>
      <c r="E21" s="32">
        <f t="shared" si="7"/>
        <v>1000</v>
      </c>
      <c r="F21" s="32">
        <f t="shared" si="8"/>
        <v>6500</v>
      </c>
      <c r="G21" s="32">
        <f t="shared" si="9"/>
        <v>6000</v>
      </c>
      <c r="H21" s="34">
        <f t="shared" si="10"/>
        <v>1160</v>
      </c>
      <c r="I21" s="34">
        <f t="shared" si="3"/>
        <v>7540</v>
      </c>
      <c r="J21" s="34">
        <f t="shared" si="4"/>
        <v>6960</v>
      </c>
    </row>
    <row r="22" spans="1:15" x14ac:dyDescent="0.25">
      <c r="A22" s="10" t="s">
        <v>20</v>
      </c>
      <c r="B22" s="10">
        <v>4</v>
      </c>
      <c r="C22" s="10">
        <v>5</v>
      </c>
      <c r="D22" s="10">
        <v>2</v>
      </c>
      <c r="E22" s="32">
        <f t="shared" si="7"/>
        <v>2000</v>
      </c>
      <c r="F22" s="32">
        <f t="shared" si="8"/>
        <v>3250</v>
      </c>
      <c r="G22" s="32">
        <f t="shared" si="9"/>
        <v>1500</v>
      </c>
      <c r="H22" s="34">
        <f t="shared" si="10"/>
        <v>2320</v>
      </c>
      <c r="I22" s="34">
        <f t="shared" si="3"/>
        <v>3770</v>
      </c>
      <c r="J22" s="34">
        <f t="shared" si="4"/>
        <v>1740</v>
      </c>
    </row>
    <row r="23" spans="1:15" x14ac:dyDescent="0.25">
      <c r="A23" s="10" t="s">
        <v>21</v>
      </c>
      <c r="B23" s="10">
        <v>0</v>
      </c>
      <c r="C23" s="10">
        <v>5</v>
      </c>
      <c r="D23" s="10">
        <v>1</v>
      </c>
      <c r="E23" s="32">
        <f t="shared" si="7"/>
        <v>0</v>
      </c>
      <c r="F23" s="32">
        <f t="shared" si="8"/>
        <v>3250</v>
      </c>
      <c r="G23" s="32">
        <f t="shared" si="9"/>
        <v>750</v>
      </c>
      <c r="H23" s="34">
        <f t="shared" si="10"/>
        <v>0</v>
      </c>
      <c r="I23" s="34">
        <f t="shared" si="3"/>
        <v>3770</v>
      </c>
      <c r="J23" s="34">
        <f t="shared" si="4"/>
        <v>870</v>
      </c>
    </row>
    <row r="25" spans="1:15" x14ac:dyDescent="0.25">
      <c r="A25" s="43" t="s">
        <v>27</v>
      </c>
      <c r="B25" s="44"/>
    </row>
    <row r="26" spans="1:15" x14ac:dyDescent="0.25">
      <c r="A26" s="10" t="s">
        <v>13</v>
      </c>
      <c r="B26" s="45">
        <v>500</v>
      </c>
    </row>
    <row r="27" spans="1:15" x14ac:dyDescent="0.25">
      <c r="A27" s="10" t="s">
        <v>14</v>
      </c>
      <c r="B27" s="45">
        <v>650</v>
      </c>
    </row>
    <row r="28" spans="1:15" x14ac:dyDescent="0.25">
      <c r="A28" s="10" t="s">
        <v>15</v>
      </c>
      <c r="B28" s="45">
        <v>750</v>
      </c>
    </row>
    <row r="30" spans="1:15" x14ac:dyDescent="0.25">
      <c r="A30" s="29" t="s">
        <v>28</v>
      </c>
      <c r="B30" s="30">
        <v>0.16</v>
      </c>
    </row>
  </sheetData>
  <mergeCells count="20">
    <mergeCell ref="N16:O16"/>
    <mergeCell ref="A15:O15"/>
    <mergeCell ref="N17:O18"/>
    <mergeCell ref="N2:O2"/>
    <mergeCell ref="N3:O4"/>
    <mergeCell ref="K10:L10"/>
    <mergeCell ref="K2:M2"/>
    <mergeCell ref="H16:J16"/>
    <mergeCell ref="K16:M16"/>
    <mergeCell ref="E16:G16"/>
    <mergeCell ref="E2:G2"/>
    <mergeCell ref="H2:J2"/>
    <mergeCell ref="A12:B12"/>
    <mergeCell ref="A13:B13"/>
    <mergeCell ref="A25:B25"/>
    <mergeCell ref="A2:D2"/>
    <mergeCell ref="A11:C11"/>
    <mergeCell ref="A16:D16"/>
    <mergeCell ref="A14:B14"/>
    <mergeCell ref="A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 MIXTA</vt:lpstr>
      <vt:lpstr>ZAPATOS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12</dc:creator>
  <cp:lastModifiedBy>PASCALITO 19</cp:lastModifiedBy>
  <dcterms:created xsi:type="dcterms:W3CDTF">2024-06-05T00:38:07Z</dcterms:created>
  <dcterms:modified xsi:type="dcterms:W3CDTF">2024-06-06T02:34:44Z</dcterms:modified>
</cp:coreProperties>
</file>