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omezs\Desktop\"/>
    </mc:Choice>
  </mc:AlternateContent>
  <bookViews>
    <workbookView xWindow="1860" yWindow="0" windowWidth="19560" windowHeight="8115" tabRatio="601"/>
  </bookViews>
  <sheets>
    <sheet name="Sheet1" sheetId="1" r:id="rId1"/>
    <sheet name="Sheet2" sheetId="2" state="hidden" r:id="rId2"/>
  </sheets>
  <calcPr calcId="152511"/>
</workbook>
</file>

<file path=xl/calcChain.xml><?xml version="1.0" encoding="utf-8"?>
<calcChain xmlns="http://schemas.openxmlformats.org/spreadsheetml/2006/main">
  <c r="AD3" i="1" l="1"/>
  <c r="AC5" i="1" l="1"/>
  <c r="V5" i="1"/>
  <c r="W5" i="1"/>
  <c r="U4" i="1"/>
  <c r="W4" i="1"/>
  <c r="Y4" i="1"/>
  <c r="AA2" i="1"/>
  <c r="W3" i="1"/>
  <c r="W2" i="1"/>
  <c r="U3" i="1"/>
  <c r="U2" i="1"/>
</calcChain>
</file>

<file path=xl/comments1.xml><?xml version="1.0" encoding="utf-8"?>
<comments xmlns="http://schemas.openxmlformats.org/spreadsheetml/2006/main">
  <authors>
    <author>Cristina Valverde Villalta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 xml:space="preserve">Los códigos para las monedas son los siguientes: 
* CRCN - Colones
* USD - Dolares
* EUR - Euros
* UDE - Unidades de desarrollo
* JPY - Yen Japones
</t>
        </r>
      </text>
    </comment>
  </commentList>
</comments>
</file>

<file path=xl/sharedStrings.xml><?xml version="1.0" encoding="utf-8"?>
<sst xmlns="http://schemas.openxmlformats.org/spreadsheetml/2006/main" count="88" uniqueCount="64">
  <si>
    <t>Tipo</t>
  </si>
  <si>
    <t>EstadoValor</t>
  </si>
  <si>
    <t>NumeroValor</t>
  </si>
  <si>
    <t>ValorFacial</t>
  </si>
  <si>
    <t>FechaValor</t>
  </si>
  <si>
    <t>PlazoValor</t>
  </si>
  <si>
    <t>FechaCancelacion</t>
  </si>
  <si>
    <t>FechaVencimiento</t>
  </si>
  <si>
    <t>FechaCreacion</t>
  </si>
  <si>
    <t>NroEmisionSerie</t>
  </si>
  <si>
    <t>TasaNeta</t>
  </si>
  <si>
    <t>TasaBruta</t>
  </si>
  <si>
    <t>ValorTransadoNeto</t>
  </si>
  <si>
    <t>ValorTransadoBruto</t>
  </si>
  <si>
    <t>NemoTecnico</t>
  </si>
  <si>
    <t>MotivoAnulacion</t>
  </si>
  <si>
    <t>RendimientoPorDescuento</t>
  </si>
  <si>
    <t>Premio</t>
  </si>
  <si>
    <t>ImpuestoPagado</t>
  </si>
  <si>
    <t>MontoPagadoEfectivo</t>
  </si>
  <si>
    <t>CodigoMoneda</t>
  </si>
  <si>
    <t>USD</t>
  </si>
  <si>
    <t>EUR</t>
  </si>
  <si>
    <t>UDE</t>
  </si>
  <si>
    <t>JPY</t>
  </si>
  <si>
    <t xml:space="preserve">Colones </t>
  </si>
  <si>
    <t>Dolares</t>
  </si>
  <si>
    <t>Euros</t>
  </si>
  <si>
    <t>Unidades de Desarrollo</t>
  </si>
  <si>
    <t>Yen Japones</t>
  </si>
  <si>
    <t>CRC</t>
  </si>
  <si>
    <t>EntidadCustodia</t>
  </si>
  <si>
    <t>ModuloSINPE</t>
  </si>
  <si>
    <t>TipoNegociacion</t>
  </si>
  <si>
    <t>2110201041</t>
  </si>
  <si>
    <t>2110201050</t>
  </si>
  <si>
    <t>2110201070</t>
  </si>
  <si>
    <t>2110201080</t>
  </si>
  <si>
    <t>2110201090</t>
  </si>
  <si>
    <t>2110201100</t>
  </si>
  <si>
    <t>2116421000</t>
  </si>
  <si>
    <t>2116422000</t>
  </si>
  <si>
    <t>2116423000</t>
  </si>
  <si>
    <t>2116424000</t>
  </si>
  <si>
    <t xml:space="preserve">Vigente </t>
  </si>
  <si>
    <t xml:space="preserve">Cero Cupon </t>
  </si>
  <si>
    <t>TPCERD</t>
  </si>
  <si>
    <t>09/05/2016</t>
  </si>
  <si>
    <t>01/01/1990</t>
  </si>
  <si>
    <t>12/05/2016</t>
  </si>
  <si>
    <t xml:space="preserve">No aplica </t>
  </si>
  <si>
    <t>RDI</t>
  </si>
  <si>
    <t xml:space="preserve">Venta Directa </t>
  </si>
  <si>
    <t>C.C.S.S</t>
  </si>
  <si>
    <t>TUDEM</t>
  </si>
  <si>
    <t>Cupon tasa Fija</t>
  </si>
  <si>
    <t>09/12/2031</t>
  </si>
  <si>
    <t>TPM</t>
  </si>
  <si>
    <t>RDE</t>
  </si>
  <si>
    <t>09/07/2016</t>
  </si>
  <si>
    <t>09/01/2016</t>
  </si>
  <si>
    <t>23/12/2020</t>
  </si>
  <si>
    <t>11/07/2016</t>
  </si>
  <si>
    <t>30/12/2016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</si>
</sst>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left"/>
    </xf>
    <xf numFmtId="2" fontId="0" fillId="0" borderId="0" xfId="0" applyNumberFormat="1" applyBorder="1"/>
    <xf numFmtId="2" fontId="0" fillId="0" borderId="0" xfId="0" applyNumberFormat="1"/>
  </cellXfs>
  <cellStyles count="8">
    <cellStyle name="Normal" xfId="0" builtinId="0"/>
    <cellStyle name="Normal 2" xfId="2"/>
    <cellStyle name="Normal 2 2" xfId="3"/>
    <cellStyle name="Normal 3" xfId="4"/>
    <cellStyle name="Normal 4" xfId="5"/>
    <cellStyle name="Normal 4 2" xfId="6"/>
    <cellStyle name="Normal 5" xfId="7"/>
    <cellStyle name="Percent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2" formatCode="0.0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Sans Serif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Sans Serif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icrosoft Sans Serif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H5" totalsRowShown="0" headerRowDxfId="35" dataDxfId="34">
  <autoFilter ref="A1:AH5"/>
  <tableColumns count="34">
    <tableColumn id="1" name="EstadoValor" dataDxfId="33"/>
    <tableColumn id="2" name="NemoTecnico" dataDxfId="32"/>
    <tableColumn id="3" name="Tipo" dataDxfId="31"/>
    <tableColumn id="26" name="TipoNegociacion" dataDxfId="30"/>
    <tableColumn id="25" name="ModuloSINPE" dataDxfId="29"/>
    <tableColumn id="5" name="NumeroValor" dataDxfId="28"/>
    <tableColumn id="4" name="CodigoMoneda" dataDxfId="27"/>
    <tableColumn id="7" name="ValorFacial" dataDxfId="26"/>
    <tableColumn id="8" name="FechaValor" dataDxfId="25"/>
    <tableColumn id="9" name="PlazoValor" dataDxfId="24"/>
    <tableColumn id="10" name="FechaCancelacion" dataDxfId="23"/>
    <tableColumn id="11" name="FechaVencimiento" dataDxfId="22"/>
    <tableColumn id="12" name="ValorTransadoBruto" dataDxfId="21"/>
    <tableColumn id="13" name="ValorTransadoNeto" dataDxfId="20"/>
    <tableColumn id="14" name="TasaBruta" dataDxfId="19"/>
    <tableColumn id="15" name="TasaNeta" dataDxfId="18"/>
    <tableColumn id="16" name="NroEmisionSerie" dataDxfId="17"/>
    <tableColumn id="17" name="FechaCreacion" dataDxfId="16"/>
    <tableColumn id="6" name="EntidadCustodia" dataDxfId="15"/>
    <tableColumn id="19" name="MotivoAnulacion" dataDxfId="14"/>
    <tableColumn id="20" name="RendimientoPorDescuento" dataDxfId="13">
      <calculatedColumnFormula>+Table1[[#This Row],[ValorFacial]]-Table1[[#This Row],[ValorTransadoBruto]]</calculatedColumnFormula>
    </tableColumn>
    <tableColumn id="21" name="Premio" dataDxfId="12"/>
    <tableColumn id="22" name="ImpuestoPagado" dataDxfId="11">
      <calculatedColumnFormula>+Table1[[#This Row],[ValorTransadoNeto]]-Table1[[#This Row],[ValorTransadoBruto]]</calculatedColumnFormula>
    </tableColumn>
    <tableColumn id="23" name="MontoPagadoEfectivo" dataDxfId="10"/>
    <tableColumn id="24" name="2110201041" dataDxfId="9"/>
    <tableColumn id="18" name="2110201050" dataDxfId="8"/>
    <tableColumn id="27" name="2110201070" dataDxfId="7">
      <calculatedColumnFormula>+Table1[[#This Row],[ValorTransadoNeto]]</calculatedColumnFormula>
    </tableColumn>
    <tableColumn id="28" name="2110201080" dataDxfId="6"/>
    <tableColumn id="29" name="2110201090" dataDxfId="5"/>
    <tableColumn id="30" name="2110201100" dataDxfId="4"/>
    <tableColumn id="31" name="2116421000" dataDxfId="3"/>
    <tableColumn id="32" name="2116422000" dataDxfId="2"/>
    <tableColumn id="33" name="2116423000" dataDxfId="1"/>
    <tableColumn id="34" name="2116424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"/>
  <sheetViews>
    <sheetView tabSelected="1" topLeftCell="E1" zoomScaleNormal="100" workbookViewId="0">
      <selection activeCell="H11" sqref="H11"/>
    </sheetView>
  </sheetViews>
  <sheetFormatPr defaultColWidth="17.7109375" defaultRowHeight="15" x14ac:dyDescent="0.25"/>
  <cols>
    <col min="1" max="7" width="25.7109375" style="1" customWidth="1"/>
    <col min="8" max="8" width="25.7109375" style="12" customWidth="1"/>
    <col min="9" max="9" width="25.7109375" style="2" customWidth="1"/>
    <col min="10" max="10" width="25.7109375" style="1" customWidth="1"/>
    <col min="11" max="12" width="25.7109375" style="2" customWidth="1"/>
    <col min="13" max="17" width="25.7109375" style="12" customWidth="1"/>
    <col min="18" max="19" width="25.7109375" style="2" customWidth="1"/>
    <col min="20" max="20" width="25.7109375" customWidth="1"/>
    <col min="21" max="25" width="25.7109375" style="16" customWidth="1"/>
    <col min="26" max="26" width="17.85546875" style="16" bestFit="1" customWidth="1"/>
    <col min="27" max="27" width="17.7109375" style="16"/>
    <col min="28" max="28" width="19.140625" style="16" bestFit="1" customWidth="1"/>
    <col min="29" max="34" width="17.7109375" style="16"/>
  </cols>
  <sheetData>
    <row r="1" spans="1:34" ht="15.75" x14ac:dyDescent="0.25">
      <c r="A1" s="3" t="s">
        <v>1</v>
      </c>
      <c r="B1" s="3" t="s">
        <v>14</v>
      </c>
      <c r="C1" s="3" t="s">
        <v>0</v>
      </c>
      <c r="D1" s="3" t="s">
        <v>33</v>
      </c>
      <c r="E1" s="3" t="s">
        <v>32</v>
      </c>
      <c r="F1" s="3" t="s">
        <v>2</v>
      </c>
      <c r="G1" s="3" t="s">
        <v>20</v>
      </c>
      <c r="H1" s="10" t="s">
        <v>3</v>
      </c>
      <c r="I1" s="4" t="s">
        <v>4</v>
      </c>
      <c r="J1" s="3" t="s">
        <v>5</v>
      </c>
      <c r="K1" s="4" t="s">
        <v>6</v>
      </c>
      <c r="L1" s="4" t="s">
        <v>7</v>
      </c>
      <c r="M1" s="10" t="s">
        <v>13</v>
      </c>
      <c r="N1" s="10" t="s">
        <v>12</v>
      </c>
      <c r="O1" s="10" t="s">
        <v>11</v>
      </c>
      <c r="P1" s="10" t="s">
        <v>10</v>
      </c>
      <c r="Q1" s="10" t="s">
        <v>9</v>
      </c>
      <c r="R1" s="4" t="s">
        <v>8</v>
      </c>
      <c r="S1" s="4" t="s">
        <v>31</v>
      </c>
      <c r="T1" s="3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4" t="s">
        <v>34</v>
      </c>
      <c r="Z1" s="10" t="s">
        <v>35</v>
      </c>
      <c r="AA1" s="10" t="s">
        <v>36</v>
      </c>
      <c r="AB1" s="10" t="s">
        <v>37</v>
      </c>
      <c r="AC1" s="10" t="s">
        <v>38</v>
      </c>
      <c r="AD1" s="10" t="s">
        <v>39</v>
      </c>
      <c r="AE1" s="10" t="s">
        <v>40</v>
      </c>
      <c r="AF1" s="10" t="s">
        <v>41</v>
      </c>
      <c r="AG1" s="10" t="s">
        <v>42</v>
      </c>
      <c r="AH1" s="10" t="s">
        <v>43</v>
      </c>
    </row>
    <row r="2" spans="1:34" s="7" customFormat="1" x14ac:dyDescent="0.25">
      <c r="A2" s="5" t="s">
        <v>44</v>
      </c>
      <c r="B2" s="5" t="s">
        <v>46</v>
      </c>
      <c r="C2" s="5" t="s">
        <v>45</v>
      </c>
      <c r="D2" s="5" t="s">
        <v>52</v>
      </c>
      <c r="E2" s="5" t="s">
        <v>51</v>
      </c>
      <c r="F2" s="5">
        <v>320065</v>
      </c>
      <c r="G2" s="5" t="s">
        <v>30</v>
      </c>
      <c r="H2" s="9">
        <v>508959297.70999998</v>
      </c>
      <c r="I2" s="6" t="s">
        <v>47</v>
      </c>
      <c r="J2" s="5">
        <v>90</v>
      </c>
      <c r="K2" s="6" t="s">
        <v>48</v>
      </c>
      <c r="L2" s="6" t="s">
        <v>49</v>
      </c>
      <c r="M2" s="9">
        <v>505898611.11000001</v>
      </c>
      <c r="N2" s="9">
        <v>505898611.11000001</v>
      </c>
      <c r="O2" s="9">
        <v>2.4200000022016299</v>
      </c>
      <c r="P2" s="9">
        <v>2.4200000022016299</v>
      </c>
      <c r="Q2" s="9">
        <v>0</v>
      </c>
      <c r="R2" s="8">
        <v>42618.483103969906</v>
      </c>
      <c r="S2" s="6" t="s">
        <v>53</v>
      </c>
      <c r="T2" s="7" t="s">
        <v>50</v>
      </c>
      <c r="U2" s="15">
        <f>+Table1[[#This Row],[ValorFacial]]-Table1[[#This Row],[ValorTransadoBruto]]</f>
        <v>3060686.5999999642</v>
      </c>
      <c r="V2" s="15">
        <v>0</v>
      </c>
      <c r="W2" s="15">
        <f>+Table1[[#This Row],[ValorTransadoNeto]]-Table1[[#This Row],[ValorTransadoBruto]]</f>
        <v>0</v>
      </c>
      <c r="X2" s="15">
        <v>0</v>
      </c>
      <c r="Y2" s="15">
        <v>0</v>
      </c>
      <c r="Z2" s="15">
        <v>0</v>
      </c>
      <c r="AA2" s="15">
        <f>+Table1[[#This Row],[ValorTransadoNeto]]</f>
        <v>505898611.11000001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</row>
    <row r="3" spans="1:34" s="7" customFormat="1" x14ac:dyDescent="0.25">
      <c r="A3" s="5" t="s">
        <v>44</v>
      </c>
      <c r="B3" s="5" t="s">
        <v>46</v>
      </c>
      <c r="C3" s="5" t="s">
        <v>45</v>
      </c>
      <c r="D3" s="5" t="s">
        <v>52</v>
      </c>
      <c r="E3" s="5" t="s">
        <v>51</v>
      </c>
      <c r="F3" s="5">
        <v>320066</v>
      </c>
      <c r="G3" s="5" t="s">
        <v>30</v>
      </c>
      <c r="H3" s="11">
        <v>212449883.30000001</v>
      </c>
      <c r="I3" s="6" t="s">
        <v>60</v>
      </c>
      <c r="J3" s="5">
        <v>356</v>
      </c>
      <c r="K3" s="6" t="s">
        <v>48</v>
      </c>
      <c r="L3" s="6" t="s">
        <v>63</v>
      </c>
      <c r="M3" s="9">
        <v>209789634.22189999</v>
      </c>
      <c r="N3" s="9">
        <v>210000000</v>
      </c>
      <c r="O3" s="13">
        <v>2.7499999962583201</v>
      </c>
      <c r="P3" s="13">
        <v>2.5299999965576601</v>
      </c>
      <c r="Q3" s="9">
        <v>0</v>
      </c>
      <c r="R3" s="8">
        <v>42614.67105315972</v>
      </c>
      <c r="S3" s="6" t="s">
        <v>53</v>
      </c>
      <c r="T3" s="7" t="s">
        <v>50</v>
      </c>
      <c r="U3" s="15">
        <f>+Table1[[#This Row],[ValorFacial]]-Table1[[#This Row],[ValorTransadoBruto]]</f>
        <v>2660249.0781000257</v>
      </c>
      <c r="V3" s="15">
        <v>0</v>
      </c>
      <c r="W3" s="15">
        <f>+Table1[[#This Row],[ValorTransadoNeto]]-Table1[[#This Row],[ValorTransadoBruto]]</f>
        <v>210365.77810001373</v>
      </c>
      <c r="X3" s="15">
        <v>350000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f>+Table1[[#This Row],[ValorTransadoNeto]]+Table1[[#This Row],[MontoPagadoEfectivo]]</f>
        <v>210350000</v>
      </c>
      <c r="AE3" s="15">
        <v>0</v>
      </c>
      <c r="AF3" s="15">
        <v>0</v>
      </c>
      <c r="AG3" s="15">
        <v>0</v>
      </c>
      <c r="AH3" s="15">
        <v>0</v>
      </c>
    </row>
    <row r="4" spans="1:34" s="7" customFormat="1" x14ac:dyDescent="0.25">
      <c r="A4" s="5" t="s">
        <v>44</v>
      </c>
      <c r="B4" s="5" t="s">
        <v>54</v>
      </c>
      <c r="C4" s="5" t="s">
        <v>55</v>
      </c>
      <c r="D4" s="5" t="s">
        <v>52</v>
      </c>
      <c r="E4" s="5" t="s">
        <v>51</v>
      </c>
      <c r="F4" s="5">
        <v>320067</v>
      </c>
      <c r="G4" s="5" t="s">
        <v>23</v>
      </c>
      <c r="H4" s="11">
        <v>41487.93</v>
      </c>
      <c r="I4" s="6" t="s">
        <v>62</v>
      </c>
      <c r="J4" s="5">
        <v>5629</v>
      </c>
      <c r="K4" s="6" t="s">
        <v>48</v>
      </c>
      <c r="L4" s="6" t="s">
        <v>56</v>
      </c>
      <c r="M4" s="9">
        <v>41487.93</v>
      </c>
      <c r="N4" s="9">
        <v>41487.93</v>
      </c>
      <c r="O4" s="13">
        <v>6.25</v>
      </c>
      <c r="P4" s="13">
        <v>5.75</v>
      </c>
      <c r="Q4" s="9">
        <v>0</v>
      </c>
      <c r="R4" s="8">
        <v>42629.625133993053</v>
      </c>
      <c r="S4" s="6" t="s">
        <v>53</v>
      </c>
      <c r="T4" s="7" t="s">
        <v>50</v>
      </c>
      <c r="U4" s="15">
        <f>+Table1[[#This Row],[ValorFacial]]-Table1[[#This Row],[ValorTransadoBruto]]</f>
        <v>0</v>
      </c>
      <c r="V4" s="15">
        <v>0</v>
      </c>
      <c r="W4" s="15">
        <f>+Table1[[#This Row],[ValorTransadoNeto]]-Table1[[#This Row],[ValorTransadoBruto]]</f>
        <v>0</v>
      </c>
      <c r="X4" s="15">
        <v>0</v>
      </c>
      <c r="Y4" s="15">
        <f>+Table1[[#This Row],[ValorTransadoNeto]]</f>
        <v>41487.93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</row>
    <row r="5" spans="1:34" s="7" customFormat="1" x14ac:dyDescent="0.25">
      <c r="A5" s="5" t="s">
        <v>44</v>
      </c>
      <c r="B5" s="5" t="s">
        <v>57</v>
      </c>
      <c r="C5" s="5" t="s">
        <v>55</v>
      </c>
      <c r="D5" s="5" t="s">
        <v>52</v>
      </c>
      <c r="E5" s="5" t="s">
        <v>58</v>
      </c>
      <c r="F5" s="5">
        <v>320068</v>
      </c>
      <c r="G5" s="5" t="s">
        <v>30</v>
      </c>
      <c r="H5" s="11">
        <v>13203100000</v>
      </c>
      <c r="I5" s="6" t="s">
        <v>59</v>
      </c>
      <c r="J5" s="5">
        <v>1546</v>
      </c>
      <c r="K5" s="6" t="s">
        <v>48</v>
      </c>
      <c r="L5" s="6" t="s">
        <v>61</v>
      </c>
      <c r="M5" s="9">
        <v>14302918230</v>
      </c>
      <c r="N5" s="9">
        <v>14546361388.83</v>
      </c>
      <c r="O5" s="13">
        <v>9.75</v>
      </c>
      <c r="P5" s="13">
        <v>8.9700000000000006</v>
      </c>
      <c r="Q5" s="9">
        <v>0</v>
      </c>
      <c r="R5" s="8">
        <v>42620.654613078703</v>
      </c>
      <c r="S5" s="6" t="s">
        <v>53</v>
      </c>
      <c r="T5" s="7" t="s">
        <v>50</v>
      </c>
      <c r="U5" s="15">
        <v>0</v>
      </c>
      <c r="V5" s="15">
        <f>+Table1[[#This Row],[ValorTransadoBruto]]-Table1[[#This Row],[ValorFacial]]</f>
        <v>1099818230</v>
      </c>
      <c r="W5" s="15">
        <f>+Table1[[#This Row],[ValorTransadoNeto]]-Table1[[#This Row],[ValorTransadoBruto]]</f>
        <v>243443158.82999992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f>+Table1[[#This Row],[ValorTransadoNeto]]</f>
        <v>14546361388.83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Los valores deben de ser los ingresados en la lista, ver comentarios.">
          <x14:formula1>
            <xm:f>Sheet2!$C$3:$C$7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workbookViewId="0">
      <selection activeCell="C4" sqref="C3:D7"/>
    </sheetView>
  </sheetViews>
  <sheetFormatPr defaultColWidth="9.140625" defaultRowHeight="15" x14ac:dyDescent="0.25"/>
  <cols>
    <col min="4" max="4" width="22" bestFit="1" customWidth="1"/>
  </cols>
  <sheetData>
    <row r="3" spans="3:4" x14ac:dyDescent="0.25">
      <c r="C3" t="s">
        <v>30</v>
      </c>
      <c r="D3" t="s">
        <v>25</v>
      </c>
    </row>
    <row r="4" spans="3:4" x14ac:dyDescent="0.25">
      <c r="C4" t="s">
        <v>21</v>
      </c>
      <c r="D4" t="s">
        <v>26</v>
      </c>
    </row>
    <row r="5" spans="3:4" x14ac:dyDescent="0.25">
      <c r="C5" t="s">
        <v>22</v>
      </c>
      <c r="D5" t="s">
        <v>27</v>
      </c>
    </row>
    <row r="6" spans="3:4" x14ac:dyDescent="0.25">
      <c r="C6" t="s">
        <v>23</v>
      </c>
      <c r="D6" t="s">
        <v>28</v>
      </c>
    </row>
    <row r="7" spans="3:4" x14ac:dyDescent="0.25">
      <c r="C7" t="s">
        <v>24</v>
      </c>
      <c r="D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Andrés Gómez Silva</dc:creator>
  <cp:lastModifiedBy>José Andrés Gómez Silva</cp:lastModifiedBy>
  <dcterms:created xsi:type="dcterms:W3CDTF">2015-10-29T23:04:37Z</dcterms:created>
  <dcterms:modified xsi:type="dcterms:W3CDTF">2016-11-07T15:34:43Z</dcterms:modified>
</cp:coreProperties>
</file>