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460" yWindow="0" windowWidth="25040" windowHeight="14100" tabRatio="500" activeTab="2"/>
  </bookViews>
  <sheets>
    <sheet name="Raw Data" sheetId="1" r:id="rId1"/>
    <sheet name="Pivot 0" sheetId="8" r:id="rId2"/>
    <sheet name="Pivot 1" sheetId="7" r:id="rId3"/>
    <sheet name="Pivot 2" sheetId="3" r:id="rId4"/>
    <sheet name="Pivot 3" sheetId="4" r:id="rId5"/>
  </sheets>
  <definedNames>
    <definedName name="_xlnm._FilterDatabase" localSheetId="0" hidden="1">'Raw Data'!$A$1:$H$37</definedName>
  </definedNames>
  <calcPr calcId="140000" concurrentCalc="0"/>
  <pivotCaches>
    <pivotCache cacheId="56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7" l="1"/>
  <c r="E10" i="7"/>
  <c r="D11" i="7"/>
  <c r="D10" i="7"/>
  <c r="C11" i="7"/>
  <c r="C10" i="7"/>
  <c r="M7" i="7"/>
  <c r="M6" i="7"/>
  <c r="M5" i="7"/>
  <c r="L7" i="7"/>
  <c r="L6" i="7"/>
  <c r="L5" i="7"/>
  <c r="K7" i="7"/>
  <c r="K6" i="7"/>
  <c r="K5" i="7"/>
  <c r="J7" i="7"/>
  <c r="J6" i="7"/>
  <c r="J5" i="7"/>
  <c r="I7" i="7"/>
  <c r="H7" i="7"/>
  <c r="I6" i="7"/>
  <c r="I5" i="7"/>
  <c r="H6" i="7"/>
  <c r="H5" i="7"/>
  <c r="H48" i="4"/>
  <c r="H23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M48" i="4"/>
  <c r="L48" i="4"/>
  <c r="K48" i="4"/>
  <c r="J48" i="4"/>
  <c r="I48" i="4"/>
  <c r="M47" i="4"/>
  <c r="L47" i="4"/>
  <c r="K47" i="4"/>
  <c r="J47" i="4"/>
  <c r="I47" i="4"/>
  <c r="M46" i="4"/>
  <c r="L46" i="4"/>
  <c r="K46" i="4"/>
  <c r="J46" i="4"/>
  <c r="I46" i="4"/>
  <c r="M45" i="4"/>
  <c r="L45" i="4"/>
  <c r="K45" i="4"/>
  <c r="J45" i="4"/>
  <c r="I45" i="4"/>
  <c r="M44" i="4"/>
  <c r="L44" i="4"/>
  <c r="K44" i="4"/>
  <c r="J44" i="4"/>
  <c r="I44" i="4"/>
  <c r="M43" i="4"/>
  <c r="L43" i="4"/>
  <c r="K43" i="4"/>
  <c r="J43" i="4"/>
  <c r="I43" i="4"/>
  <c r="M42" i="4"/>
  <c r="L42" i="4"/>
  <c r="K42" i="4"/>
  <c r="J42" i="4"/>
  <c r="I42" i="4"/>
  <c r="M41" i="4"/>
  <c r="L41" i="4"/>
  <c r="K41" i="4"/>
  <c r="J41" i="4"/>
  <c r="I41" i="4"/>
  <c r="M40" i="4"/>
  <c r="L40" i="4"/>
  <c r="K40" i="4"/>
  <c r="J40" i="4"/>
  <c r="I40" i="4"/>
  <c r="M39" i="4"/>
  <c r="L39" i="4"/>
  <c r="K39" i="4"/>
  <c r="J39" i="4"/>
  <c r="I39" i="4"/>
  <c r="M38" i="4"/>
  <c r="L38" i="4"/>
  <c r="K38" i="4"/>
  <c r="J38" i="4"/>
  <c r="I38" i="4"/>
  <c r="M37" i="4"/>
  <c r="L37" i="4"/>
  <c r="K37" i="4"/>
  <c r="J37" i="4"/>
  <c r="I37" i="4"/>
  <c r="M36" i="4"/>
  <c r="L36" i="4"/>
  <c r="K36" i="4"/>
  <c r="J36" i="4"/>
  <c r="I36" i="4"/>
  <c r="M35" i="4"/>
  <c r="L35" i="4"/>
  <c r="K35" i="4"/>
  <c r="J35" i="4"/>
  <c r="I35" i="4"/>
  <c r="M34" i="4"/>
  <c r="L34" i="4"/>
  <c r="K34" i="4"/>
  <c r="J34" i="4"/>
  <c r="I34" i="4"/>
  <c r="M33" i="4"/>
  <c r="L33" i="4"/>
  <c r="K33" i="4"/>
  <c r="J33" i="4"/>
  <c r="I33" i="4"/>
  <c r="M32" i="4"/>
  <c r="L32" i="4"/>
  <c r="K32" i="4"/>
  <c r="J32" i="4"/>
  <c r="I32" i="4"/>
  <c r="M31" i="4"/>
  <c r="L31" i="4"/>
  <c r="K31" i="4"/>
  <c r="J31" i="4"/>
  <c r="I31" i="4"/>
  <c r="M30" i="4"/>
  <c r="L30" i="4"/>
  <c r="K30" i="4"/>
  <c r="J30" i="4"/>
  <c r="I30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</calcChain>
</file>

<file path=xl/sharedStrings.xml><?xml version="1.0" encoding="utf-8"?>
<sst xmlns="http://schemas.openxmlformats.org/spreadsheetml/2006/main" count="236" uniqueCount="49">
  <si>
    <t>Week</t>
  </si>
  <si>
    <t xml:space="preserve">Ad Name </t>
  </si>
  <si>
    <t>Spend</t>
  </si>
  <si>
    <t>Impressions</t>
  </si>
  <si>
    <t>Clicks</t>
  </si>
  <si>
    <t xml:space="preserve">Conversions </t>
  </si>
  <si>
    <t xml:space="preserve">Revenues </t>
  </si>
  <si>
    <t>2014/03/03 - 2014/03/09</t>
  </si>
  <si>
    <t>Ad1</t>
  </si>
  <si>
    <t>2014/03/10 - 2014/03/16</t>
  </si>
  <si>
    <t>2014/03/17 - 2014/03/23</t>
  </si>
  <si>
    <t>2014/03/24 - 2014/03/30</t>
  </si>
  <si>
    <t>2014/04/07 - 2014/04/13</t>
  </si>
  <si>
    <t>2014/04/14 - 2014/04/20</t>
  </si>
  <si>
    <t>2014/04/21 - 2014/04/27</t>
  </si>
  <si>
    <t>2014/04/28 - 2014/05/04</t>
  </si>
  <si>
    <t>2014/05/05 - 2014/05/11</t>
  </si>
  <si>
    <t>2014/05/12 - 2014/05/18</t>
  </si>
  <si>
    <t>2014/05/19 - 2014/05/25</t>
  </si>
  <si>
    <t>2014/05/26 - 2014/06/01</t>
  </si>
  <si>
    <t>2014/06/02 - 2014/06/08</t>
  </si>
  <si>
    <t>2014/06/09 - 2014/06/15</t>
  </si>
  <si>
    <t>2014/06/16 - 2014/06/22</t>
  </si>
  <si>
    <t>2014/06/23 - 2014/06/29</t>
  </si>
  <si>
    <t>2014/06/30 - 2014/07/06</t>
  </si>
  <si>
    <t>2014/07/07 - 2014/07/13</t>
  </si>
  <si>
    <t>Ad2</t>
  </si>
  <si>
    <t>Sum of Spend</t>
  </si>
  <si>
    <t>Row Labels</t>
  </si>
  <si>
    <t>Grand Total</t>
  </si>
  <si>
    <t>Sum of Impressions</t>
  </si>
  <si>
    <t>Sum of Clicks</t>
  </si>
  <si>
    <t xml:space="preserve">Sum of Conversions </t>
  </si>
  <si>
    <t xml:space="preserve">Sum of Revenues </t>
  </si>
  <si>
    <t>Values</t>
  </si>
  <si>
    <t>CPC</t>
  </si>
  <si>
    <t>ROAS</t>
  </si>
  <si>
    <t>Sign-Ups</t>
  </si>
  <si>
    <t>Sum of Sign-Ups</t>
  </si>
  <si>
    <t>CPS</t>
  </si>
  <si>
    <t>Rev / Conversion</t>
  </si>
  <si>
    <t>CPI</t>
  </si>
  <si>
    <t>Total</t>
  </si>
  <si>
    <t>CPA</t>
  </si>
  <si>
    <t>Clicks / Impressions</t>
  </si>
  <si>
    <t>Sign up / Impression</t>
  </si>
  <si>
    <t>Converesion / Impression * 100</t>
  </si>
  <si>
    <t>ad 1</t>
  </si>
  <si>
    <t>ad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</si>
</sst>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&quot;$&quot;* #,##0.00_-;\-&quot;$&quot;* #,##0.00_-;_-&quot;$&quot;* &quot;-&quot;??_-;_-@_-"/>
    <numFmt numFmtId="164" formatCode="&quot;$&quot;#,##0_);[Red]\(&quot;$&quot;#,##0\)"/>
    <numFmt numFmtId="165" formatCode="&quot;$&quot;#,##0.00_);[Red]\(&quot;$&quot;#,##0.00\)"/>
    <numFmt numFmtId="166" formatCode="_(* #,##0.00_);_(* \(#,##0.00\);_(* &quot;-&quot;??_);_(@_)"/>
    <numFmt numFmtId="167" formatCode="_(* #,##0_);_(* \(#,##0\);_(* &quot;-&quot;??_);_(@_)"/>
    <numFmt numFmtId="168" formatCode="_-&quot;$&quot;* #,##0.0000_-;\-&quot;$&quot;* #,##0.0000_-;_-&quot;$&quot;* &quot;-&quot;??_-;_-@_-"/>
    <numFmt numFmtId="169" formatCode="_-&quot;$&quot;* #,##0_-;\-&quot;$&quot;* #,##0_-;_-&quot;$&quot;* &quot;-&quot;??_-;_-@_-"/>
    <numFmt numFmtId="170" formatCode="0.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26">
    <xf numFmtId="0" fontId="0" fillId="0" borderId="0"/>
    <xf numFmtId="166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4" fillId="0" borderId="0" xfId="0" applyFont="1"/>
    <xf numFmtId="165" fontId="5" fillId="0" borderId="0" xfId="0" applyNumberFormat="1" applyFont="1"/>
    <xf numFmtId="167" fontId="5" fillId="0" borderId="0" xfId="1" applyNumberFormat="1" applyFont="1"/>
    <xf numFmtId="167" fontId="5" fillId="0" borderId="0" xfId="0" applyNumberFormat="1" applyFont="1"/>
    <xf numFmtId="164" fontId="5" fillId="0" borderId="0" xfId="0" applyNumberFormat="1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44" fontId="0" fillId="0" borderId="0" xfId="0" applyNumberFormat="1"/>
    <xf numFmtId="44" fontId="4" fillId="0" borderId="1" xfId="0" applyNumberFormat="1" applyFont="1" applyBorder="1"/>
    <xf numFmtId="0" fontId="4" fillId="0" borderId="2" xfId="0" applyFont="1" applyBorder="1"/>
    <xf numFmtId="44" fontId="0" fillId="0" borderId="0" xfId="4" applyFont="1"/>
    <xf numFmtId="44" fontId="0" fillId="0" borderId="1" xfId="4" applyFont="1" applyBorder="1"/>
    <xf numFmtId="168" fontId="0" fillId="0" borderId="0" xfId="0" applyNumberFormat="1"/>
    <xf numFmtId="168" fontId="4" fillId="0" borderId="1" xfId="0" applyNumberFormat="1" applyFont="1" applyBorder="1"/>
    <xf numFmtId="169" fontId="0" fillId="0" borderId="0" xfId="0" applyNumberFormat="1"/>
    <xf numFmtId="170" fontId="0" fillId="0" borderId="0" xfId="0" applyNumberFormat="1"/>
    <xf numFmtId="170" fontId="4" fillId="0" borderId="1" xfId="0" applyNumberFormat="1" applyFont="1" applyBorder="1"/>
    <xf numFmtId="44" fontId="4" fillId="0" borderId="1" xfId="4" applyFont="1" applyBorder="1"/>
    <xf numFmtId="10" fontId="0" fillId="0" borderId="0" xfId="101" applyNumberFormat="1" applyFont="1"/>
  </cellXfs>
  <cellStyles count="126">
    <cellStyle name="Comma" xfId="1" builtinId="3"/>
    <cellStyle name="Currency" xfId="4" builtinId="4"/>
    <cellStyle name="Followed Hyperlink" xfId="3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Hyperlink" xfId="2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Normal" xfId="0" builtinId="0"/>
    <cellStyle name="Percent" xfId="101" builtinId="5"/>
  </cellStyles>
  <dxfs count="5"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169" formatCode="_-&quot;$&quot;* #,##0_-;\-&quot;$&quot;* #,##0_-;_-&quot;$&quot;* &quot;-&quot;??_-;_-@_-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lly Blaustein" refreshedDate="42653.361489467592" createdVersion="4" refreshedVersion="4" minRefreshableVersion="3" recordCount="36">
  <cacheSource type="worksheet">
    <worksheetSource ref="A1:H37" sheet="Raw Data"/>
  </cacheSource>
  <cacheFields count="8">
    <cacheField name="Week" numFmtId="0">
      <sharedItems count="18">
        <s v="2014/03/03 - 2014/03/09"/>
        <s v="2014/03/10 - 2014/03/16"/>
        <s v="2014/03/17 - 2014/03/23"/>
        <s v="2014/03/24 - 2014/03/30"/>
        <s v="2014/04/07 - 2014/04/13"/>
        <s v="2014/04/14 - 2014/04/20"/>
        <s v="2014/04/21 - 2014/04/27"/>
        <s v="2014/04/28 - 2014/05/04"/>
        <s v="2014/05/05 - 2014/05/11"/>
        <s v="2014/05/12 - 2014/05/18"/>
        <s v="2014/05/19 - 2014/05/25"/>
        <s v="2014/05/26 - 2014/06/01"/>
        <s v="2014/06/02 - 2014/06/08"/>
        <s v="2014/06/09 - 2014/06/15"/>
        <s v="2014/06/16 - 2014/06/22"/>
        <s v="2014/06/23 - 2014/06/29"/>
        <s v="2014/06/30 - 2014/07/06"/>
        <s v="2014/07/07 - 2014/07/13"/>
      </sharedItems>
    </cacheField>
    <cacheField name="Ad Name " numFmtId="0">
      <sharedItems count="2">
        <s v="Ad1"/>
        <s v="Ad2"/>
      </sharedItems>
    </cacheField>
    <cacheField name="Spend" numFmtId="165">
      <sharedItems containsSemiMixedTypes="0" containsString="0" containsNumber="1" minValue="117" maxValue="492.53321979949811"/>
    </cacheField>
    <cacheField name="Impressions" numFmtId="167">
      <sharedItems containsSemiMixedTypes="0" containsString="0" containsNumber="1" containsInteger="1" minValue="113592" maxValue="562320"/>
    </cacheField>
    <cacheField name="Clicks" numFmtId="167">
      <sharedItems containsSemiMixedTypes="0" containsString="0" containsNumber="1" containsInteger="1" minValue="216" maxValue="1012"/>
    </cacheField>
    <cacheField name="Sign-Ups" numFmtId="167">
      <sharedItems containsSemiMixedTypes="0" containsString="0" containsNumber="1" containsInteger="1" minValue="3" maxValue="24" count="19">
        <n v="9"/>
        <n v="11"/>
        <n v="12"/>
        <n v="6"/>
        <n v="4"/>
        <n v="10"/>
        <n v="23"/>
        <n v="14"/>
        <n v="13"/>
        <n v="22"/>
        <n v="17"/>
        <n v="8"/>
        <n v="3"/>
        <n v="19"/>
        <n v="24"/>
        <n v="15"/>
        <n v="7"/>
        <n v="20"/>
        <n v="16"/>
      </sharedItems>
    </cacheField>
    <cacheField name="Conversions " numFmtId="167">
      <sharedItems containsSemiMixedTypes="0" containsString="0" containsNumber="1" containsInteger="1" minValue="2" maxValue="15"/>
    </cacheField>
    <cacheField name="Revenues " numFmtId="164">
      <sharedItems containsSemiMixedTypes="0" containsString="0" containsNumber="1" containsInteger="1" minValue="88" maxValue="7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n v="117"/>
    <n v="113592"/>
    <n v="216"/>
    <x v="0"/>
    <n v="2"/>
    <n v="88"/>
  </r>
  <r>
    <x v="0"/>
    <x v="1"/>
    <n v="141"/>
    <n v="130556"/>
    <n v="235"/>
    <x v="1"/>
    <n v="3"/>
    <n v="129"/>
  </r>
  <r>
    <x v="1"/>
    <x v="0"/>
    <n v="127.53000000000002"/>
    <n v="125574"/>
    <n v="251"/>
    <x v="2"/>
    <n v="4"/>
    <n v="192"/>
  </r>
  <r>
    <x v="1"/>
    <x v="1"/>
    <n v="150.87"/>
    <n v="139694"/>
    <n v="237"/>
    <x v="3"/>
    <n v="3"/>
    <n v="135"/>
  </r>
  <r>
    <x v="2"/>
    <x v="0"/>
    <n v="139.00770000000003"/>
    <n v="140529"/>
    <n v="267"/>
    <x v="4"/>
    <n v="3"/>
    <n v="138"/>
  </r>
  <r>
    <x v="2"/>
    <x v="1"/>
    <n v="164.44830000000002"/>
    <n v="156617"/>
    <n v="235"/>
    <x v="5"/>
    <n v="4"/>
    <n v="188"/>
  </r>
  <r>
    <x v="3"/>
    <x v="0"/>
    <n v="148.73823900000005"/>
    <n v="150970"/>
    <n v="287"/>
    <x v="6"/>
    <n v="3"/>
    <n v="123"/>
  </r>
  <r>
    <x v="3"/>
    <x v="1"/>
    <n v="180.89313000000004"/>
    <n v="173936"/>
    <n v="313"/>
    <x v="2"/>
    <n v="4"/>
    <n v="176"/>
  </r>
  <r>
    <x v="4"/>
    <x v="0"/>
    <n v="157.66253334000007"/>
    <n v="164131"/>
    <n v="312"/>
    <x v="7"/>
    <n v="4"/>
    <n v="180"/>
  </r>
  <r>
    <x v="4"/>
    <x v="1"/>
    <n v="191.74671780000006"/>
    <n v="158468"/>
    <n v="238"/>
    <x v="8"/>
    <n v="3"/>
    <n v="123"/>
  </r>
  <r>
    <x v="5"/>
    <x v="0"/>
    <n v="173.42878667400009"/>
    <n v="185364"/>
    <n v="352"/>
    <x v="2"/>
    <n v="5"/>
    <n v="235"/>
  </r>
  <r>
    <x v="5"/>
    <x v="1"/>
    <n v="209.00392240200009"/>
    <n v="186611"/>
    <n v="299"/>
    <x v="2"/>
    <n v="4"/>
    <n v="176"/>
  </r>
  <r>
    <x v="6"/>
    <x v="0"/>
    <n v="190.77166534140011"/>
    <n v="208487"/>
    <n v="396"/>
    <x v="9"/>
    <n v="6"/>
    <n v="252"/>
  </r>
  <r>
    <x v="6"/>
    <x v="1"/>
    <n v="225.72423619416011"/>
    <n v="191292"/>
    <n v="325"/>
    <x v="10"/>
    <n v="5"/>
    <n v="205"/>
  </r>
  <r>
    <x v="7"/>
    <x v="0"/>
    <n v="207.94111522212614"/>
    <n v="231181"/>
    <n v="416"/>
    <x v="11"/>
    <n v="4"/>
    <n v="192"/>
  </r>
  <r>
    <x v="7"/>
    <x v="1"/>
    <n v="248.29665981357616"/>
    <n v="219732"/>
    <n v="374"/>
    <x v="12"/>
    <n v="4"/>
    <n v="180"/>
  </r>
  <r>
    <x v="8"/>
    <x v="0"/>
    <n v="218.33817098323246"/>
    <n v="247694"/>
    <n v="495"/>
    <x v="13"/>
    <n v="6"/>
    <n v="270"/>
  </r>
  <r>
    <x v="8"/>
    <x v="1"/>
    <n v="263.19445940239075"/>
    <n v="243699"/>
    <n v="390"/>
    <x v="14"/>
    <n v="4"/>
    <n v="168"/>
  </r>
  <r>
    <x v="9"/>
    <x v="0"/>
    <n v="233.62184295205876"/>
    <n v="271828"/>
    <n v="516"/>
    <x v="5"/>
    <n v="5"/>
    <n v="240"/>
  </r>
  <r>
    <x v="9"/>
    <x v="1"/>
    <n v="278.98612696653419"/>
    <n v="249095"/>
    <n v="399"/>
    <x v="1"/>
    <n v="6"/>
    <n v="282"/>
  </r>
  <r>
    <x v="10"/>
    <x v="0"/>
    <n v="254.64780881774405"/>
    <n v="300500"/>
    <n v="601"/>
    <x v="2"/>
    <n v="6"/>
    <n v="288"/>
  </r>
  <r>
    <x v="10"/>
    <x v="1"/>
    <n v="295.72529458452624"/>
    <n v="284351"/>
    <n v="512"/>
    <x v="1"/>
    <n v="7"/>
    <n v="315"/>
  </r>
  <r>
    <x v="11"/>
    <x v="0"/>
    <n v="280.11258969951848"/>
    <n v="333552"/>
    <n v="600"/>
    <x v="15"/>
    <n v="8"/>
    <n v="344"/>
  </r>
  <r>
    <x v="11"/>
    <x v="1"/>
    <n v="313.46881225959783"/>
    <n v="304339"/>
    <n v="517"/>
    <x v="16"/>
    <n v="8"/>
    <n v="392"/>
  </r>
  <r>
    <x v="12"/>
    <x v="0"/>
    <n v="308.12384866947036"/>
    <n v="370613"/>
    <n v="704"/>
    <x v="15"/>
    <n v="8"/>
    <n v="376"/>
  </r>
  <r>
    <x v="12"/>
    <x v="1"/>
    <n v="344.81569348555763"/>
    <n v="310645"/>
    <n v="528"/>
    <x v="13"/>
    <n v="7"/>
    <n v="336"/>
  </r>
  <r>
    <x v="13"/>
    <x v="0"/>
    <n v="329.69251807633333"/>
    <n v="402186"/>
    <n v="804"/>
    <x v="17"/>
    <n v="7"/>
    <n v="329"/>
  </r>
  <r>
    <x v="13"/>
    <x v="1"/>
    <n v="365.50463509469108"/>
    <n v="309750"/>
    <n v="558"/>
    <x v="1"/>
    <n v="9"/>
    <n v="414"/>
  </r>
  <r>
    <x v="14"/>
    <x v="0"/>
    <n v="346.17714398014999"/>
    <n v="435356"/>
    <n v="827"/>
    <x v="13"/>
    <n v="7"/>
    <n v="301"/>
  </r>
  <r>
    <x v="14"/>
    <x v="1"/>
    <n v="391.08995955131945"/>
    <n v="343061"/>
    <n v="583"/>
    <x v="11"/>
    <n v="8"/>
    <n v="392"/>
  </r>
  <r>
    <x v="15"/>
    <x v="0"/>
    <n v="366.94777261895899"/>
    <n v="470896"/>
    <n v="895"/>
    <x v="15"/>
    <n v="10"/>
    <n v="430"/>
  </r>
  <r>
    <x v="15"/>
    <x v="1"/>
    <n v="414.55535712439865"/>
    <n v="351318"/>
    <n v="597"/>
    <x v="16"/>
    <n v="7"/>
    <n v="336"/>
  </r>
  <r>
    <x v="16"/>
    <x v="0"/>
    <n v="396.30359442847572"/>
    <n v="519476"/>
    <n v="987"/>
    <x v="2"/>
    <n v="11"/>
    <n v="517"/>
  </r>
  <r>
    <x v="16"/>
    <x v="1"/>
    <n v="451.86533926559457"/>
    <n v="414555"/>
    <n v="746"/>
    <x v="5"/>
    <n v="10"/>
    <n v="430"/>
  </r>
  <r>
    <x v="17"/>
    <x v="0"/>
    <n v="416.11877414989954"/>
    <n v="562320"/>
    <n v="1012"/>
    <x v="18"/>
    <n v="15"/>
    <n v="720"/>
  </r>
  <r>
    <x v="17"/>
    <x v="1"/>
    <n v="492.53321979949811"/>
    <n v="432047"/>
    <n v="778"/>
    <x v="0"/>
    <n v="10"/>
    <n v="4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5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7" firstHeaderRow="2" firstDataRow="2" firstDataCol="1"/>
  <pivotFields count="8">
    <pivotField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Row" showAll="0">
      <items count="3">
        <item x="0"/>
        <item x="1"/>
        <item t="default"/>
      </items>
    </pivotField>
    <pivotField numFmtId="165" showAll="0"/>
    <pivotField numFmtId="167" showAll="0"/>
    <pivotField numFmtId="167" showAll="0"/>
    <pivotField numFmtId="167" showAll="0">
      <items count="20">
        <item x="12"/>
        <item x="4"/>
        <item x="3"/>
        <item x="16"/>
        <item x="11"/>
        <item x="0"/>
        <item x="5"/>
        <item x="1"/>
        <item x="2"/>
        <item x="8"/>
        <item x="7"/>
        <item x="15"/>
        <item x="18"/>
        <item x="10"/>
        <item x="13"/>
        <item x="17"/>
        <item x="9"/>
        <item x="6"/>
        <item x="14"/>
        <item t="default"/>
      </items>
    </pivotField>
    <pivotField dataField="1" numFmtId="167" showAll="0"/>
    <pivotField numFmtId="164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Conversions " fld="6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5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G7" firstHeaderRow="1" firstDataRow="2" firstDataCol="1"/>
  <pivotFields count="8">
    <pivotField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dataField="1" numFmtId="167" showAll="0"/>
    <pivotField dataField="1" numFmtId="167" showAll="0"/>
    <pivotField dataField="1" numFmtId="167" showAll="0">
      <items count="20">
        <item x="12"/>
        <item x="4"/>
        <item x="3"/>
        <item x="16"/>
        <item x="11"/>
        <item x="0"/>
        <item x="5"/>
        <item x="1"/>
        <item x="2"/>
        <item x="8"/>
        <item x="7"/>
        <item x="15"/>
        <item x="18"/>
        <item x="10"/>
        <item x="13"/>
        <item x="17"/>
        <item x="9"/>
        <item x="6"/>
        <item x="14"/>
        <item t="default"/>
      </items>
    </pivotField>
    <pivotField dataField="1" numFmtId="167" showAll="0"/>
    <pivotField dataField="1" numFmtId="164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Impressions" fld="3" baseField="0" baseItem="0"/>
    <dataField name="Sum of Clicks" fld="4" baseField="0" baseItem="0"/>
    <dataField name="Sum of Sign-Ups" fld="5" baseField="0" baseItem="0"/>
    <dataField name="Sum of Conversions " fld="6" baseField="0" baseItem="0"/>
    <dataField name="Sum of Spend" fld="2" baseField="0" baseItem="0" numFmtId="169"/>
    <dataField name="Sum of Revenues " fld="7" baseField="0" baseItem="0" numFmtId="169"/>
  </dataFields>
  <formats count="1">
    <format dxfId="4">
      <pivotArea outline="0" collapsedLevelsAreSubtotals="1" fieldPosition="0">
        <references count="1">
          <reference field="4294967294" count="2" selected="0">
            <x v="4"/>
            <x v="5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5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G23" firstHeaderRow="1" firstDataRow="2" firstDataCol="1" rowPageCount="1" colPageCount="1"/>
  <pivotFields count="8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dataField="1" numFmtId="165" showAll="0"/>
    <pivotField dataField="1" numFmtId="167" showAll="0"/>
    <pivotField dataField="1" numFmtId="167" showAll="0"/>
    <pivotField dataField="1" numFmtId="167" showAll="0" defaultSubtotal="0"/>
    <pivotField dataField="1" numFmtId="167" showAll="0"/>
    <pivotField dataField="1" numFmtId="164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" hier="-1"/>
  </pageFields>
  <dataFields count="6">
    <dataField name="Sum of Impressions" fld="3" baseField="0" baseItem="0"/>
    <dataField name="Sum of Clicks" fld="4" baseField="0" baseItem="0"/>
    <dataField name="Sum of Sign-Ups" fld="5" baseField="0" baseItem="0"/>
    <dataField name="Sum of Conversions " fld="6" baseField="0" baseItem="0"/>
    <dataField name="Sum of Spend" fld="2" baseField="0" baseItem="0" numFmtId="44"/>
    <dataField name="Sum of Revenues " fld="7" baseField="0" baseItem="0" numFmtId="44"/>
  </dataFields>
  <formats count="1">
    <format dxfId="2">
      <pivotArea outline="0" collapsedLevelsAreSubtotals="1" fieldPosition="0">
        <references count="1">
          <reference field="4294967294" count="2" selected="0">
            <x v="4"/>
            <x v="5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5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28:G48" firstHeaderRow="1" firstDataRow="2" firstDataCol="1" rowPageCount="1" colPageCount="1"/>
  <pivotFields count="8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dataField="1" numFmtId="165" showAll="0"/>
    <pivotField dataField="1" numFmtId="167" showAll="0"/>
    <pivotField dataField="1" numFmtId="167" showAll="0"/>
    <pivotField dataField="1" numFmtId="167" showAll="0" defaultSubtotal="0"/>
    <pivotField dataField="1" numFmtId="167" showAll="0"/>
    <pivotField dataField="1" numFmtId="164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" hier="-1"/>
  </pageFields>
  <dataFields count="6">
    <dataField name="Sum of Impressions" fld="3" baseField="0" baseItem="0"/>
    <dataField name="Sum of Clicks" fld="4" baseField="0" baseItem="0"/>
    <dataField name="Sum of Sign-Ups" fld="5" baseField="0" baseItem="0"/>
    <dataField name="Sum of Conversions " fld="6" baseField="0" baseItem="0"/>
    <dataField name="Sum of Spend" fld="2" baseField="0" baseItem="0" numFmtId="44"/>
    <dataField name="Sum of Revenues " fld="7" baseField="0" baseItem="0" numFmtId="44"/>
  </dataFields>
  <formats count="1">
    <format dxfId="3">
      <pivotArea outline="0" collapsedLevelsAreSubtotals="1" fieldPosition="0">
        <references count="1">
          <reference field="4294967294" count="2" selected="0">
            <x v="4"/>
            <x v="5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5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28:G48" firstHeaderRow="1" firstDataRow="2" firstDataCol="1" rowPageCount="1" colPageCount="1"/>
  <pivotFields count="8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dataField="1" numFmtId="165" showAll="0"/>
    <pivotField dataField="1" numFmtId="167" showAll="0"/>
    <pivotField dataField="1" numFmtId="167" showAll="0"/>
    <pivotField dataField="1" numFmtId="167" showAll="0" defaultSubtotal="0"/>
    <pivotField dataField="1" numFmtId="167" showAll="0"/>
    <pivotField dataField="1" numFmtId="164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" hier="-1"/>
  </pageFields>
  <dataFields count="6">
    <dataField name="Sum of Impressions" fld="3" baseField="0" baseItem="0"/>
    <dataField name="Sum of Clicks" fld="4" baseField="0" baseItem="0"/>
    <dataField name="Sum of Sign-Ups" fld="5" baseField="0" baseItem="0"/>
    <dataField name="Sum of Conversions " fld="6" baseField="0" baseItem="0"/>
    <dataField name="Sum of Spend" fld="2" baseField="0" baseItem="0" numFmtId="44"/>
    <dataField name="Sum of Revenues " fld="7" baseField="0" baseItem="0" numFmtId="44"/>
  </dataFields>
  <formats count="1">
    <format dxfId="0">
      <pivotArea outline="0" collapsedLevelsAreSubtotals="1" fieldPosition="0">
        <references count="1">
          <reference field="4294967294" count="2" selected="0">
            <x v="4"/>
            <x v="5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5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G23" firstHeaderRow="1" firstDataRow="2" firstDataCol="1" rowPageCount="1" colPageCount="1"/>
  <pivotFields count="8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dataField="1" numFmtId="165" showAll="0"/>
    <pivotField dataField="1" numFmtId="167" showAll="0"/>
    <pivotField dataField="1" numFmtId="167" showAll="0"/>
    <pivotField dataField="1" numFmtId="167" showAll="0" defaultSubtotal="0"/>
    <pivotField dataField="1" numFmtId="167" showAll="0"/>
    <pivotField dataField="1" numFmtId="164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" hier="-1"/>
  </pageFields>
  <dataFields count="6">
    <dataField name="Sum of Impressions" fld="3" baseField="0" baseItem="0"/>
    <dataField name="Sum of Clicks" fld="4" baseField="0" baseItem="0"/>
    <dataField name="Sum of Sign-Ups" fld="5" baseField="0" baseItem="0"/>
    <dataField name="Sum of Conversions " fld="6" baseField="0" baseItem="0"/>
    <dataField name="Sum of Spend" fld="2" baseField="0" baseItem="0" numFmtId="44"/>
    <dataField name="Sum of Revenues " fld="7" baseField="0" baseItem="0" numFmtId="44"/>
  </dataFields>
  <formats count="1">
    <format dxfId="1">
      <pivotArea outline="0" collapsedLevelsAreSubtotals="1" fieldPosition="0">
        <references count="1">
          <reference field="4294967294" count="2" selected="0">
            <x v="4"/>
            <x v="5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9" workbookViewId="0">
      <selection activeCell="C47" sqref="C47"/>
    </sheetView>
  </sheetViews>
  <sheetFormatPr baseColWidth="10" defaultRowHeight="15" x14ac:dyDescent="0"/>
  <cols>
    <col min="1" max="1" width="22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37</v>
      </c>
      <c r="G1" s="1" t="s">
        <v>5</v>
      </c>
      <c r="H1" s="1" t="s">
        <v>6</v>
      </c>
    </row>
    <row r="2" spans="1:8">
      <c r="A2" t="s">
        <v>7</v>
      </c>
      <c r="B2" t="s">
        <v>8</v>
      </c>
      <c r="C2" s="2">
        <v>117</v>
      </c>
      <c r="D2" s="3">
        <v>113592</v>
      </c>
      <c r="E2" s="4">
        <v>216</v>
      </c>
      <c r="F2" s="4">
        <v>9</v>
      </c>
      <c r="G2" s="4">
        <v>2</v>
      </c>
      <c r="H2" s="5">
        <v>88</v>
      </c>
    </row>
    <row r="3" spans="1:8">
      <c r="A3" t="s">
        <v>7</v>
      </c>
      <c r="B3" t="s">
        <v>26</v>
      </c>
      <c r="C3" s="2">
        <v>141</v>
      </c>
      <c r="D3" s="3">
        <v>130556</v>
      </c>
      <c r="E3" s="4">
        <v>235</v>
      </c>
      <c r="F3" s="4">
        <v>11</v>
      </c>
      <c r="G3" s="4">
        <v>3</v>
      </c>
      <c r="H3" s="5">
        <v>129</v>
      </c>
    </row>
    <row r="4" spans="1:8">
      <c r="A4" t="s">
        <v>9</v>
      </c>
      <c r="B4" t="s">
        <v>8</v>
      </c>
      <c r="C4" s="2">
        <v>127.53000000000002</v>
      </c>
      <c r="D4" s="3">
        <v>125574</v>
      </c>
      <c r="E4" s="4">
        <v>251</v>
      </c>
      <c r="F4" s="4">
        <v>12</v>
      </c>
      <c r="G4" s="4">
        <v>4</v>
      </c>
      <c r="H4" s="5">
        <v>192</v>
      </c>
    </row>
    <row r="5" spans="1:8">
      <c r="A5" t="s">
        <v>9</v>
      </c>
      <c r="B5" t="s">
        <v>26</v>
      </c>
      <c r="C5" s="2">
        <v>150.87</v>
      </c>
      <c r="D5" s="3">
        <v>139694</v>
      </c>
      <c r="E5" s="4">
        <v>237</v>
      </c>
      <c r="F5" s="4">
        <v>6</v>
      </c>
      <c r="G5" s="4">
        <v>3</v>
      </c>
      <c r="H5" s="5">
        <v>135</v>
      </c>
    </row>
    <row r="6" spans="1:8">
      <c r="A6" t="s">
        <v>10</v>
      </c>
      <c r="B6" t="s">
        <v>8</v>
      </c>
      <c r="C6" s="2">
        <v>139.00770000000003</v>
      </c>
      <c r="D6" s="3">
        <v>140529</v>
      </c>
      <c r="E6" s="4">
        <v>267</v>
      </c>
      <c r="F6" s="4">
        <v>4</v>
      </c>
      <c r="G6" s="4">
        <v>3</v>
      </c>
      <c r="H6" s="5">
        <v>138</v>
      </c>
    </row>
    <row r="7" spans="1:8">
      <c r="A7" t="s">
        <v>10</v>
      </c>
      <c r="B7" t="s">
        <v>26</v>
      </c>
      <c r="C7" s="2">
        <v>164.44830000000002</v>
      </c>
      <c r="D7" s="3">
        <v>156617</v>
      </c>
      <c r="E7" s="4">
        <v>235</v>
      </c>
      <c r="F7" s="4">
        <v>10</v>
      </c>
      <c r="G7" s="4">
        <v>4</v>
      </c>
      <c r="H7" s="5">
        <v>188</v>
      </c>
    </row>
    <row r="8" spans="1:8">
      <c r="A8" t="s">
        <v>11</v>
      </c>
      <c r="B8" t="s">
        <v>8</v>
      </c>
      <c r="C8" s="2">
        <v>148.73823900000005</v>
      </c>
      <c r="D8" s="3">
        <v>150970</v>
      </c>
      <c r="E8" s="4">
        <v>287</v>
      </c>
      <c r="F8" s="4">
        <v>23</v>
      </c>
      <c r="G8" s="4">
        <v>3</v>
      </c>
      <c r="H8" s="5">
        <v>123</v>
      </c>
    </row>
    <row r="9" spans="1:8">
      <c r="A9" t="s">
        <v>11</v>
      </c>
      <c r="B9" t="s">
        <v>26</v>
      </c>
      <c r="C9" s="2">
        <v>180.89313000000004</v>
      </c>
      <c r="D9" s="3">
        <v>173936</v>
      </c>
      <c r="E9" s="4">
        <v>313</v>
      </c>
      <c r="F9" s="4">
        <v>12</v>
      </c>
      <c r="G9" s="4">
        <v>4</v>
      </c>
      <c r="H9" s="5">
        <v>176</v>
      </c>
    </row>
    <row r="10" spans="1:8">
      <c r="A10" t="s">
        <v>12</v>
      </c>
      <c r="B10" t="s">
        <v>8</v>
      </c>
      <c r="C10" s="2">
        <v>157.66253334000007</v>
      </c>
      <c r="D10" s="3">
        <v>164131</v>
      </c>
      <c r="E10" s="4">
        <v>312</v>
      </c>
      <c r="F10" s="4">
        <v>14</v>
      </c>
      <c r="G10" s="4">
        <v>4</v>
      </c>
      <c r="H10" s="5">
        <v>180</v>
      </c>
    </row>
    <row r="11" spans="1:8">
      <c r="A11" t="s">
        <v>12</v>
      </c>
      <c r="B11" t="s">
        <v>26</v>
      </c>
      <c r="C11" s="2">
        <v>191.74671780000006</v>
      </c>
      <c r="D11" s="3">
        <v>158468</v>
      </c>
      <c r="E11" s="4">
        <v>238</v>
      </c>
      <c r="F11" s="4">
        <v>13</v>
      </c>
      <c r="G11" s="4">
        <v>3</v>
      </c>
      <c r="H11" s="5">
        <v>123</v>
      </c>
    </row>
    <row r="12" spans="1:8">
      <c r="A12" t="s">
        <v>13</v>
      </c>
      <c r="B12" t="s">
        <v>8</v>
      </c>
      <c r="C12" s="2">
        <v>173.42878667400009</v>
      </c>
      <c r="D12" s="3">
        <v>185364</v>
      </c>
      <c r="E12" s="4">
        <v>352</v>
      </c>
      <c r="F12" s="4">
        <v>12</v>
      </c>
      <c r="G12" s="4">
        <v>5</v>
      </c>
      <c r="H12" s="5">
        <v>235</v>
      </c>
    </row>
    <row r="13" spans="1:8">
      <c r="A13" t="s">
        <v>13</v>
      </c>
      <c r="B13" t="s">
        <v>26</v>
      </c>
      <c r="C13" s="2">
        <v>209.00392240200009</v>
      </c>
      <c r="D13" s="3">
        <v>186611</v>
      </c>
      <c r="E13" s="4">
        <v>299</v>
      </c>
      <c r="F13" s="4">
        <v>12</v>
      </c>
      <c r="G13" s="4">
        <v>4</v>
      </c>
      <c r="H13" s="5">
        <v>176</v>
      </c>
    </row>
    <row r="14" spans="1:8">
      <c r="A14" t="s">
        <v>14</v>
      </c>
      <c r="B14" t="s">
        <v>8</v>
      </c>
      <c r="C14" s="2">
        <v>190.77166534140011</v>
      </c>
      <c r="D14" s="3">
        <v>208487</v>
      </c>
      <c r="E14" s="4">
        <v>396</v>
      </c>
      <c r="F14" s="4">
        <v>22</v>
      </c>
      <c r="G14" s="4">
        <v>6</v>
      </c>
      <c r="H14" s="5">
        <v>252</v>
      </c>
    </row>
    <row r="15" spans="1:8">
      <c r="A15" t="s">
        <v>14</v>
      </c>
      <c r="B15" t="s">
        <v>26</v>
      </c>
      <c r="C15" s="2">
        <v>225.72423619416011</v>
      </c>
      <c r="D15" s="3">
        <v>191292</v>
      </c>
      <c r="E15" s="4">
        <v>325</v>
      </c>
      <c r="F15" s="4">
        <v>17</v>
      </c>
      <c r="G15" s="4">
        <v>5</v>
      </c>
      <c r="H15" s="5">
        <v>205</v>
      </c>
    </row>
    <row r="16" spans="1:8">
      <c r="A16" t="s">
        <v>15</v>
      </c>
      <c r="B16" t="s">
        <v>8</v>
      </c>
      <c r="C16" s="2">
        <v>207.94111522212614</v>
      </c>
      <c r="D16" s="3">
        <v>231181</v>
      </c>
      <c r="E16" s="4">
        <v>416</v>
      </c>
      <c r="F16" s="4">
        <v>8</v>
      </c>
      <c r="G16" s="4">
        <v>4</v>
      </c>
      <c r="H16" s="5">
        <v>192</v>
      </c>
    </row>
    <row r="17" spans="1:8">
      <c r="A17" t="s">
        <v>15</v>
      </c>
      <c r="B17" t="s">
        <v>26</v>
      </c>
      <c r="C17" s="2">
        <v>248.29665981357616</v>
      </c>
      <c r="D17" s="3">
        <v>219732</v>
      </c>
      <c r="E17" s="4">
        <v>374</v>
      </c>
      <c r="F17" s="4">
        <v>3</v>
      </c>
      <c r="G17" s="4">
        <v>4</v>
      </c>
      <c r="H17" s="5">
        <v>180</v>
      </c>
    </row>
    <row r="18" spans="1:8">
      <c r="A18" t="s">
        <v>16</v>
      </c>
      <c r="B18" t="s">
        <v>8</v>
      </c>
      <c r="C18" s="2">
        <v>218.33817098323246</v>
      </c>
      <c r="D18" s="3">
        <v>247694</v>
      </c>
      <c r="E18" s="4">
        <v>495</v>
      </c>
      <c r="F18" s="4">
        <v>19</v>
      </c>
      <c r="G18" s="4">
        <v>6</v>
      </c>
      <c r="H18" s="5">
        <v>270</v>
      </c>
    </row>
    <row r="19" spans="1:8">
      <c r="A19" t="s">
        <v>16</v>
      </c>
      <c r="B19" t="s">
        <v>26</v>
      </c>
      <c r="C19" s="2">
        <v>263.19445940239075</v>
      </c>
      <c r="D19" s="3">
        <v>243699</v>
      </c>
      <c r="E19" s="4">
        <v>390</v>
      </c>
      <c r="F19" s="4">
        <v>24</v>
      </c>
      <c r="G19" s="4">
        <v>4</v>
      </c>
      <c r="H19" s="5">
        <v>168</v>
      </c>
    </row>
    <row r="20" spans="1:8">
      <c r="A20" t="s">
        <v>17</v>
      </c>
      <c r="B20" t="s">
        <v>8</v>
      </c>
      <c r="C20" s="2">
        <v>233.62184295205876</v>
      </c>
      <c r="D20" s="3">
        <v>271828</v>
      </c>
      <c r="E20" s="4">
        <v>516</v>
      </c>
      <c r="F20" s="4">
        <v>10</v>
      </c>
      <c r="G20" s="4">
        <v>5</v>
      </c>
      <c r="H20" s="5">
        <v>240</v>
      </c>
    </row>
    <row r="21" spans="1:8">
      <c r="A21" t="s">
        <v>17</v>
      </c>
      <c r="B21" t="s">
        <v>26</v>
      </c>
      <c r="C21" s="2">
        <v>278.98612696653419</v>
      </c>
      <c r="D21" s="3">
        <v>249095</v>
      </c>
      <c r="E21" s="4">
        <v>399</v>
      </c>
      <c r="F21" s="4">
        <v>11</v>
      </c>
      <c r="G21" s="4">
        <v>6</v>
      </c>
      <c r="H21" s="5">
        <v>282</v>
      </c>
    </row>
    <row r="22" spans="1:8">
      <c r="A22" t="s">
        <v>18</v>
      </c>
      <c r="B22" t="s">
        <v>8</v>
      </c>
      <c r="C22" s="2">
        <v>254.64780881774405</v>
      </c>
      <c r="D22" s="3">
        <v>300500</v>
      </c>
      <c r="E22" s="4">
        <v>601</v>
      </c>
      <c r="F22" s="4">
        <v>12</v>
      </c>
      <c r="G22" s="4">
        <v>6</v>
      </c>
      <c r="H22" s="5">
        <v>288</v>
      </c>
    </row>
    <row r="23" spans="1:8">
      <c r="A23" t="s">
        <v>18</v>
      </c>
      <c r="B23" t="s">
        <v>26</v>
      </c>
      <c r="C23" s="2">
        <v>295.72529458452624</v>
      </c>
      <c r="D23" s="3">
        <v>284351</v>
      </c>
      <c r="E23" s="4">
        <v>512</v>
      </c>
      <c r="F23" s="4">
        <v>11</v>
      </c>
      <c r="G23" s="4">
        <v>7</v>
      </c>
      <c r="H23" s="5">
        <v>315</v>
      </c>
    </row>
    <row r="24" spans="1:8">
      <c r="A24" t="s">
        <v>19</v>
      </c>
      <c r="B24" t="s">
        <v>8</v>
      </c>
      <c r="C24" s="2">
        <v>280.11258969951848</v>
      </c>
      <c r="D24" s="3">
        <v>333552</v>
      </c>
      <c r="E24" s="4">
        <v>600</v>
      </c>
      <c r="F24" s="4">
        <v>15</v>
      </c>
      <c r="G24" s="4">
        <v>8</v>
      </c>
      <c r="H24" s="5">
        <v>344</v>
      </c>
    </row>
    <row r="25" spans="1:8">
      <c r="A25" t="s">
        <v>19</v>
      </c>
      <c r="B25" t="s">
        <v>26</v>
      </c>
      <c r="C25" s="2">
        <v>313.46881225959783</v>
      </c>
      <c r="D25" s="3">
        <v>304339</v>
      </c>
      <c r="E25" s="4">
        <v>517</v>
      </c>
      <c r="F25" s="4">
        <v>7</v>
      </c>
      <c r="G25" s="4">
        <v>8</v>
      </c>
      <c r="H25" s="5">
        <v>392</v>
      </c>
    </row>
    <row r="26" spans="1:8">
      <c r="A26" t="s">
        <v>20</v>
      </c>
      <c r="B26" t="s">
        <v>8</v>
      </c>
      <c r="C26" s="2">
        <v>308.12384866947036</v>
      </c>
      <c r="D26" s="3">
        <v>370613</v>
      </c>
      <c r="E26" s="4">
        <v>704</v>
      </c>
      <c r="F26" s="4">
        <v>15</v>
      </c>
      <c r="G26" s="4">
        <v>8</v>
      </c>
      <c r="H26" s="5">
        <v>376</v>
      </c>
    </row>
    <row r="27" spans="1:8">
      <c r="A27" t="s">
        <v>20</v>
      </c>
      <c r="B27" t="s">
        <v>26</v>
      </c>
      <c r="C27" s="2">
        <v>344.81569348555763</v>
      </c>
      <c r="D27" s="3">
        <v>310645</v>
      </c>
      <c r="E27" s="4">
        <v>528</v>
      </c>
      <c r="F27" s="4">
        <v>19</v>
      </c>
      <c r="G27" s="4">
        <v>7</v>
      </c>
      <c r="H27" s="5">
        <v>336</v>
      </c>
    </row>
    <row r="28" spans="1:8">
      <c r="A28" t="s">
        <v>21</v>
      </c>
      <c r="B28" t="s">
        <v>8</v>
      </c>
      <c r="C28" s="2">
        <v>329.69251807633333</v>
      </c>
      <c r="D28" s="3">
        <v>402186</v>
      </c>
      <c r="E28" s="4">
        <v>804</v>
      </c>
      <c r="F28" s="4">
        <v>20</v>
      </c>
      <c r="G28" s="4">
        <v>7</v>
      </c>
      <c r="H28" s="5">
        <v>329</v>
      </c>
    </row>
    <row r="29" spans="1:8">
      <c r="A29" t="s">
        <v>21</v>
      </c>
      <c r="B29" t="s">
        <v>26</v>
      </c>
      <c r="C29" s="2">
        <v>365.50463509469108</v>
      </c>
      <c r="D29" s="3">
        <v>309750</v>
      </c>
      <c r="E29" s="4">
        <v>558</v>
      </c>
      <c r="F29" s="4">
        <v>11</v>
      </c>
      <c r="G29" s="4">
        <v>9</v>
      </c>
      <c r="H29" s="5">
        <v>414</v>
      </c>
    </row>
    <row r="30" spans="1:8">
      <c r="A30" t="s">
        <v>22</v>
      </c>
      <c r="B30" t="s">
        <v>8</v>
      </c>
      <c r="C30" s="2">
        <v>346.17714398014999</v>
      </c>
      <c r="D30" s="3">
        <v>435356</v>
      </c>
      <c r="E30" s="4">
        <v>827</v>
      </c>
      <c r="F30" s="4">
        <v>19</v>
      </c>
      <c r="G30" s="4">
        <v>7</v>
      </c>
      <c r="H30" s="5">
        <v>301</v>
      </c>
    </row>
    <row r="31" spans="1:8">
      <c r="A31" t="s">
        <v>22</v>
      </c>
      <c r="B31" t="s">
        <v>26</v>
      </c>
      <c r="C31" s="2">
        <v>391.08995955131945</v>
      </c>
      <c r="D31" s="3">
        <v>343061</v>
      </c>
      <c r="E31" s="4">
        <v>583</v>
      </c>
      <c r="F31" s="4">
        <v>8</v>
      </c>
      <c r="G31" s="4">
        <v>8</v>
      </c>
      <c r="H31" s="5">
        <v>392</v>
      </c>
    </row>
    <row r="32" spans="1:8">
      <c r="A32" t="s">
        <v>23</v>
      </c>
      <c r="B32" t="s">
        <v>8</v>
      </c>
      <c r="C32" s="2">
        <v>366.94777261895899</v>
      </c>
      <c r="D32" s="3">
        <v>470896</v>
      </c>
      <c r="E32" s="4">
        <v>895</v>
      </c>
      <c r="F32" s="4">
        <v>15</v>
      </c>
      <c r="G32" s="4">
        <v>10</v>
      </c>
      <c r="H32" s="5">
        <v>430</v>
      </c>
    </row>
    <row r="33" spans="1:8">
      <c r="A33" t="s">
        <v>23</v>
      </c>
      <c r="B33" t="s">
        <v>26</v>
      </c>
      <c r="C33" s="2">
        <v>414.55535712439865</v>
      </c>
      <c r="D33" s="3">
        <v>351318</v>
      </c>
      <c r="E33" s="4">
        <v>597</v>
      </c>
      <c r="F33" s="4">
        <v>7</v>
      </c>
      <c r="G33" s="4">
        <v>7</v>
      </c>
      <c r="H33" s="5">
        <v>336</v>
      </c>
    </row>
    <row r="34" spans="1:8">
      <c r="A34" t="s">
        <v>24</v>
      </c>
      <c r="B34" t="s">
        <v>8</v>
      </c>
      <c r="C34" s="2">
        <v>396.30359442847572</v>
      </c>
      <c r="D34" s="3">
        <v>519476</v>
      </c>
      <c r="E34" s="4">
        <v>987</v>
      </c>
      <c r="F34" s="4">
        <v>12</v>
      </c>
      <c r="G34" s="4">
        <v>11</v>
      </c>
      <c r="H34" s="5">
        <v>517</v>
      </c>
    </row>
    <row r="35" spans="1:8">
      <c r="A35" t="s">
        <v>24</v>
      </c>
      <c r="B35" t="s">
        <v>26</v>
      </c>
      <c r="C35" s="2">
        <v>451.86533926559457</v>
      </c>
      <c r="D35" s="3">
        <v>414555</v>
      </c>
      <c r="E35" s="4">
        <v>746</v>
      </c>
      <c r="F35" s="4">
        <v>10</v>
      </c>
      <c r="G35" s="4">
        <v>10</v>
      </c>
      <c r="H35" s="5">
        <v>430</v>
      </c>
    </row>
    <row r="36" spans="1:8">
      <c r="A36" t="s">
        <v>25</v>
      </c>
      <c r="B36" t="s">
        <v>8</v>
      </c>
      <c r="C36" s="2">
        <v>416.11877414989954</v>
      </c>
      <c r="D36" s="3">
        <v>562320</v>
      </c>
      <c r="E36" s="4">
        <v>1012</v>
      </c>
      <c r="F36" s="4">
        <v>16</v>
      </c>
      <c r="G36" s="4">
        <v>15</v>
      </c>
      <c r="H36" s="5">
        <v>720</v>
      </c>
    </row>
    <row r="37" spans="1:8">
      <c r="A37" t="s">
        <v>25</v>
      </c>
      <c r="B37" t="s">
        <v>26</v>
      </c>
      <c r="C37" s="2">
        <v>492.53321979949811</v>
      </c>
      <c r="D37" s="3">
        <v>432047</v>
      </c>
      <c r="E37" s="4">
        <v>778</v>
      </c>
      <c r="F37" s="4">
        <v>9</v>
      </c>
      <c r="G37" s="4">
        <v>10</v>
      </c>
      <c r="H37" s="5">
        <v>470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C10" sqref="C10"/>
    </sheetView>
  </sheetViews>
  <sheetFormatPr baseColWidth="10" defaultRowHeight="15" x14ac:dyDescent="0"/>
  <cols>
    <col min="1" max="1" width="18" bestFit="1" customWidth="1"/>
    <col min="2" max="2" width="9.1640625" customWidth="1"/>
    <col min="3" max="19" width="22" bestFit="1" customWidth="1"/>
    <col min="20" max="20" width="10.83203125" customWidth="1"/>
  </cols>
  <sheetData>
    <row r="3" spans="1:2">
      <c r="A3" s="6" t="s">
        <v>32</v>
      </c>
    </row>
    <row r="4" spans="1:2">
      <c r="A4" s="6" t="s">
        <v>28</v>
      </c>
      <c r="B4" t="s">
        <v>42</v>
      </c>
    </row>
    <row r="5" spans="1:2">
      <c r="A5" s="8" t="s">
        <v>8</v>
      </c>
      <c r="B5" s="7">
        <v>114</v>
      </c>
    </row>
    <row r="6" spans="1:2">
      <c r="A6" s="8" t="s">
        <v>26</v>
      </c>
      <c r="B6" s="7">
        <v>106</v>
      </c>
    </row>
    <row r="7" spans="1:2">
      <c r="A7" s="8" t="s">
        <v>29</v>
      </c>
      <c r="B7" s="7">
        <v>220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1"/>
  <sheetViews>
    <sheetView tabSelected="1" workbookViewId="0">
      <selection activeCell="D15" sqref="D15"/>
    </sheetView>
  </sheetViews>
  <sheetFormatPr baseColWidth="10" defaultRowHeight="15" x14ac:dyDescent="0"/>
  <cols>
    <col min="1" max="1" width="13" customWidth="1"/>
    <col min="2" max="2" width="17.1640625" customWidth="1"/>
    <col min="3" max="3" width="12" customWidth="1"/>
    <col min="4" max="4" width="14.5" customWidth="1"/>
    <col min="5" max="5" width="17.6640625" customWidth="1"/>
    <col min="6" max="6" width="12.5" customWidth="1"/>
    <col min="7" max="7" width="15.6640625" customWidth="1"/>
    <col min="8" max="8" width="9.5" customWidth="1"/>
    <col min="9" max="9" width="8.1640625" customWidth="1"/>
    <col min="10" max="10" width="8.5" customWidth="1"/>
    <col min="11" max="11" width="9.33203125" customWidth="1"/>
    <col min="12" max="12" width="17" customWidth="1"/>
    <col min="13" max="19" width="22" bestFit="1" customWidth="1"/>
    <col min="20" max="20" width="10.83203125" customWidth="1"/>
  </cols>
  <sheetData>
    <row r="3" spans="1:13">
      <c r="B3" s="6" t="s">
        <v>34</v>
      </c>
    </row>
    <row r="4" spans="1:13">
      <c r="A4" s="6" t="s">
        <v>28</v>
      </c>
      <c r="B4" t="s">
        <v>30</v>
      </c>
      <c r="C4" t="s">
        <v>31</v>
      </c>
      <c r="D4" t="s">
        <v>38</v>
      </c>
      <c r="E4" t="s">
        <v>32</v>
      </c>
      <c r="F4" t="s">
        <v>27</v>
      </c>
      <c r="G4" t="s">
        <v>33</v>
      </c>
      <c r="H4" s="11" t="s">
        <v>41</v>
      </c>
      <c r="I4" s="11" t="s">
        <v>35</v>
      </c>
      <c r="J4" s="11" t="s">
        <v>39</v>
      </c>
      <c r="K4" s="11" t="s">
        <v>43</v>
      </c>
      <c r="L4" s="11" t="s">
        <v>40</v>
      </c>
      <c r="M4" s="11" t="s">
        <v>36</v>
      </c>
    </row>
    <row r="5" spans="1:13">
      <c r="A5" s="8" t="s">
        <v>8</v>
      </c>
      <c r="B5" s="7">
        <v>5234249</v>
      </c>
      <c r="C5" s="7">
        <v>9938</v>
      </c>
      <c r="D5" s="7">
        <v>257</v>
      </c>
      <c r="E5" s="7">
        <v>114</v>
      </c>
      <c r="F5" s="16">
        <v>4412.1641039533688</v>
      </c>
      <c r="G5" s="16">
        <v>5215</v>
      </c>
      <c r="H5" s="17">
        <f>F5/B5</f>
        <v>8.429411944203206E-4</v>
      </c>
      <c r="I5" s="12">
        <f>F5/C5</f>
        <v>0.44396901830885177</v>
      </c>
      <c r="J5" s="12">
        <f>F5/D5</f>
        <v>17.167953711880813</v>
      </c>
      <c r="K5" s="12">
        <f>F5/E5</f>
        <v>38.703193894327796</v>
      </c>
      <c r="L5" s="12">
        <f>G5/E5</f>
        <v>45.745614035087719</v>
      </c>
      <c r="M5" s="17">
        <f>G5/F5</f>
        <v>1.1819596635871448</v>
      </c>
    </row>
    <row r="6" spans="1:13">
      <c r="A6" s="8" t="s">
        <v>26</v>
      </c>
      <c r="B6" s="7">
        <v>4599766</v>
      </c>
      <c r="C6" s="7">
        <v>7864</v>
      </c>
      <c r="D6" s="7">
        <v>201</v>
      </c>
      <c r="E6" s="7">
        <v>106</v>
      </c>
      <c r="F6" s="16">
        <v>5123.7218637438455</v>
      </c>
      <c r="G6" s="16">
        <v>4847</v>
      </c>
      <c r="H6" s="17">
        <f>F6/B6</f>
        <v>1.11390924315364E-3</v>
      </c>
      <c r="I6" s="12">
        <f>F6/C6</f>
        <v>0.65154143740384607</v>
      </c>
      <c r="J6" s="12">
        <f>F6/D6</f>
        <v>25.491153550964405</v>
      </c>
      <c r="K6" s="12">
        <f>F6/E6</f>
        <v>48.336998714564579</v>
      </c>
      <c r="L6" s="12">
        <f>G6/E6</f>
        <v>45.726415094339622</v>
      </c>
      <c r="M6" s="17">
        <f>G6/F6</f>
        <v>0.94599202081948142</v>
      </c>
    </row>
    <row r="7" spans="1:13">
      <c r="A7" s="8" t="s">
        <v>29</v>
      </c>
      <c r="B7" s="7">
        <v>9834015</v>
      </c>
      <c r="C7" s="7">
        <v>17802</v>
      </c>
      <c r="D7" s="7">
        <v>458</v>
      </c>
      <c r="E7" s="7">
        <v>220</v>
      </c>
      <c r="F7" s="16">
        <v>9535.8859676972133</v>
      </c>
      <c r="G7" s="16">
        <v>10062</v>
      </c>
      <c r="H7" s="18">
        <f>F7/B7</f>
        <v>9.6968389489920578E-4</v>
      </c>
      <c r="I7" s="19">
        <f>F7/C7</f>
        <v>0.53566374383199711</v>
      </c>
      <c r="J7" s="19">
        <f>F7/D7</f>
        <v>20.82071171986291</v>
      </c>
      <c r="K7" s="19">
        <f>F7/E7</f>
        <v>43.344936216805515</v>
      </c>
      <c r="L7" s="19">
        <f>G7/E7</f>
        <v>45.736363636363635</v>
      </c>
      <c r="M7" s="18">
        <f>G7/F7</f>
        <v>1.0551720138102527</v>
      </c>
    </row>
    <row r="9" spans="1:13">
      <c r="C9" s="20" t="s">
        <v>44</v>
      </c>
      <c r="D9" s="20" t="s">
        <v>45</v>
      </c>
      <c r="E9" t="s">
        <v>46</v>
      </c>
    </row>
    <row r="10" spans="1:13">
      <c r="A10" s="8" t="s">
        <v>47</v>
      </c>
      <c r="C10" s="20">
        <f>C5/$B5</f>
        <v>1.8986486886657474E-3</v>
      </c>
      <c r="D10" s="20">
        <f>(D5/$B5)*100</f>
        <v>4.9099689372821206E-3</v>
      </c>
      <c r="E10" s="20">
        <f>(E5/$B5)*100</f>
        <v>2.1779628749033528E-3</v>
      </c>
    </row>
    <row r="11" spans="1:13">
      <c r="A11" s="8" t="s">
        <v>48</v>
      </c>
      <c r="C11" s="20">
        <f>C6/$B6</f>
        <v>1.7096521866547124E-3</v>
      </c>
      <c r="D11" s="20">
        <f>(D6/$B6)*100</f>
        <v>4.3697875065818563E-3</v>
      </c>
      <c r="E11" s="20">
        <f>(E6/$B6)*100</f>
        <v>2.3044650532222728E-3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H18" sqref="H18"/>
    </sheetView>
  </sheetViews>
  <sheetFormatPr baseColWidth="10" defaultRowHeight="15" x14ac:dyDescent="0"/>
  <cols>
    <col min="1" max="1" width="22" customWidth="1"/>
    <col min="2" max="2" width="17.1640625" customWidth="1"/>
    <col min="3" max="3" width="12" customWidth="1"/>
    <col min="4" max="4" width="14.5" customWidth="1"/>
    <col min="5" max="5" width="17.6640625" customWidth="1"/>
    <col min="6" max="6" width="12.5" customWidth="1"/>
    <col min="7" max="7" width="15.6640625" customWidth="1"/>
    <col min="8" max="19" width="22" bestFit="1" customWidth="1"/>
    <col min="20" max="20" width="12.1640625" bestFit="1" customWidth="1"/>
  </cols>
  <sheetData>
    <row r="1" spans="1:7">
      <c r="A1" s="6" t="s">
        <v>1</v>
      </c>
      <c r="B1" t="s">
        <v>8</v>
      </c>
    </row>
    <row r="3" spans="1:7">
      <c r="B3" s="6" t="s">
        <v>34</v>
      </c>
    </row>
    <row r="4" spans="1:7">
      <c r="A4" s="6" t="s">
        <v>28</v>
      </c>
      <c r="B4" t="s">
        <v>30</v>
      </c>
      <c r="C4" t="s">
        <v>31</v>
      </c>
      <c r="D4" t="s">
        <v>38</v>
      </c>
      <c r="E4" t="s">
        <v>32</v>
      </c>
      <c r="F4" t="s">
        <v>27</v>
      </c>
      <c r="G4" t="s">
        <v>33</v>
      </c>
    </row>
    <row r="5" spans="1:7">
      <c r="A5" s="8" t="s">
        <v>7</v>
      </c>
      <c r="B5" s="7">
        <v>113592</v>
      </c>
      <c r="C5" s="7">
        <v>216</v>
      </c>
      <c r="D5" s="7">
        <v>9</v>
      </c>
      <c r="E5" s="7">
        <v>2</v>
      </c>
      <c r="F5" s="9">
        <v>117</v>
      </c>
      <c r="G5" s="9">
        <v>88</v>
      </c>
    </row>
    <row r="6" spans="1:7">
      <c r="A6" s="8" t="s">
        <v>9</v>
      </c>
      <c r="B6" s="7">
        <v>125574</v>
      </c>
      <c r="C6" s="7">
        <v>251</v>
      </c>
      <c r="D6" s="7">
        <v>12</v>
      </c>
      <c r="E6" s="7">
        <v>4</v>
      </c>
      <c r="F6" s="9">
        <v>127.53000000000002</v>
      </c>
      <c r="G6" s="9">
        <v>192</v>
      </c>
    </row>
    <row r="7" spans="1:7">
      <c r="A7" s="8" t="s">
        <v>10</v>
      </c>
      <c r="B7" s="7">
        <v>140529</v>
      </c>
      <c r="C7" s="7">
        <v>267</v>
      </c>
      <c r="D7" s="7">
        <v>4</v>
      </c>
      <c r="E7" s="7">
        <v>3</v>
      </c>
      <c r="F7" s="9">
        <v>139.00770000000003</v>
      </c>
      <c r="G7" s="9">
        <v>138</v>
      </c>
    </row>
    <row r="8" spans="1:7">
      <c r="A8" s="8" t="s">
        <v>11</v>
      </c>
      <c r="B8" s="7">
        <v>150970</v>
      </c>
      <c r="C8" s="7">
        <v>287</v>
      </c>
      <c r="D8" s="7">
        <v>23</v>
      </c>
      <c r="E8" s="7">
        <v>3</v>
      </c>
      <c r="F8" s="9">
        <v>148.73823900000005</v>
      </c>
      <c r="G8" s="9">
        <v>123</v>
      </c>
    </row>
    <row r="9" spans="1:7">
      <c r="A9" s="8" t="s">
        <v>12</v>
      </c>
      <c r="B9" s="7">
        <v>164131</v>
      </c>
      <c r="C9" s="7">
        <v>312</v>
      </c>
      <c r="D9" s="7">
        <v>14</v>
      </c>
      <c r="E9" s="7">
        <v>4</v>
      </c>
      <c r="F9" s="9">
        <v>157.66253334000007</v>
      </c>
      <c r="G9" s="9">
        <v>180</v>
      </c>
    </row>
    <row r="10" spans="1:7">
      <c r="A10" s="8" t="s">
        <v>13</v>
      </c>
      <c r="B10" s="7">
        <v>185364</v>
      </c>
      <c r="C10" s="7">
        <v>352</v>
      </c>
      <c r="D10" s="7">
        <v>12</v>
      </c>
      <c r="E10" s="7">
        <v>5</v>
      </c>
      <c r="F10" s="9">
        <v>173.42878667400009</v>
      </c>
      <c r="G10" s="9">
        <v>235</v>
      </c>
    </row>
    <row r="11" spans="1:7">
      <c r="A11" s="8" t="s">
        <v>14</v>
      </c>
      <c r="B11" s="7">
        <v>208487</v>
      </c>
      <c r="C11" s="7">
        <v>396</v>
      </c>
      <c r="D11" s="7">
        <v>22</v>
      </c>
      <c r="E11" s="7">
        <v>6</v>
      </c>
      <c r="F11" s="9">
        <v>190.77166534140011</v>
      </c>
      <c r="G11" s="9">
        <v>252</v>
      </c>
    </row>
    <row r="12" spans="1:7">
      <c r="A12" s="8" t="s">
        <v>15</v>
      </c>
      <c r="B12" s="7">
        <v>231181</v>
      </c>
      <c r="C12" s="7">
        <v>416</v>
      </c>
      <c r="D12" s="7">
        <v>8</v>
      </c>
      <c r="E12" s="7">
        <v>4</v>
      </c>
      <c r="F12" s="9">
        <v>207.94111522212614</v>
      </c>
      <c r="G12" s="9">
        <v>192</v>
      </c>
    </row>
    <row r="13" spans="1:7">
      <c r="A13" s="8" t="s">
        <v>16</v>
      </c>
      <c r="B13" s="7">
        <v>247694</v>
      </c>
      <c r="C13" s="7">
        <v>495</v>
      </c>
      <c r="D13" s="7">
        <v>19</v>
      </c>
      <c r="E13" s="7">
        <v>6</v>
      </c>
      <c r="F13" s="9">
        <v>218.33817098323246</v>
      </c>
      <c r="G13" s="9">
        <v>270</v>
      </c>
    </row>
    <row r="14" spans="1:7">
      <c r="A14" s="8" t="s">
        <v>17</v>
      </c>
      <c r="B14" s="7">
        <v>271828</v>
      </c>
      <c r="C14" s="7">
        <v>516</v>
      </c>
      <c r="D14" s="7">
        <v>10</v>
      </c>
      <c r="E14" s="7">
        <v>5</v>
      </c>
      <c r="F14" s="9">
        <v>233.62184295205876</v>
      </c>
      <c r="G14" s="9">
        <v>240</v>
      </c>
    </row>
    <row r="15" spans="1:7">
      <c r="A15" s="8" t="s">
        <v>18</v>
      </c>
      <c r="B15" s="7">
        <v>300500</v>
      </c>
      <c r="C15" s="7">
        <v>601</v>
      </c>
      <c r="D15" s="7">
        <v>12</v>
      </c>
      <c r="E15" s="7">
        <v>6</v>
      </c>
      <c r="F15" s="9">
        <v>254.64780881774405</v>
      </c>
      <c r="G15" s="9">
        <v>288</v>
      </c>
    </row>
    <row r="16" spans="1:7">
      <c r="A16" s="8" t="s">
        <v>19</v>
      </c>
      <c r="B16" s="7">
        <v>333552</v>
      </c>
      <c r="C16" s="7">
        <v>600</v>
      </c>
      <c r="D16" s="7">
        <v>15</v>
      </c>
      <c r="E16" s="7">
        <v>8</v>
      </c>
      <c r="F16" s="9">
        <v>280.11258969951848</v>
      </c>
      <c r="G16" s="9">
        <v>344</v>
      </c>
    </row>
    <row r="17" spans="1:7">
      <c r="A17" s="8" t="s">
        <v>20</v>
      </c>
      <c r="B17" s="7">
        <v>370613</v>
      </c>
      <c r="C17" s="7">
        <v>704</v>
      </c>
      <c r="D17" s="7">
        <v>15</v>
      </c>
      <c r="E17" s="7">
        <v>8</v>
      </c>
      <c r="F17" s="9">
        <v>308.12384866947036</v>
      </c>
      <c r="G17" s="9">
        <v>376</v>
      </c>
    </row>
    <row r="18" spans="1:7">
      <c r="A18" s="8" t="s">
        <v>21</v>
      </c>
      <c r="B18" s="7">
        <v>402186</v>
      </c>
      <c r="C18" s="7">
        <v>804</v>
      </c>
      <c r="D18" s="7">
        <v>20</v>
      </c>
      <c r="E18" s="7">
        <v>7</v>
      </c>
      <c r="F18" s="9">
        <v>329.69251807633333</v>
      </c>
      <c r="G18" s="9">
        <v>329</v>
      </c>
    </row>
    <row r="19" spans="1:7">
      <c r="A19" s="8" t="s">
        <v>22</v>
      </c>
      <c r="B19" s="7">
        <v>435356</v>
      </c>
      <c r="C19" s="7">
        <v>827</v>
      </c>
      <c r="D19" s="7">
        <v>19</v>
      </c>
      <c r="E19" s="7">
        <v>7</v>
      </c>
      <c r="F19" s="9">
        <v>346.17714398014999</v>
      </c>
      <c r="G19" s="9">
        <v>301</v>
      </c>
    </row>
    <row r="20" spans="1:7">
      <c r="A20" s="8" t="s">
        <v>23</v>
      </c>
      <c r="B20" s="7">
        <v>470896</v>
      </c>
      <c r="C20" s="7">
        <v>895</v>
      </c>
      <c r="D20" s="7">
        <v>15</v>
      </c>
      <c r="E20" s="7">
        <v>10</v>
      </c>
      <c r="F20" s="9">
        <v>366.94777261895899</v>
      </c>
      <c r="G20" s="9">
        <v>430</v>
      </c>
    </row>
    <row r="21" spans="1:7">
      <c r="A21" s="8" t="s">
        <v>24</v>
      </c>
      <c r="B21" s="7">
        <v>519476</v>
      </c>
      <c r="C21" s="7">
        <v>987</v>
      </c>
      <c r="D21" s="7">
        <v>12</v>
      </c>
      <c r="E21" s="7">
        <v>11</v>
      </c>
      <c r="F21" s="9">
        <v>396.30359442847572</v>
      </c>
      <c r="G21" s="9">
        <v>517</v>
      </c>
    </row>
    <row r="22" spans="1:7">
      <c r="A22" s="8" t="s">
        <v>25</v>
      </c>
      <c r="B22" s="7">
        <v>562320</v>
      </c>
      <c r="C22" s="7">
        <v>1012</v>
      </c>
      <c r="D22" s="7">
        <v>16</v>
      </c>
      <c r="E22" s="7">
        <v>15</v>
      </c>
      <c r="F22" s="9">
        <v>416.11877414989954</v>
      </c>
      <c r="G22" s="9">
        <v>720</v>
      </c>
    </row>
    <row r="23" spans="1:7">
      <c r="A23" s="8" t="s">
        <v>29</v>
      </c>
      <c r="B23" s="7">
        <v>5234249</v>
      </c>
      <c r="C23" s="7">
        <v>9938</v>
      </c>
      <c r="D23" s="7">
        <v>257</v>
      </c>
      <c r="E23" s="7">
        <v>114</v>
      </c>
      <c r="F23" s="9">
        <v>4412.1641039533688</v>
      </c>
      <c r="G23" s="9">
        <v>5215</v>
      </c>
    </row>
    <row r="26" spans="1:7">
      <c r="A26" s="6" t="s">
        <v>1</v>
      </c>
      <c r="B26" t="s">
        <v>26</v>
      </c>
    </row>
    <row r="28" spans="1:7">
      <c r="B28" s="6" t="s">
        <v>34</v>
      </c>
    </row>
    <row r="29" spans="1:7">
      <c r="A29" s="6" t="s">
        <v>28</v>
      </c>
      <c r="B29" t="s">
        <v>30</v>
      </c>
      <c r="C29" t="s">
        <v>31</v>
      </c>
      <c r="D29" t="s">
        <v>38</v>
      </c>
      <c r="E29" t="s">
        <v>32</v>
      </c>
      <c r="F29" t="s">
        <v>27</v>
      </c>
      <c r="G29" t="s">
        <v>33</v>
      </c>
    </row>
    <row r="30" spans="1:7">
      <c r="A30" s="8" t="s">
        <v>7</v>
      </c>
      <c r="B30" s="7">
        <v>130556</v>
      </c>
      <c r="C30" s="7">
        <v>235</v>
      </c>
      <c r="D30" s="7">
        <v>11</v>
      </c>
      <c r="E30" s="7">
        <v>3</v>
      </c>
      <c r="F30" s="9">
        <v>141</v>
      </c>
      <c r="G30" s="9">
        <v>129</v>
      </c>
    </row>
    <row r="31" spans="1:7">
      <c r="A31" s="8" t="s">
        <v>9</v>
      </c>
      <c r="B31" s="7">
        <v>139694</v>
      </c>
      <c r="C31" s="7">
        <v>237</v>
      </c>
      <c r="D31" s="7">
        <v>6</v>
      </c>
      <c r="E31" s="7">
        <v>3</v>
      </c>
      <c r="F31" s="9">
        <v>150.87</v>
      </c>
      <c r="G31" s="9">
        <v>135</v>
      </c>
    </row>
    <row r="32" spans="1:7">
      <c r="A32" s="8" t="s">
        <v>10</v>
      </c>
      <c r="B32" s="7">
        <v>156617</v>
      </c>
      <c r="C32" s="7">
        <v>235</v>
      </c>
      <c r="D32" s="7">
        <v>10</v>
      </c>
      <c r="E32" s="7">
        <v>4</v>
      </c>
      <c r="F32" s="9">
        <v>164.44830000000002</v>
      </c>
      <c r="G32" s="9">
        <v>188</v>
      </c>
    </row>
    <row r="33" spans="1:7">
      <c r="A33" s="8" t="s">
        <v>11</v>
      </c>
      <c r="B33" s="7">
        <v>173936</v>
      </c>
      <c r="C33" s="7">
        <v>313</v>
      </c>
      <c r="D33" s="7">
        <v>12</v>
      </c>
      <c r="E33" s="7">
        <v>4</v>
      </c>
      <c r="F33" s="9">
        <v>180.89313000000004</v>
      </c>
      <c r="G33" s="9">
        <v>176</v>
      </c>
    </row>
    <row r="34" spans="1:7">
      <c r="A34" s="8" t="s">
        <v>12</v>
      </c>
      <c r="B34" s="7">
        <v>158468</v>
      </c>
      <c r="C34" s="7">
        <v>238</v>
      </c>
      <c r="D34" s="7">
        <v>13</v>
      </c>
      <c r="E34" s="7">
        <v>3</v>
      </c>
      <c r="F34" s="9">
        <v>191.74671780000006</v>
      </c>
      <c r="G34" s="9">
        <v>123</v>
      </c>
    </row>
    <row r="35" spans="1:7">
      <c r="A35" s="8" t="s">
        <v>13</v>
      </c>
      <c r="B35" s="7">
        <v>186611</v>
      </c>
      <c r="C35" s="7">
        <v>299</v>
      </c>
      <c r="D35" s="7">
        <v>12</v>
      </c>
      <c r="E35" s="7">
        <v>4</v>
      </c>
      <c r="F35" s="9">
        <v>209.00392240200009</v>
      </c>
      <c r="G35" s="9">
        <v>176</v>
      </c>
    </row>
    <row r="36" spans="1:7">
      <c r="A36" s="8" t="s">
        <v>14</v>
      </c>
      <c r="B36" s="7">
        <v>191292</v>
      </c>
      <c r="C36" s="7">
        <v>325</v>
      </c>
      <c r="D36" s="7">
        <v>17</v>
      </c>
      <c r="E36" s="7">
        <v>5</v>
      </c>
      <c r="F36" s="9">
        <v>225.72423619416011</v>
      </c>
      <c r="G36" s="9">
        <v>205</v>
      </c>
    </row>
    <row r="37" spans="1:7">
      <c r="A37" s="8" t="s">
        <v>15</v>
      </c>
      <c r="B37" s="7">
        <v>219732</v>
      </c>
      <c r="C37" s="7">
        <v>374</v>
      </c>
      <c r="D37" s="7">
        <v>3</v>
      </c>
      <c r="E37" s="7">
        <v>4</v>
      </c>
      <c r="F37" s="9">
        <v>248.29665981357616</v>
      </c>
      <c r="G37" s="9">
        <v>180</v>
      </c>
    </row>
    <row r="38" spans="1:7">
      <c r="A38" s="8" t="s">
        <v>16</v>
      </c>
      <c r="B38" s="7">
        <v>243699</v>
      </c>
      <c r="C38" s="7">
        <v>390</v>
      </c>
      <c r="D38" s="7">
        <v>24</v>
      </c>
      <c r="E38" s="7">
        <v>4</v>
      </c>
      <c r="F38" s="9">
        <v>263.19445940239075</v>
      </c>
      <c r="G38" s="9">
        <v>168</v>
      </c>
    </row>
    <row r="39" spans="1:7">
      <c r="A39" s="8" t="s">
        <v>17</v>
      </c>
      <c r="B39" s="7">
        <v>249095</v>
      </c>
      <c r="C39" s="7">
        <v>399</v>
      </c>
      <c r="D39" s="7">
        <v>11</v>
      </c>
      <c r="E39" s="7">
        <v>6</v>
      </c>
      <c r="F39" s="9">
        <v>278.98612696653419</v>
      </c>
      <c r="G39" s="9">
        <v>282</v>
      </c>
    </row>
    <row r="40" spans="1:7">
      <c r="A40" s="8" t="s">
        <v>18</v>
      </c>
      <c r="B40" s="7">
        <v>284351</v>
      </c>
      <c r="C40" s="7">
        <v>512</v>
      </c>
      <c r="D40" s="7">
        <v>11</v>
      </c>
      <c r="E40" s="7">
        <v>7</v>
      </c>
      <c r="F40" s="9">
        <v>295.72529458452624</v>
      </c>
      <c r="G40" s="9">
        <v>315</v>
      </c>
    </row>
    <row r="41" spans="1:7">
      <c r="A41" s="8" t="s">
        <v>19</v>
      </c>
      <c r="B41" s="7">
        <v>304339</v>
      </c>
      <c r="C41" s="7">
        <v>517</v>
      </c>
      <c r="D41" s="7">
        <v>7</v>
      </c>
      <c r="E41" s="7">
        <v>8</v>
      </c>
      <c r="F41" s="9">
        <v>313.46881225959783</v>
      </c>
      <c r="G41" s="9">
        <v>392</v>
      </c>
    </row>
    <row r="42" spans="1:7">
      <c r="A42" s="8" t="s">
        <v>20</v>
      </c>
      <c r="B42" s="7">
        <v>310645</v>
      </c>
      <c r="C42" s="7">
        <v>528</v>
      </c>
      <c r="D42" s="7">
        <v>19</v>
      </c>
      <c r="E42" s="7">
        <v>7</v>
      </c>
      <c r="F42" s="9">
        <v>344.81569348555763</v>
      </c>
      <c r="G42" s="9">
        <v>336</v>
      </c>
    </row>
    <row r="43" spans="1:7">
      <c r="A43" s="8" t="s">
        <v>21</v>
      </c>
      <c r="B43" s="7">
        <v>309750</v>
      </c>
      <c r="C43" s="7">
        <v>558</v>
      </c>
      <c r="D43" s="7">
        <v>11</v>
      </c>
      <c r="E43" s="7">
        <v>9</v>
      </c>
      <c r="F43" s="9">
        <v>365.50463509469108</v>
      </c>
      <c r="G43" s="9">
        <v>414</v>
      </c>
    </row>
    <row r="44" spans="1:7">
      <c r="A44" s="8" t="s">
        <v>22</v>
      </c>
      <c r="B44" s="7">
        <v>343061</v>
      </c>
      <c r="C44" s="7">
        <v>583</v>
      </c>
      <c r="D44" s="7">
        <v>8</v>
      </c>
      <c r="E44" s="7">
        <v>8</v>
      </c>
      <c r="F44" s="9">
        <v>391.08995955131945</v>
      </c>
      <c r="G44" s="9">
        <v>392</v>
      </c>
    </row>
    <row r="45" spans="1:7">
      <c r="A45" s="8" t="s">
        <v>23</v>
      </c>
      <c r="B45" s="7">
        <v>351318</v>
      </c>
      <c r="C45" s="7">
        <v>597</v>
      </c>
      <c r="D45" s="7">
        <v>7</v>
      </c>
      <c r="E45" s="7">
        <v>7</v>
      </c>
      <c r="F45" s="9">
        <v>414.55535712439865</v>
      </c>
      <c r="G45" s="9">
        <v>336</v>
      </c>
    </row>
    <row r="46" spans="1:7">
      <c r="A46" s="8" t="s">
        <v>24</v>
      </c>
      <c r="B46" s="7">
        <v>414555</v>
      </c>
      <c r="C46" s="7">
        <v>746</v>
      </c>
      <c r="D46" s="7">
        <v>10</v>
      </c>
      <c r="E46" s="7">
        <v>10</v>
      </c>
      <c r="F46" s="9">
        <v>451.86533926559457</v>
      </c>
      <c r="G46" s="9">
        <v>430</v>
      </c>
    </row>
    <row r="47" spans="1:7">
      <c r="A47" s="8" t="s">
        <v>25</v>
      </c>
      <c r="B47" s="7">
        <v>432047</v>
      </c>
      <c r="C47" s="7">
        <v>778</v>
      </c>
      <c r="D47" s="7">
        <v>9</v>
      </c>
      <c r="E47" s="7">
        <v>10</v>
      </c>
      <c r="F47" s="9">
        <v>492.53321979949811</v>
      </c>
      <c r="G47" s="9">
        <v>470</v>
      </c>
    </row>
    <row r="48" spans="1:7">
      <c r="A48" s="8" t="s">
        <v>29</v>
      </c>
      <c r="B48" s="7">
        <v>4599766</v>
      </c>
      <c r="C48" s="7">
        <v>7864</v>
      </c>
      <c r="D48" s="7">
        <v>201</v>
      </c>
      <c r="E48" s="7">
        <v>106</v>
      </c>
      <c r="F48" s="9">
        <v>5123.7218637438455</v>
      </c>
      <c r="G48" s="9">
        <v>4847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showGridLines="0" workbookViewId="0">
      <selection activeCell="H4" sqref="H4:M4"/>
    </sheetView>
  </sheetViews>
  <sheetFormatPr baseColWidth="10" defaultRowHeight="15" x14ac:dyDescent="0"/>
  <cols>
    <col min="1" max="1" width="22" customWidth="1"/>
    <col min="2" max="2" width="17.1640625" customWidth="1"/>
    <col min="3" max="3" width="12" customWidth="1"/>
    <col min="4" max="4" width="14.5" customWidth="1"/>
    <col min="5" max="5" width="17.6640625" customWidth="1"/>
    <col min="6" max="6" width="12.5" customWidth="1"/>
    <col min="7" max="7" width="15.6640625" customWidth="1"/>
    <col min="8" max="8" width="12.1640625" customWidth="1"/>
    <col min="11" max="11" width="10.1640625" customWidth="1"/>
    <col min="12" max="12" width="15" customWidth="1"/>
  </cols>
  <sheetData>
    <row r="1" spans="1:13">
      <c r="A1" s="6" t="s">
        <v>1</v>
      </c>
      <c r="B1" t="s">
        <v>8</v>
      </c>
    </row>
    <row r="3" spans="1:13">
      <c r="B3" s="6" t="s">
        <v>34</v>
      </c>
    </row>
    <row r="4" spans="1:13">
      <c r="A4" s="6" t="s">
        <v>28</v>
      </c>
      <c r="B4" t="s">
        <v>30</v>
      </c>
      <c r="C4" t="s">
        <v>31</v>
      </c>
      <c r="D4" t="s">
        <v>38</v>
      </c>
      <c r="E4" t="s">
        <v>32</v>
      </c>
      <c r="F4" t="s">
        <v>27</v>
      </c>
      <c r="G4" t="s">
        <v>33</v>
      </c>
      <c r="H4" s="11" t="s">
        <v>41</v>
      </c>
      <c r="I4" s="11" t="s">
        <v>35</v>
      </c>
      <c r="J4" s="11" t="s">
        <v>39</v>
      </c>
      <c r="K4" s="11" t="s">
        <v>35</v>
      </c>
      <c r="L4" s="11" t="s">
        <v>40</v>
      </c>
      <c r="M4" s="11" t="s">
        <v>36</v>
      </c>
    </row>
    <row r="5" spans="1:13">
      <c r="A5" s="8" t="s">
        <v>7</v>
      </c>
      <c r="B5" s="7">
        <v>113592</v>
      </c>
      <c r="C5" s="7">
        <v>216</v>
      </c>
      <c r="D5" s="7">
        <v>9</v>
      </c>
      <c r="E5" s="7">
        <v>2</v>
      </c>
      <c r="F5" s="9">
        <v>117</v>
      </c>
      <c r="G5" s="9">
        <v>88</v>
      </c>
      <c r="H5" s="14">
        <f t="shared" ref="H5:H23" si="0">F5/B5</f>
        <v>1.0300021128248468E-3</v>
      </c>
      <c r="I5" s="9">
        <f>F5/C5</f>
        <v>0.54166666666666663</v>
      </c>
      <c r="J5" s="9">
        <f>F5/D5</f>
        <v>13</v>
      </c>
      <c r="K5" s="9">
        <f>F5/E5</f>
        <v>58.5</v>
      </c>
      <c r="L5" s="9">
        <f>G5/E5</f>
        <v>44</v>
      </c>
      <c r="M5" s="12">
        <f>G5/F5</f>
        <v>0.75213675213675213</v>
      </c>
    </row>
    <row r="6" spans="1:13">
      <c r="A6" s="8" t="s">
        <v>9</v>
      </c>
      <c r="B6" s="7">
        <v>125574</v>
      </c>
      <c r="C6" s="7">
        <v>251</v>
      </c>
      <c r="D6" s="7">
        <v>12</v>
      </c>
      <c r="E6" s="7">
        <v>4</v>
      </c>
      <c r="F6" s="9">
        <v>127.53000000000002</v>
      </c>
      <c r="G6" s="9">
        <v>192</v>
      </c>
      <c r="H6" s="14">
        <f t="shared" si="0"/>
        <v>1.0155764728367338E-3</v>
      </c>
      <c r="I6" s="9">
        <f t="shared" ref="I6:I23" si="1">F6/C6</f>
        <v>0.50808764940239048</v>
      </c>
      <c r="J6" s="9">
        <f t="shared" ref="J6:J23" si="2">F6/D6</f>
        <v>10.627500000000001</v>
      </c>
      <c r="K6" s="9">
        <f t="shared" ref="K6:K23" si="3">F6/E6</f>
        <v>31.882500000000004</v>
      </c>
      <c r="L6" s="9">
        <f t="shared" ref="L6:L22" si="4">G6/E6</f>
        <v>48</v>
      </c>
      <c r="M6" s="12">
        <f t="shared" ref="M6:M22" si="5">G6/F6</f>
        <v>1.5055281110326979</v>
      </c>
    </row>
    <row r="7" spans="1:13">
      <c r="A7" s="8" t="s">
        <v>10</v>
      </c>
      <c r="B7" s="7">
        <v>140529</v>
      </c>
      <c r="C7" s="7">
        <v>267</v>
      </c>
      <c r="D7" s="7">
        <v>4</v>
      </c>
      <c r="E7" s="7">
        <v>3</v>
      </c>
      <c r="F7" s="9">
        <v>139.00770000000003</v>
      </c>
      <c r="G7" s="9">
        <v>138</v>
      </c>
      <c r="H7" s="14">
        <f t="shared" si="0"/>
        <v>9.8917447644258504E-4</v>
      </c>
      <c r="I7" s="9">
        <f t="shared" si="1"/>
        <v>0.52062808988764053</v>
      </c>
      <c r="J7" s="9">
        <f t="shared" si="2"/>
        <v>34.751925000000007</v>
      </c>
      <c r="K7" s="9">
        <f t="shared" si="3"/>
        <v>46.335900000000009</v>
      </c>
      <c r="L7" s="9">
        <f t="shared" si="4"/>
        <v>46</v>
      </c>
      <c r="M7" s="12">
        <f t="shared" si="5"/>
        <v>0.99275076128876294</v>
      </c>
    </row>
    <row r="8" spans="1:13">
      <c r="A8" s="8" t="s">
        <v>11</v>
      </c>
      <c r="B8" s="7">
        <v>150970</v>
      </c>
      <c r="C8" s="7">
        <v>287</v>
      </c>
      <c r="D8" s="7">
        <v>23</v>
      </c>
      <c r="E8" s="7">
        <v>3</v>
      </c>
      <c r="F8" s="9">
        <v>148.73823900000005</v>
      </c>
      <c r="G8" s="9">
        <v>123</v>
      </c>
      <c r="H8" s="14">
        <f t="shared" si="0"/>
        <v>9.8521718884546621E-4</v>
      </c>
      <c r="I8" s="9">
        <f t="shared" si="1"/>
        <v>0.51825170383275276</v>
      </c>
      <c r="J8" s="9">
        <f t="shared" si="2"/>
        <v>6.4668799565217414</v>
      </c>
      <c r="K8" s="9">
        <f t="shared" si="3"/>
        <v>49.579413000000017</v>
      </c>
      <c r="L8" s="9">
        <f t="shared" si="4"/>
        <v>41</v>
      </c>
      <c r="M8" s="12">
        <f t="shared" si="5"/>
        <v>0.82695614004143181</v>
      </c>
    </row>
    <row r="9" spans="1:13">
      <c r="A9" s="8" t="s">
        <v>12</v>
      </c>
      <c r="B9" s="7">
        <v>164131</v>
      </c>
      <c r="C9" s="7">
        <v>312</v>
      </c>
      <c r="D9" s="7">
        <v>14</v>
      </c>
      <c r="E9" s="7">
        <v>4</v>
      </c>
      <c r="F9" s="9">
        <v>157.66253334000007</v>
      </c>
      <c r="G9" s="9">
        <v>180</v>
      </c>
      <c r="H9" s="14">
        <f t="shared" si="0"/>
        <v>9.6058961037220306E-4</v>
      </c>
      <c r="I9" s="9">
        <f t="shared" si="1"/>
        <v>0.50532863250000026</v>
      </c>
      <c r="J9" s="9">
        <f t="shared" si="2"/>
        <v>11.261609524285719</v>
      </c>
      <c r="K9" s="9">
        <f t="shared" si="3"/>
        <v>39.415633335000017</v>
      </c>
      <c r="L9" s="9">
        <f t="shared" si="4"/>
        <v>45</v>
      </c>
      <c r="M9" s="12">
        <f t="shared" si="5"/>
        <v>1.1416789784281156</v>
      </c>
    </row>
    <row r="10" spans="1:13">
      <c r="A10" s="8" t="s">
        <v>13</v>
      </c>
      <c r="B10" s="7">
        <v>185364</v>
      </c>
      <c r="C10" s="7">
        <v>352</v>
      </c>
      <c r="D10" s="7">
        <v>12</v>
      </c>
      <c r="E10" s="7">
        <v>5</v>
      </c>
      <c r="F10" s="9">
        <v>173.42878667400009</v>
      </c>
      <c r="G10" s="9">
        <v>235</v>
      </c>
      <c r="H10" s="14">
        <f t="shared" si="0"/>
        <v>9.3561202107205334E-4</v>
      </c>
      <c r="I10" s="9">
        <f t="shared" si="1"/>
        <v>0.49269541668750028</v>
      </c>
      <c r="J10" s="9">
        <f t="shared" si="2"/>
        <v>14.452398889500008</v>
      </c>
      <c r="K10" s="9">
        <f t="shared" si="3"/>
        <v>34.685757334800016</v>
      </c>
      <c r="L10" s="9">
        <f t="shared" si="4"/>
        <v>47</v>
      </c>
      <c r="M10" s="12">
        <f t="shared" si="5"/>
        <v>1.3550230299525614</v>
      </c>
    </row>
    <row r="11" spans="1:13">
      <c r="A11" s="8" t="s">
        <v>14</v>
      </c>
      <c r="B11" s="7">
        <v>208487</v>
      </c>
      <c r="C11" s="7">
        <v>396</v>
      </c>
      <c r="D11" s="7">
        <v>22</v>
      </c>
      <c r="E11" s="7">
        <v>6</v>
      </c>
      <c r="F11" s="9">
        <v>190.77166534140011</v>
      </c>
      <c r="G11" s="9">
        <v>252</v>
      </c>
      <c r="H11" s="14">
        <f t="shared" si="0"/>
        <v>9.1502906819801769E-4</v>
      </c>
      <c r="I11" s="9">
        <f t="shared" si="1"/>
        <v>0.48174662965000026</v>
      </c>
      <c r="J11" s="9">
        <f t="shared" si="2"/>
        <v>8.6714393337000057</v>
      </c>
      <c r="K11" s="9">
        <f t="shared" si="3"/>
        <v>31.795277556900018</v>
      </c>
      <c r="L11" s="9">
        <f t="shared" si="4"/>
        <v>42</v>
      </c>
      <c r="M11" s="12">
        <f t="shared" si="5"/>
        <v>1.3209508841317039</v>
      </c>
    </row>
    <row r="12" spans="1:13">
      <c r="A12" s="8" t="s">
        <v>15</v>
      </c>
      <c r="B12" s="7">
        <v>231181</v>
      </c>
      <c r="C12" s="7">
        <v>416</v>
      </c>
      <c r="D12" s="7">
        <v>8</v>
      </c>
      <c r="E12" s="7">
        <v>4</v>
      </c>
      <c r="F12" s="9">
        <v>207.94111522212614</v>
      </c>
      <c r="G12" s="9">
        <v>192</v>
      </c>
      <c r="H12" s="14">
        <f t="shared" si="0"/>
        <v>8.9947320593874991E-4</v>
      </c>
      <c r="I12" s="9">
        <f t="shared" si="1"/>
        <v>0.49985845005318785</v>
      </c>
      <c r="J12" s="9">
        <f t="shared" si="2"/>
        <v>25.992639402765768</v>
      </c>
      <c r="K12" s="9">
        <f t="shared" si="3"/>
        <v>51.985278805531536</v>
      </c>
      <c r="L12" s="9">
        <f t="shared" si="4"/>
        <v>48</v>
      </c>
      <c r="M12" s="12">
        <f t="shared" si="5"/>
        <v>0.92333832005711047</v>
      </c>
    </row>
    <row r="13" spans="1:13">
      <c r="A13" s="8" t="s">
        <v>16</v>
      </c>
      <c r="B13" s="7">
        <v>247694</v>
      </c>
      <c r="C13" s="7">
        <v>495</v>
      </c>
      <c r="D13" s="7">
        <v>19</v>
      </c>
      <c r="E13" s="7">
        <v>6</v>
      </c>
      <c r="F13" s="9">
        <v>218.33817098323246</v>
      </c>
      <c r="G13" s="9">
        <v>270</v>
      </c>
      <c r="H13" s="14">
        <f t="shared" si="0"/>
        <v>8.8148348762276223E-4</v>
      </c>
      <c r="I13" s="9">
        <f t="shared" si="1"/>
        <v>0.44108721410754032</v>
      </c>
      <c r="J13" s="9">
        <f t="shared" si="2"/>
        <v>11.491482683328025</v>
      </c>
      <c r="K13" s="9">
        <f t="shared" si="3"/>
        <v>36.389695163872076</v>
      </c>
      <c r="L13" s="9">
        <f t="shared" si="4"/>
        <v>45</v>
      </c>
      <c r="M13" s="12">
        <f t="shared" si="5"/>
        <v>1.2366138215050586</v>
      </c>
    </row>
    <row r="14" spans="1:13">
      <c r="A14" s="8" t="s">
        <v>17</v>
      </c>
      <c r="B14" s="7">
        <v>271828</v>
      </c>
      <c r="C14" s="7">
        <v>516</v>
      </c>
      <c r="D14" s="7">
        <v>10</v>
      </c>
      <c r="E14" s="7">
        <v>5</v>
      </c>
      <c r="F14" s="9">
        <v>233.62184295205876</v>
      </c>
      <c r="G14" s="9">
        <v>240</v>
      </c>
      <c r="H14" s="14">
        <f t="shared" si="0"/>
        <v>8.5944730841583188E-4</v>
      </c>
      <c r="I14" s="9">
        <f t="shared" si="1"/>
        <v>0.45275550959701311</v>
      </c>
      <c r="J14" s="9">
        <f t="shared" si="2"/>
        <v>23.362184295205875</v>
      </c>
      <c r="K14" s="9">
        <f t="shared" si="3"/>
        <v>46.72436859041175</v>
      </c>
      <c r="L14" s="9">
        <f t="shared" si="4"/>
        <v>48</v>
      </c>
      <c r="M14" s="12">
        <f t="shared" si="5"/>
        <v>1.0273012016656768</v>
      </c>
    </row>
    <row r="15" spans="1:13">
      <c r="A15" s="8" t="s">
        <v>18</v>
      </c>
      <c r="B15" s="7">
        <v>300500</v>
      </c>
      <c r="C15" s="7">
        <v>601</v>
      </c>
      <c r="D15" s="7">
        <v>12</v>
      </c>
      <c r="E15" s="7">
        <v>6</v>
      </c>
      <c r="F15" s="9">
        <v>254.64780881774405</v>
      </c>
      <c r="G15" s="9">
        <v>288</v>
      </c>
      <c r="H15" s="14">
        <f t="shared" si="0"/>
        <v>8.4741367327036284E-4</v>
      </c>
      <c r="I15" s="9">
        <f t="shared" si="1"/>
        <v>0.42370683663518144</v>
      </c>
      <c r="J15" s="9">
        <f t="shared" si="2"/>
        <v>21.220650734812004</v>
      </c>
      <c r="K15" s="9">
        <f t="shared" si="3"/>
        <v>42.441301469624008</v>
      </c>
      <c r="L15" s="9">
        <f t="shared" si="4"/>
        <v>48</v>
      </c>
      <c r="M15" s="12">
        <f t="shared" si="5"/>
        <v>1.1309737999989102</v>
      </c>
    </row>
    <row r="16" spans="1:13">
      <c r="A16" s="8" t="s">
        <v>19</v>
      </c>
      <c r="B16" s="7">
        <v>333552</v>
      </c>
      <c r="C16" s="7">
        <v>600</v>
      </c>
      <c r="D16" s="7">
        <v>15</v>
      </c>
      <c r="E16" s="7">
        <v>8</v>
      </c>
      <c r="F16" s="9">
        <v>280.11258969951848</v>
      </c>
      <c r="G16" s="9">
        <v>344</v>
      </c>
      <c r="H16" s="14">
        <f t="shared" si="0"/>
        <v>8.3978686891254882E-4</v>
      </c>
      <c r="I16" s="9">
        <f t="shared" si="1"/>
        <v>0.46685431616586415</v>
      </c>
      <c r="J16" s="9">
        <f t="shared" si="2"/>
        <v>18.674172646634567</v>
      </c>
      <c r="K16" s="9">
        <f t="shared" si="3"/>
        <v>35.01407371243981</v>
      </c>
      <c r="L16" s="9">
        <f t="shared" si="4"/>
        <v>43</v>
      </c>
      <c r="M16" s="12">
        <f t="shared" si="5"/>
        <v>1.2280776111099276</v>
      </c>
    </row>
    <row r="17" spans="1:13">
      <c r="A17" s="8" t="s">
        <v>20</v>
      </c>
      <c r="B17" s="7">
        <v>370613</v>
      </c>
      <c r="C17" s="7">
        <v>704</v>
      </c>
      <c r="D17" s="7">
        <v>15</v>
      </c>
      <c r="E17" s="7">
        <v>8</v>
      </c>
      <c r="F17" s="9">
        <v>308.12384866947036</v>
      </c>
      <c r="G17" s="9">
        <v>376</v>
      </c>
      <c r="H17" s="14">
        <f t="shared" si="0"/>
        <v>8.3138974798366587E-4</v>
      </c>
      <c r="I17" s="9">
        <f t="shared" si="1"/>
        <v>0.43767592140549766</v>
      </c>
      <c r="J17" s="9">
        <f t="shared" si="2"/>
        <v>20.541589911298026</v>
      </c>
      <c r="K17" s="9">
        <f t="shared" si="3"/>
        <v>38.515481083683795</v>
      </c>
      <c r="L17" s="9">
        <f t="shared" si="4"/>
        <v>47</v>
      </c>
      <c r="M17" s="12">
        <f t="shared" si="5"/>
        <v>1.2202885353523594</v>
      </c>
    </row>
    <row r="18" spans="1:13">
      <c r="A18" s="8" t="s">
        <v>21</v>
      </c>
      <c r="B18" s="7">
        <v>402186</v>
      </c>
      <c r="C18" s="7">
        <v>804</v>
      </c>
      <c r="D18" s="7">
        <v>20</v>
      </c>
      <c r="E18" s="7">
        <v>7</v>
      </c>
      <c r="F18" s="9">
        <v>329.69251807633333</v>
      </c>
      <c r="G18" s="9">
        <v>329</v>
      </c>
      <c r="H18" s="14">
        <f t="shared" si="0"/>
        <v>8.1975135404099928E-4</v>
      </c>
      <c r="I18" s="9">
        <f t="shared" si="1"/>
        <v>0.41006532099046433</v>
      </c>
      <c r="J18" s="9">
        <f t="shared" si="2"/>
        <v>16.484625903816667</v>
      </c>
      <c r="K18" s="9">
        <f t="shared" si="3"/>
        <v>47.098931153761903</v>
      </c>
      <c r="L18" s="9">
        <f t="shared" si="4"/>
        <v>47</v>
      </c>
      <c r="M18" s="12">
        <f t="shared" si="5"/>
        <v>0.99789950320870491</v>
      </c>
    </row>
    <row r="19" spans="1:13">
      <c r="A19" s="8" t="s">
        <v>22</v>
      </c>
      <c r="B19" s="7">
        <v>435356</v>
      </c>
      <c r="C19" s="7">
        <v>827</v>
      </c>
      <c r="D19" s="7">
        <v>19</v>
      </c>
      <c r="E19" s="7">
        <v>7</v>
      </c>
      <c r="F19" s="9">
        <v>346.17714398014999</v>
      </c>
      <c r="G19" s="9">
        <v>301</v>
      </c>
      <c r="H19" s="14">
        <f t="shared" si="0"/>
        <v>7.9515877576087158E-4</v>
      </c>
      <c r="I19" s="9">
        <f t="shared" si="1"/>
        <v>0.41859388631215233</v>
      </c>
      <c r="J19" s="9">
        <f t="shared" si="2"/>
        <v>18.219849683165791</v>
      </c>
      <c r="K19" s="9">
        <f t="shared" si="3"/>
        <v>49.453877711449998</v>
      </c>
      <c r="L19" s="9">
        <f t="shared" si="4"/>
        <v>43</v>
      </c>
      <c r="M19" s="12">
        <f t="shared" si="5"/>
        <v>0.86949703420414004</v>
      </c>
    </row>
    <row r="20" spans="1:13">
      <c r="A20" s="8" t="s">
        <v>23</v>
      </c>
      <c r="B20" s="7">
        <v>470896</v>
      </c>
      <c r="C20" s="7">
        <v>895</v>
      </c>
      <c r="D20" s="7">
        <v>15</v>
      </c>
      <c r="E20" s="7">
        <v>10</v>
      </c>
      <c r="F20" s="9">
        <v>366.94777261895899</v>
      </c>
      <c r="G20" s="9">
        <v>430</v>
      </c>
      <c r="H20" s="14">
        <f t="shared" si="0"/>
        <v>7.7925438444785891E-4</v>
      </c>
      <c r="I20" s="9">
        <f t="shared" si="1"/>
        <v>0.40999751130609946</v>
      </c>
      <c r="J20" s="9">
        <f t="shared" si="2"/>
        <v>24.463184841263931</v>
      </c>
      <c r="K20" s="9">
        <f t="shared" si="3"/>
        <v>36.694777261895901</v>
      </c>
      <c r="L20" s="9">
        <f t="shared" si="4"/>
        <v>43</v>
      </c>
      <c r="M20" s="12">
        <f t="shared" si="5"/>
        <v>1.1718288870675742</v>
      </c>
    </row>
    <row r="21" spans="1:13">
      <c r="A21" s="8" t="s">
        <v>24</v>
      </c>
      <c r="B21" s="7">
        <v>519476</v>
      </c>
      <c r="C21" s="7">
        <v>987</v>
      </c>
      <c r="D21" s="7">
        <v>12</v>
      </c>
      <c r="E21" s="7">
        <v>11</v>
      </c>
      <c r="F21" s="9">
        <v>396.30359442847572</v>
      </c>
      <c r="G21" s="9">
        <v>517</v>
      </c>
      <c r="H21" s="14">
        <f t="shared" si="0"/>
        <v>7.6289105642700665E-4</v>
      </c>
      <c r="I21" s="9">
        <f t="shared" si="1"/>
        <v>0.40152339861041109</v>
      </c>
      <c r="J21" s="9">
        <f t="shared" si="2"/>
        <v>33.02529953570631</v>
      </c>
      <c r="K21" s="9">
        <f t="shared" si="3"/>
        <v>36.027599493497796</v>
      </c>
      <c r="L21" s="9">
        <f t="shared" si="4"/>
        <v>47</v>
      </c>
      <c r="M21" s="12">
        <f t="shared" si="5"/>
        <v>1.3045554147586904</v>
      </c>
    </row>
    <row r="22" spans="1:13">
      <c r="A22" s="8" t="s">
        <v>25</v>
      </c>
      <c r="B22" s="7">
        <v>562320</v>
      </c>
      <c r="C22" s="7">
        <v>1012</v>
      </c>
      <c r="D22" s="7">
        <v>16</v>
      </c>
      <c r="E22" s="7">
        <v>15</v>
      </c>
      <c r="F22" s="9">
        <v>416.11877414989954</v>
      </c>
      <c r="G22" s="9">
        <v>720</v>
      </c>
      <c r="H22" s="14">
        <f t="shared" si="0"/>
        <v>7.4000351072325279E-4</v>
      </c>
      <c r="I22" s="9">
        <f t="shared" si="1"/>
        <v>0.4111845594366596</v>
      </c>
      <c r="J22" s="9">
        <f t="shared" si="2"/>
        <v>26.007423384368721</v>
      </c>
      <c r="K22" s="9">
        <f t="shared" si="3"/>
        <v>27.741251609993302</v>
      </c>
      <c r="L22" s="9">
        <f t="shared" si="4"/>
        <v>48</v>
      </c>
      <c r="M22" s="12">
        <f t="shared" si="5"/>
        <v>1.7302752116169422</v>
      </c>
    </row>
    <row r="23" spans="1:13">
      <c r="A23" s="8" t="s">
        <v>29</v>
      </c>
      <c r="B23" s="7">
        <v>5234249</v>
      </c>
      <c r="C23" s="7">
        <v>9938</v>
      </c>
      <c r="D23" s="7">
        <v>257</v>
      </c>
      <c r="E23" s="7">
        <v>114</v>
      </c>
      <c r="F23" s="9">
        <v>4412.1641039533688</v>
      </c>
      <c r="G23" s="9">
        <v>5215</v>
      </c>
      <c r="H23" s="15">
        <f t="shared" si="0"/>
        <v>8.429411944203206E-4</v>
      </c>
      <c r="I23" s="10">
        <f t="shared" si="1"/>
        <v>0.44396901830885177</v>
      </c>
      <c r="J23" s="10">
        <f t="shared" si="2"/>
        <v>17.167953711880813</v>
      </c>
      <c r="K23" s="10">
        <f t="shared" si="3"/>
        <v>38.703193894327796</v>
      </c>
      <c r="L23" s="10">
        <f>G23/E23</f>
        <v>45.745614035087719</v>
      </c>
      <c r="M23" s="13">
        <f>G23/F23</f>
        <v>1.1819596635871448</v>
      </c>
    </row>
    <row r="25" spans="1:13">
      <c r="F25" s="14"/>
    </row>
    <row r="26" spans="1:13">
      <c r="A26" s="6" t="s">
        <v>1</v>
      </c>
      <c r="B26" t="s">
        <v>26</v>
      </c>
    </row>
    <row r="28" spans="1:13">
      <c r="B28" s="6" t="s">
        <v>34</v>
      </c>
    </row>
    <row r="29" spans="1:13">
      <c r="A29" s="6" t="s">
        <v>28</v>
      </c>
      <c r="B29" t="s">
        <v>30</v>
      </c>
      <c r="C29" t="s">
        <v>31</v>
      </c>
      <c r="D29" t="s">
        <v>38</v>
      </c>
      <c r="E29" t="s">
        <v>32</v>
      </c>
      <c r="F29" t="s">
        <v>27</v>
      </c>
      <c r="G29" t="s">
        <v>33</v>
      </c>
      <c r="H29" s="11" t="s">
        <v>41</v>
      </c>
      <c r="I29" s="11" t="s">
        <v>35</v>
      </c>
      <c r="J29" s="11" t="s">
        <v>39</v>
      </c>
      <c r="K29" s="11" t="s">
        <v>35</v>
      </c>
      <c r="L29" s="11" t="s">
        <v>40</v>
      </c>
      <c r="M29" s="11" t="s">
        <v>36</v>
      </c>
    </row>
    <row r="30" spans="1:13">
      <c r="A30" s="8" t="s">
        <v>7</v>
      </c>
      <c r="B30" s="7">
        <v>130556</v>
      </c>
      <c r="C30" s="7">
        <v>235</v>
      </c>
      <c r="D30" s="7">
        <v>11</v>
      </c>
      <c r="E30" s="7">
        <v>3</v>
      </c>
      <c r="F30" s="9">
        <v>141</v>
      </c>
      <c r="G30" s="9">
        <v>129</v>
      </c>
      <c r="H30" s="14">
        <f t="shared" ref="H30:H48" si="6">F30/B30</f>
        <v>1.0799963234167714E-3</v>
      </c>
      <c r="I30" s="9">
        <f>F30/C30</f>
        <v>0.6</v>
      </c>
      <c r="J30" s="9">
        <f>F30/D30</f>
        <v>12.818181818181818</v>
      </c>
      <c r="K30" s="9">
        <f>F30/E30</f>
        <v>47</v>
      </c>
      <c r="L30" s="9">
        <f>G30/E30</f>
        <v>43</v>
      </c>
      <c r="M30" s="12">
        <f>G30/F30</f>
        <v>0.91489361702127658</v>
      </c>
    </row>
    <row r="31" spans="1:13">
      <c r="A31" s="8" t="s">
        <v>9</v>
      </c>
      <c r="B31" s="7">
        <v>139694</v>
      </c>
      <c r="C31" s="7">
        <v>237</v>
      </c>
      <c r="D31" s="7">
        <v>6</v>
      </c>
      <c r="E31" s="7">
        <v>3</v>
      </c>
      <c r="F31" s="9">
        <v>150.87</v>
      </c>
      <c r="G31" s="9">
        <v>135</v>
      </c>
      <c r="H31" s="14">
        <f t="shared" si="6"/>
        <v>1.0800034360817215E-3</v>
      </c>
      <c r="I31" s="9">
        <f t="shared" ref="I31:I48" si="7">F31/C31</f>
        <v>0.63658227848101268</v>
      </c>
      <c r="J31" s="9">
        <f t="shared" ref="J31:J48" si="8">F31/D31</f>
        <v>25.145</v>
      </c>
      <c r="K31" s="9">
        <f t="shared" ref="K31:K48" si="9">F31/E31</f>
        <v>50.29</v>
      </c>
      <c r="L31" s="9">
        <f t="shared" ref="L31:L47" si="10">G31/E31</f>
        <v>45</v>
      </c>
      <c r="M31" s="12">
        <f t="shared" ref="M31:M47" si="11">G31/F31</f>
        <v>0.8948101014118115</v>
      </c>
    </row>
    <row r="32" spans="1:13">
      <c r="A32" s="8" t="s">
        <v>10</v>
      </c>
      <c r="B32" s="7">
        <v>156617</v>
      </c>
      <c r="C32" s="7">
        <v>235</v>
      </c>
      <c r="D32" s="7">
        <v>10</v>
      </c>
      <c r="E32" s="7">
        <v>4</v>
      </c>
      <c r="F32" s="9">
        <v>164.44830000000002</v>
      </c>
      <c r="G32" s="9">
        <v>188</v>
      </c>
      <c r="H32" s="14">
        <f t="shared" si="6"/>
        <v>1.0500028732513074E-3</v>
      </c>
      <c r="I32" s="9">
        <f t="shared" si="7"/>
        <v>0.69978000000000007</v>
      </c>
      <c r="J32" s="9">
        <f t="shared" si="8"/>
        <v>16.444830000000003</v>
      </c>
      <c r="K32" s="9">
        <f t="shared" si="9"/>
        <v>41.112075000000004</v>
      </c>
      <c r="L32" s="9">
        <f t="shared" si="10"/>
        <v>47</v>
      </c>
      <c r="M32" s="12">
        <f t="shared" si="11"/>
        <v>1.1432164394523991</v>
      </c>
    </row>
    <row r="33" spans="1:13">
      <c r="A33" s="8" t="s">
        <v>11</v>
      </c>
      <c r="B33" s="7">
        <v>173936</v>
      </c>
      <c r="C33" s="7">
        <v>313</v>
      </c>
      <c r="D33" s="7">
        <v>12</v>
      </c>
      <c r="E33" s="7">
        <v>4</v>
      </c>
      <c r="F33" s="9">
        <v>180.89313000000004</v>
      </c>
      <c r="G33" s="9">
        <v>176</v>
      </c>
      <c r="H33" s="14">
        <f t="shared" si="6"/>
        <v>1.0399982177352592E-3</v>
      </c>
      <c r="I33" s="9">
        <f t="shared" si="7"/>
        <v>0.57793332268370623</v>
      </c>
      <c r="J33" s="9">
        <f t="shared" si="8"/>
        <v>15.074427500000004</v>
      </c>
      <c r="K33" s="9">
        <f t="shared" si="9"/>
        <v>45.22328250000001</v>
      </c>
      <c r="L33" s="9">
        <f t="shared" si="10"/>
        <v>44</v>
      </c>
      <c r="M33" s="12">
        <f t="shared" si="11"/>
        <v>0.97295016123608435</v>
      </c>
    </row>
    <row r="34" spans="1:13">
      <c r="A34" s="8" t="s">
        <v>12</v>
      </c>
      <c r="B34" s="7">
        <v>158468</v>
      </c>
      <c r="C34" s="7">
        <v>238</v>
      </c>
      <c r="D34" s="7">
        <v>13</v>
      </c>
      <c r="E34" s="7">
        <v>3</v>
      </c>
      <c r="F34" s="9">
        <v>191.74671780000006</v>
      </c>
      <c r="G34" s="9">
        <v>123</v>
      </c>
      <c r="H34" s="14">
        <f t="shared" si="6"/>
        <v>1.2100027627028804E-3</v>
      </c>
      <c r="I34" s="9">
        <f t="shared" si="7"/>
        <v>0.80565847815126079</v>
      </c>
      <c r="J34" s="9">
        <f t="shared" si="8"/>
        <v>14.749747523076927</v>
      </c>
      <c r="K34" s="9">
        <f t="shared" si="9"/>
        <v>63.915572600000019</v>
      </c>
      <c r="L34" s="9">
        <f t="shared" si="10"/>
        <v>41</v>
      </c>
      <c r="M34" s="12">
        <f t="shared" si="11"/>
        <v>0.64147121479437375</v>
      </c>
    </row>
    <row r="35" spans="1:13">
      <c r="A35" s="8" t="s">
        <v>13</v>
      </c>
      <c r="B35" s="7">
        <v>186611</v>
      </c>
      <c r="C35" s="7">
        <v>299</v>
      </c>
      <c r="D35" s="7">
        <v>12</v>
      </c>
      <c r="E35" s="7">
        <v>4</v>
      </c>
      <c r="F35" s="9">
        <v>209.00392240200009</v>
      </c>
      <c r="G35" s="9">
        <v>176</v>
      </c>
      <c r="H35" s="14">
        <f t="shared" si="6"/>
        <v>1.1199978693753321E-3</v>
      </c>
      <c r="I35" s="9">
        <f t="shared" si="7"/>
        <v>0.69900977391973274</v>
      </c>
      <c r="J35" s="9">
        <f t="shared" si="8"/>
        <v>17.416993533500008</v>
      </c>
      <c r="K35" s="9">
        <f t="shared" si="9"/>
        <v>52.250980600500021</v>
      </c>
      <c r="L35" s="9">
        <f t="shared" si="10"/>
        <v>44</v>
      </c>
      <c r="M35" s="12">
        <f t="shared" si="11"/>
        <v>0.84208945926612788</v>
      </c>
    </row>
    <row r="36" spans="1:13">
      <c r="A36" s="8" t="s">
        <v>14</v>
      </c>
      <c r="B36" s="7">
        <v>191292</v>
      </c>
      <c r="C36" s="7">
        <v>325</v>
      </c>
      <c r="D36" s="7">
        <v>17</v>
      </c>
      <c r="E36" s="7">
        <v>5</v>
      </c>
      <c r="F36" s="9">
        <v>225.72423619416011</v>
      </c>
      <c r="G36" s="9">
        <v>205</v>
      </c>
      <c r="H36" s="14">
        <f t="shared" si="6"/>
        <v>1.1799983072693062E-3</v>
      </c>
      <c r="I36" s="9">
        <f t="shared" si="7"/>
        <v>0.6945361113666465</v>
      </c>
      <c r="J36" s="9">
        <f t="shared" si="8"/>
        <v>13.277896246715301</v>
      </c>
      <c r="K36" s="9">
        <f t="shared" si="9"/>
        <v>45.144847238832021</v>
      </c>
      <c r="L36" s="9">
        <f t="shared" si="10"/>
        <v>41</v>
      </c>
      <c r="M36" s="12">
        <f t="shared" si="11"/>
        <v>0.90818781118242953</v>
      </c>
    </row>
    <row r="37" spans="1:13">
      <c r="A37" s="8" t="s">
        <v>15</v>
      </c>
      <c r="B37" s="7">
        <v>219732</v>
      </c>
      <c r="C37" s="7">
        <v>374</v>
      </c>
      <c r="D37" s="7">
        <v>3</v>
      </c>
      <c r="E37" s="7">
        <v>4</v>
      </c>
      <c r="F37" s="9">
        <v>248.29665981357616</v>
      </c>
      <c r="G37" s="9">
        <v>180</v>
      </c>
      <c r="H37" s="14">
        <f t="shared" si="6"/>
        <v>1.1299977236523407E-3</v>
      </c>
      <c r="I37" s="9">
        <f t="shared" si="7"/>
        <v>0.66389481233576508</v>
      </c>
      <c r="J37" s="9">
        <f t="shared" si="8"/>
        <v>82.765553271192047</v>
      </c>
      <c r="K37" s="9">
        <f t="shared" si="9"/>
        <v>62.074164953394039</v>
      </c>
      <c r="L37" s="9">
        <f t="shared" si="10"/>
        <v>45</v>
      </c>
      <c r="M37" s="12">
        <f t="shared" si="11"/>
        <v>0.72493927278420078</v>
      </c>
    </row>
    <row r="38" spans="1:13">
      <c r="A38" s="8" t="s">
        <v>16</v>
      </c>
      <c r="B38" s="7">
        <v>243699</v>
      </c>
      <c r="C38" s="7">
        <v>390</v>
      </c>
      <c r="D38" s="7">
        <v>24</v>
      </c>
      <c r="E38" s="7">
        <v>4</v>
      </c>
      <c r="F38" s="9">
        <v>263.19445940239075</v>
      </c>
      <c r="G38" s="9">
        <v>168</v>
      </c>
      <c r="H38" s="14">
        <f t="shared" si="6"/>
        <v>1.0799981099733308E-3</v>
      </c>
      <c r="I38" s="9">
        <f t="shared" si="7"/>
        <v>0.6748575882112583</v>
      </c>
      <c r="J38" s="9">
        <f t="shared" si="8"/>
        <v>10.966435808432948</v>
      </c>
      <c r="K38" s="9">
        <f t="shared" si="9"/>
        <v>65.798614850597687</v>
      </c>
      <c r="L38" s="9">
        <f t="shared" si="10"/>
        <v>42</v>
      </c>
      <c r="M38" s="12">
        <f t="shared" si="11"/>
        <v>0.63831130936973657</v>
      </c>
    </row>
    <row r="39" spans="1:13">
      <c r="A39" s="8" t="s">
        <v>17</v>
      </c>
      <c r="B39" s="7">
        <v>249095</v>
      </c>
      <c r="C39" s="7">
        <v>399</v>
      </c>
      <c r="D39" s="7">
        <v>11</v>
      </c>
      <c r="E39" s="7">
        <v>6</v>
      </c>
      <c r="F39" s="9">
        <v>278.98612696653419</v>
      </c>
      <c r="G39" s="9">
        <v>282</v>
      </c>
      <c r="H39" s="14">
        <f t="shared" si="6"/>
        <v>1.1199989038982484E-3</v>
      </c>
      <c r="I39" s="9">
        <f t="shared" si="7"/>
        <v>0.69921335079331881</v>
      </c>
      <c r="J39" s="9">
        <f t="shared" si="8"/>
        <v>25.362375178775835</v>
      </c>
      <c r="K39" s="9">
        <f t="shared" si="9"/>
        <v>46.497687827755698</v>
      </c>
      <c r="L39" s="9">
        <f t="shared" si="10"/>
        <v>47</v>
      </c>
      <c r="M39" s="12">
        <f t="shared" si="11"/>
        <v>1.0108029494736395</v>
      </c>
    </row>
    <row r="40" spans="1:13">
      <c r="A40" s="8" t="s">
        <v>18</v>
      </c>
      <c r="B40" s="7">
        <v>284351</v>
      </c>
      <c r="C40" s="7">
        <v>512</v>
      </c>
      <c r="D40" s="7">
        <v>11</v>
      </c>
      <c r="E40" s="7">
        <v>7</v>
      </c>
      <c r="F40" s="9">
        <v>295.72529458452624</v>
      </c>
      <c r="G40" s="9">
        <v>315</v>
      </c>
      <c r="H40" s="14">
        <f t="shared" si="6"/>
        <v>1.040000895317851E-3</v>
      </c>
      <c r="I40" s="9">
        <f t="shared" si="7"/>
        <v>0.57758846598540281</v>
      </c>
      <c r="J40" s="9">
        <f t="shared" si="8"/>
        <v>26.884117689502386</v>
      </c>
      <c r="K40" s="9">
        <f t="shared" si="9"/>
        <v>42.246470654932317</v>
      </c>
      <c r="L40" s="9">
        <f t="shared" si="10"/>
        <v>45</v>
      </c>
      <c r="M40" s="12">
        <f t="shared" si="11"/>
        <v>1.0651777367998005</v>
      </c>
    </row>
    <row r="41" spans="1:13">
      <c r="A41" s="8" t="s">
        <v>19</v>
      </c>
      <c r="B41" s="7">
        <v>304339</v>
      </c>
      <c r="C41" s="7">
        <v>517</v>
      </c>
      <c r="D41" s="7">
        <v>7</v>
      </c>
      <c r="E41" s="7">
        <v>8</v>
      </c>
      <c r="F41" s="9">
        <v>313.46881225959783</v>
      </c>
      <c r="G41" s="9">
        <v>392</v>
      </c>
      <c r="H41" s="14">
        <f t="shared" si="6"/>
        <v>1.0299988245331614E-3</v>
      </c>
      <c r="I41" s="9">
        <f t="shared" si="7"/>
        <v>0.60632265427388365</v>
      </c>
      <c r="J41" s="9">
        <f t="shared" si="8"/>
        <v>44.781258894228259</v>
      </c>
      <c r="K41" s="9">
        <f t="shared" si="9"/>
        <v>39.183601532449728</v>
      </c>
      <c r="L41" s="9">
        <f t="shared" si="10"/>
        <v>49</v>
      </c>
      <c r="M41" s="12">
        <f t="shared" si="11"/>
        <v>1.2505231291569987</v>
      </c>
    </row>
    <row r="42" spans="1:13">
      <c r="A42" s="8" t="s">
        <v>20</v>
      </c>
      <c r="B42" s="7">
        <v>310645</v>
      </c>
      <c r="C42" s="7">
        <v>528</v>
      </c>
      <c r="D42" s="7">
        <v>19</v>
      </c>
      <c r="E42" s="7">
        <v>7</v>
      </c>
      <c r="F42" s="9">
        <v>344.81569348555763</v>
      </c>
      <c r="G42" s="9">
        <v>336</v>
      </c>
      <c r="H42" s="14">
        <f t="shared" si="6"/>
        <v>1.1099991742521452E-3</v>
      </c>
      <c r="I42" s="9">
        <f t="shared" si="7"/>
        <v>0.65306002554082887</v>
      </c>
      <c r="J42" s="9">
        <f t="shared" si="8"/>
        <v>18.148194393976716</v>
      </c>
      <c r="K42" s="9">
        <f t="shared" si="9"/>
        <v>49.259384783651093</v>
      </c>
      <c r="L42" s="9">
        <f t="shared" si="10"/>
        <v>48</v>
      </c>
      <c r="M42" s="12">
        <f t="shared" si="11"/>
        <v>0.97443360713532357</v>
      </c>
    </row>
    <row r="43" spans="1:13">
      <c r="A43" s="8" t="s">
        <v>21</v>
      </c>
      <c r="B43" s="7">
        <v>309750</v>
      </c>
      <c r="C43" s="7">
        <v>558</v>
      </c>
      <c r="D43" s="7">
        <v>11</v>
      </c>
      <c r="E43" s="7">
        <v>9</v>
      </c>
      <c r="F43" s="9">
        <v>365.50463509469108</v>
      </c>
      <c r="G43" s="9">
        <v>414</v>
      </c>
      <c r="H43" s="14">
        <f t="shared" si="6"/>
        <v>1.1799988219360488E-3</v>
      </c>
      <c r="I43" s="9">
        <f t="shared" si="7"/>
        <v>0.65502622776826358</v>
      </c>
      <c r="J43" s="9">
        <f t="shared" si="8"/>
        <v>33.227694099517372</v>
      </c>
      <c r="K43" s="9">
        <f t="shared" si="9"/>
        <v>40.611626121632341</v>
      </c>
      <c r="L43" s="9">
        <f t="shared" si="10"/>
        <v>46</v>
      </c>
      <c r="M43" s="12">
        <f t="shared" si="11"/>
        <v>1.1326805743318282</v>
      </c>
    </row>
    <row r="44" spans="1:13">
      <c r="A44" s="8" t="s">
        <v>22</v>
      </c>
      <c r="B44" s="7">
        <v>343061</v>
      </c>
      <c r="C44" s="7">
        <v>583</v>
      </c>
      <c r="D44" s="7">
        <v>8</v>
      </c>
      <c r="E44" s="7">
        <v>8</v>
      </c>
      <c r="F44" s="9">
        <v>391.08995955131945</v>
      </c>
      <c r="G44" s="9">
        <v>392</v>
      </c>
      <c r="H44" s="14">
        <f t="shared" si="6"/>
        <v>1.1400012229641943E-3</v>
      </c>
      <c r="I44" s="9">
        <f t="shared" si="7"/>
        <v>0.67082325823553934</v>
      </c>
      <c r="J44" s="9">
        <f t="shared" si="8"/>
        <v>48.886244943914932</v>
      </c>
      <c r="K44" s="9">
        <f t="shared" si="9"/>
        <v>48.886244943914932</v>
      </c>
      <c r="L44" s="9">
        <f t="shared" si="10"/>
        <v>49</v>
      </c>
      <c r="M44" s="12">
        <f t="shared" si="11"/>
        <v>1.0023269338075684</v>
      </c>
    </row>
    <row r="45" spans="1:13">
      <c r="A45" s="8" t="s">
        <v>23</v>
      </c>
      <c r="B45" s="7">
        <v>351318</v>
      </c>
      <c r="C45" s="7">
        <v>597</v>
      </c>
      <c r="D45" s="7">
        <v>7</v>
      </c>
      <c r="E45" s="7">
        <v>7</v>
      </c>
      <c r="F45" s="9">
        <v>414.55535712439865</v>
      </c>
      <c r="G45" s="9">
        <v>336</v>
      </c>
      <c r="H45" s="14">
        <f t="shared" si="6"/>
        <v>1.1800003333857037E-3</v>
      </c>
      <c r="I45" s="9">
        <f t="shared" si="7"/>
        <v>0.69439758312294586</v>
      </c>
      <c r="J45" s="9">
        <f t="shared" si="8"/>
        <v>59.22219387491409</v>
      </c>
      <c r="K45" s="9">
        <f t="shared" si="9"/>
        <v>59.22219387491409</v>
      </c>
      <c r="L45" s="9">
        <f t="shared" si="10"/>
        <v>48</v>
      </c>
      <c r="M45" s="12">
        <f t="shared" si="11"/>
        <v>0.810506954561376</v>
      </c>
    </row>
    <row r="46" spans="1:13">
      <c r="A46" s="8" t="s">
        <v>24</v>
      </c>
      <c r="B46" s="7">
        <v>414555</v>
      </c>
      <c r="C46" s="7">
        <v>746</v>
      </c>
      <c r="D46" s="7">
        <v>10</v>
      </c>
      <c r="E46" s="7">
        <v>10</v>
      </c>
      <c r="F46" s="9">
        <v>451.86533926559457</v>
      </c>
      <c r="G46" s="9">
        <v>430</v>
      </c>
      <c r="H46" s="14">
        <f t="shared" si="6"/>
        <v>1.0900009389962599E-3</v>
      </c>
      <c r="I46" s="9">
        <f t="shared" si="7"/>
        <v>0.60571761295656112</v>
      </c>
      <c r="J46" s="9">
        <f t="shared" si="8"/>
        <v>45.186533926559456</v>
      </c>
      <c r="K46" s="9">
        <f t="shared" si="9"/>
        <v>45.186533926559456</v>
      </c>
      <c r="L46" s="9">
        <f t="shared" si="10"/>
        <v>43</v>
      </c>
      <c r="M46" s="12">
        <f t="shared" si="11"/>
        <v>0.95161093944241937</v>
      </c>
    </row>
    <row r="47" spans="1:13">
      <c r="A47" s="8" t="s">
        <v>25</v>
      </c>
      <c r="B47" s="7">
        <v>432047</v>
      </c>
      <c r="C47" s="7">
        <v>778</v>
      </c>
      <c r="D47" s="7">
        <v>9</v>
      </c>
      <c r="E47" s="7">
        <v>10</v>
      </c>
      <c r="F47" s="9">
        <v>492.53321979949811</v>
      </c>
      <c r="G47" s="9">
        <v>470</v>
      </c>
      <c r="H47" s="14">
        <f t="shared" si="6"/>
        <v>1.1399991662932461E-3</v>
      </c>
      <c r="I47" s="9">
        <f t="shared" si="7"/>
        <v>0.63307611799421348</v>
      </c>
      <c r="J47" s="9">
        <f t="shared" si="8"/>
        <v>54.725913311055344</v>
      </c>
      <c r="K47" s="9">
        <f t="shared" si="9"/>
        <v>49.25332197994981</v>
      </c>
      <c r="L47" s="9">
        <f t="shared" si="10"/>
        <v>47</v>
      </c>
      <c r="M47" s="12">
        <f t="shared" si="11"/>
        <v>0.95425035531883307</v>
      </c>
    </row>
    <row r="48" spans="1:13">
      <c r="A48" s="8" t="s">
        <v>29</v>
      </c>
      <c r="B48" s="7">
        <v>4599766</v>
      </c>
      <c r="C48" s="7">
        <v>7864</v>
      </c>
      <c r="D48" s="7">
        <v>201</v>
      </c>
      <c r="E48" s="7">
        <v>106</v>
      </c>
      <c r="F48" s="9">
        <v>5123.7218637438455</v>
      </c>
      <c r="G48" s="9">
        <v>4847</v>
      </c>
      <c r="H48" s="15">
        <f t="shared" si="6"/>
        <v>1.11390924315364E-3</v>
      </c>
      <c r="I48" s="10">
        <f t="shared" si="7"/>
        <v>0.65154143740384607</v>
      </c>
      <c r="J48" s="10">
        <f t="shared" si="8"/>
        <v>25.491153550964405</v>
      </c>
      <c r="K48" s="10">
        <f t="shared" si="9"/>
        <v>48.336998714564579</v>
      </c>
      <c r="L48" s="10">
        <f>G48/E48</f>
        <v>45.726415094339622</v>
      </c>
      <c r="M48" s="13">
        <f>G48/F48</f>
        <v>0.94599202081948142</v>
      </c>
    </row>
    <row r="50" spans="6:6">
      <c r="F50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Pivot 0</vt:lpstr>
      <vt:lpstr>Pivot 1</vt:lpstr>
      <vt:lpstr>Pivot 2</vt:lpstr>
      <vt:lpstr>Pivot 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Mok</dc:creator>
  <cp:lastModifiedBy>Billy Blaustein</cp:lastModifiedBy>
  <dcterms:created xsi:type="dcterms:W3CDTF">2014-07-22T05:43:52Z</dcterms:created>
  <dcterms:modified xsi:type="dcterms:W3CDTF">2016-10-12T21:38:00Z</dcterms:modified>
</cp:coreProperties>
</file>