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itta\Desktop\newcvcl\bootcapm assigments\"/>
    </mc:Choice>
  </mc:AlternateContent>
  <xr:revisionPtr revIDLastSave="0" documentId="13_ncr:1_{496B843B-3CDE-43DE-A1E6-058023E8B11B}" xr6:coauthVersionLast="47" xr6:coauthVersionMax="47" xr10:uidLastSave="{00000000-0000-0000-0000-000000000000}"/>
  <bookViews>
    <workbookView xWindow="-15" yWindow="-15" windowWidth="20520" windowHeight="10950" activeTab="1" xr2:uid="{2E8C2B0C-620D-4FB7-A968-A237FE248D62}"/>
  </bookViews>
  <sheets>
    <sheet name="Cover Page " sheetId="2" r:id="rId1"/>
    <sheet name="Sales Data" sheetId="1" r:id="rId2"/>
    <sheet name=" Sum Quantities Per SalesPerson" sheetId="11" r:id="rId3"/>
    <sheet name="Sum of Quantities Per Distric" sheetId="9" r:id="rId4"/>
    <sheet name="Sum of Quantites per Product " sheetId="12" r:id="rId5"/>
  </sheets>
  <externalReferences>
    <externalReference r:id="rId6"/>
  </externalReferences>
  <definedNames>
    <definedName name="_xlnm.Print_Area" localSheetId="0">'Cover Page '!$A$1:$Q$20</definedName>
  </definedNames>
  <calcPr calcId="191028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I35" i="1"/>
  <c r="F35" i="1" a="1"/>
  <c r="F35" i="1" s="1"/>
  <c r="E35" i="1" a="1"/>
  <c r="E35" i="1" s="1"/>
  <c r="D35" i="1" a="1"/>
  <c r="D35" i="1" s="1"/>
  <c r="B35" i="1"/>
  <c r="C35" i="1" s="1"/>
  <c r="I39" i="1"/>
  <c r="F39" i="1" a="1"/>
  <c r="F39" i="1" s="1"/>
  <c r="E39" i="1" a="1"/>
  <c r="E39" i="1" s="1"/>
  <c r="D39" i="1" a="1"/>
  <c r="D39" i="1" s="1"/>
  <c r="B39" i="1"/>
  <c r="C39" i="1" s="1"/>
  <c r="I36" i="1"/>
  <c r="F36" i="1" a="1"/>
  <c r="F36" i="1" s="1"/>
  <c r="E36" i="1" a="1"/>
  <c r="E36" i="1" s="1"/>
  <c r="D36" i="1" a="1"/>
  <c r="D36" i="1" s="1"/>
  <c r="B36" i="1"/>
  <c r="C36" i="1" s="1"/>
  <c r="I13" i="1"/>
  <c r="F13" i="1" a="1"/>
  <c r="F13" i="1" s="1"/>
  <c r="E13" i="1" a="1"/>
  <c r="E13" i="1" s="1"/>
  <c r="D13" i="1" a="1"/>
  <c r="D13" i="1" s="1"/>
  <c r="B13" i="1"/>
  <c r="C13" i="1" s="1"/>
  <c r="I2" i="1"/>
  <c r="F2" i="1" a="1"/>
  <c r="F2" i="1" s="1"/>
  <c r="H2" i="1" s="1"/>
  <c r="E2" i="1" a="1"/>
  <c r="E2" i="1" s="1"/>
  <c r="D2" i="1" a="1"/>
  <c r="D2" i="1" s="1"/>
  <c r="B2" i="1"/>
  <c r="C2" i="1" s="1"/>
  <c r="I22" i="1"/>
  <c r="F22" i="1" a="1"/>
  <c r="F22" i="1" s="1"/>
  <c r="E22" i="1" a="1"/>
  <c r="E22" i="1" s="1"/>
  <c r="D22" i="1" a="1"/>
  <c r="D22" i="1" s="1"/>
  <c r="B22" i="1"/>
  <c r="C22" i="1" s="1"/>
  <c r="I27" i="1"/>
  <c r="F27" i="1" a="1"/>
  <c r="F27" i="1" s="1"/>
  <c r="E27" i="1" a="1"/>
  <c r="E27" i="1" s="1"/>
  <c r="D27" i="1" a="1"/>
  <c r="D27" i="1" s="1"/>
  <c r="B27" i="1"/>
  <c r="C27" i="1" s="1"/>
  <c r="I3" i="1"/>
  <c r="F3" i="1" a="1"/>
  <c r="F3" i="1" s="1"/>
  <c r="E3" i="1" a="1"/>
  <c r="E3" i="1" s="1"/>
  <c r="D3" i="1" a="1"/>
  <c r="D3" i="1" s="1"/>
  <c r="B3" i="1"/>
  <c r="C3" i="1" s="1"/>
  <c r="I30" i="1"/>
  <c r="F30" i="1" a="1"/>
  <c r="F30" i="1" s="1"/>
  <c r="E30" i="1" a="1"/>
  <c r="E30" i="1" s="1"/>
  <c r="D30" i="1" a="1"/>
  <c r="D30" i="1" s="1"/>
  <c r="B30" i="1"/>
  <c r="C30" i="1" s="1"/>
  <c r="I29" i="1"/>
  <c r="F29" i="1" a="1"/>
  <c r="F29" i="1" s="1"/>
  <c r="E29" i="1" a="1"/>
  <c r="E29" i="1" s="1"/>
  <c r="D29" i="1" a="1"/>
  <c r="D29" i="1" s="1"/>
  <c r="B29" i="1"/>
  <c r="C29" i="1" s="1"/>
  <c r="I17" i="1"/>
  <c r="F17" i="1" a="1"/>
  <c r="F17" i="1" s="1"/>
  <c r="E17" i="1" a="1"/>
  <c r="E17" i="1" s="1"/>
  <c r="D17" i="1" a="1"/>
  <c r="D17" i="1" s="1"/>
  <c r="B17" i="1"/>
  <c r="C17" i="1" s="1"/>
  <c r="I26" i="1"/>
  <c r="F26" i="1" a="1"/>
  <c r="F26" i="1" s="1"/>
  <c r="E26" i="1" a="1"/>
  <c r="E26" i="1" s="1"/>
  <c r="D26" i="1" a="1"/>
  <c r="D26" i="1" s="1"/>
  <c r="B26" i="1"/>
  <c r="C26" i="1" s="1"/>
  <c r="I24" i="1"/>
  <c r="F24" i="1" a="1"/>
  <c r="F24" i="1" s="1"/>
  <c r="E24" i="1" a="1"/>
  <c r="E24" i="1" s="1"/>
  <c r="D24" i="1" a="1"/>
  <c r="D24" i="1" s="1"/>
  <c r="B24" i="1"/>
  <c r="C24" i="1" s="1"/>
  <c r="I10" i="1"/>
  <c r="F10" i="1" a="1"/>
  <c r="F10" i="1" s="1"/>
  <c r="E10" i="1" a="1"/>
  <c r="E10" i="1" s="1"/>
  <c r="D10" i="1" a="1"/>
  <c r="D10" i="1" s="1"/>
  <c r="B10" i="1"/>
  <c r="C10" i="1" s="1"/>
  <c r="I21" i="1"/>
  <c r="F21" i="1" a="1"/>
  <c r="F21" i="1" s="1"/>
  <c r="E21" i="1" a="1"/>
  <c r="E21" i="1" s="1"/>
  <c r="D21" i="1" a="1"/>
  <c r="D21" i="1" s="1"/>
  <c r="B21" i="1"/>
  <c r="C21" i="1" s="1"/>
  <c r="I6" i="1"/>
  <c r="F6" i="1" a="1"/>
  <c r="F6" i="1" s="1"/>
  <c r="E6" i="1" a="1"/>
  <c r="E6" i="1" s="1"/>
  <c r="D6" i="1" a="1"/>
  <c r="D6" i="1" s="1"/>
  <c r="B6" i="1"/>
  <c r="C6" i="1" s="1"/>
  <c r="I40" i="1"/>
  <c r="F40" i="1" a="1"/>
  <c r="F40" i="1" s="1"/>
  <c r="G40" i="1" s="1"/>
  <c r="E40" i="1" a="1"/>
  <c r="E40" i="1" s="1"/>
  <c r="D40" i="1" a="1"/>
  <c r="D40" i="1" s="1"/>
  <c r="B40" i="1"/>
  <c r="C40" i="1" s="1"/>
  <c r="I15" i="1"/>
  <c r="F15" i="1" a="1"/>
  <c r="F15" i="1" s="1"/>
  <c r="E15" i="1" a="1"/>
  <c r="E15" i="1" s="1"/>
  <c r="D15" i="1" a="1"/>
  <c r="D15" i="1" s="1"/>
  <c r="B15" i="1"/>
  <c r="C15" i="1" s="1"/>
  <c r="I19" i="1"/>
  <c r="F19" i="1" a="1"/>
  <c r="F19" i="1" s="1"/>
  <c r="E19" i="1" a="1"/>
  <c r="E19" i="1" s="1"/>
  <c r="D19" i="1" a="1"/>
  <c r="D19" i="1" s="1"/>
  <c r="B19" i="1"/>
  <c r="C19" i="1" s="1"/>
  <c r="I16" i="1"/>
  <c r="F16" i="1" a="1"/>
  <c r="F16" i="1" s="1"/>
  <c r="E16" i="1" a="1"/>
  <c r="E16" i="1" s="1"/>
  <c r="D16" i="1" a="1"/>
  <c r="D16" i="1" s="1"/>
  <c r="B16" i="1"/>
  <c r="C16" i="1" s="1"/>
  <c r="I32" i="1"/>
  <c r="F32" i="1" a="1"/>
  <c r="F32" i="1" s="1"/>
  <c r="E32" i="1" a="1"/>
  <c r="E32" i="1" s="1"/>
  <c r="D32" i="1" a="1"/>
  <c r="D32" i="1" s="1"/>
  <c r="B32" i="1"/>
  <c r="C32" i="1" s="1"/>
  <c r="I12" i="1"/>
  <c r="F12" i="1" a="1"/>
  <c r="F12" i="1" s="1"/>
  <c r="E12" i="1" a="1"/>
  <c r="E12" i="1" s="1"/>
  <c r="D12" i="1" a="1"/>
  <c r="D12" i="1" s="1"/>
  <c r="B12" i="1"/>
  <c r="C12" i="1" s="1"/>
  <c r="I28" i="1"/>
  <c r="F28" i="1" a="1"/>
  <c r="F28" i="1" s="1"/>
  <c r="E28" i="1" a="1"/>
  <c r="E28" i="1" s="1"/>
  <c r="D28" i="1" a="1"/>
  <c r="D28" i="1" s="1"/>
  <c r="B28" i="1"/>
  <c r="C28" i="1" s="1"/>
  <c r="I23" i="1"/>
  <c r="F23" i="1" a="1"/>
  <c r="F23" i="1" s="1"/>
  <c r="E23" i="1" a="1"/>
  <c r="E23" i="1" s="1"/>
  <c r="D23" i="1" a="1"/>
  <c r="D23" i="1" s="1"/>
  <c r="B23" i="1"/>
  <c r="C23" i="1" s="1"/>
  <c r="I25" i="1"/>
  <c r="F25" i="1" a="1"/>
  <c r="F25" i="1" s="1"/>
  <c r="E25" i="1" a="1"/>
  <c r="E25" i="1" s="1"/>
  <c r="D25" i="1" a="1"/>
  <c r="D25" i="1" s="1"/>
  <c r="B25" i="1"/>
  <c r="C25" i="1" s="1"/>
  <c r="I33" i="1"/>
  <c r="F33" i="1" a="1"/>
  <c r="F33" i="1" s="1"/>
  <c r="E33" i="1" a="1"/>
  <c r="E33" i="1" s="1"/>
  <c r="D33" i="1" a="1"/>
  <c r="D33" i="1" s="1"/>
  <c r="B33" i="1"/>
  <c r="C33" i="1" s="1"/>
  <c r="I20" i="1"/>
  <c r="F20" i="1" a="1"/>
  <c r="F20" i="1" s="1"/>
  <c r="E20" i="1" a="1"/>
  <c r="E20" i="1" s="1"/>
  <c r="D20" i="1" a="1"/>
  <c r="D20" i="1" s="1"/>
  <c r="B20" i="1"/>
  <c r="C20" i="1" s="1"/>
  <c r="I31" i="1"/>
  <c r="F31" i="1" a="1"/>
  <c r="F31" i="1" s="1"/>
  <c r="E31" i="1" a="1"/>
  <c r="E31" i="1" s="1"/>
  <c r="D31" i="1" a="1"/>
  <c r="D31" i="1" s="1"/>
  <c r="B31" i="1"/>
  <c r="C31" i="1" s="1"/>
  <c r="I8" i="1"/>
  <c r="F8" i="1" a="1"/>
  <c r="F8" i="1" s="1"/>
  <c r="H8" i="1" s="1"/>
  <c r="E8" i="1" a="1"/>
  <c r="E8" i="1" s="1"/>
  <c r="D8" i="1" a="1"/>
  <c r="D8" i="1" s="1"/>
  <c r="B8" i="1"/>
  <c r="C8" i="1" s="1"/>
  <c r="I9" i="1"/>
  <c r="F9" i="1" a="1"/>
  <c r="F9" i="1" s="1"/>
  <c r="E9" i="1" a="1"/>
  <c r="E9" i="1" s="1"/>
  <c r="D9" i="1" a="1"/>
  <c r="D9" i="1" s="1"/>
  <c r="B9" i="1"/>
  <c r="C9" i="1" s="1"/>
  <c r="I41" i="1"/>
  <c r="F41" i="1" a="1"/>
  <c r="F41" i="1" s="1"/>
  <c r="E41" i="1" a="1"/>
  <c r="E41" i="1" s="1"/>
  <c r="D41" i="1" a="1"/>
  <c r="D41" i="1" s="1"/>
  <c r="B41" i="1"/>
  <c r="C41" i="1" s="1"/>
  <c r="I11" i="1"/>
  <c r="F11" i="1" a="1"/>
  <c r="F11" i="1" s="1"/>
  <c r="E11" i="1" a="1"/>
  <c r="E11" i="1" s="1"/>
  <c r="D11" i="1" a="1"/>
  <c r="D11" i="1" s="1"/>
  <c r="B11" i="1"/>
  <c r="C11" i="1" s="1"/>
  <c r="I14" i="1"/>
  <c r="F14" i="1" a="1"/>
  <c r="F14" i="1" s="1"/>
  <c r="E14" i="1" a="1"/>
  <c r="E14" i="1" s="1"/>
  <c r="D14" i="1" a="1"/>
  <c r="D14" i="1" s="1"/>
  <c r="B14" i="1"/>
  <c r="C14" i="1" s="1"/>
  <c r="I18" i="1"/>
  <c r="F18" i="1" a="1"/>
  <c r="F18" i="1" s="1"/>
  <c r="E18" i="1" a="1"/>
  <c r="E18" i="1" s="1"/>
  <c r="D18" i="1" a="1"/>
  <c r="D18" i="1" s="1"/>
  <c r="B18" i="1"/>
  <c r="C18" i="1" s="1"/>
  <c r="I34" i="1"/>
  <c r="F34" i="1" a="1"/>
  <c r="F34" i="1" s="1"/>
  <c r="G34" i="1" s="1"/>
  <c r="E34" i="1" a="1"/>
  <c r="E34" i="1" s="1"/>
  <c r="D34" i="1" a="1"/>
  <c r="D34" i="1" s="1"/>
  <c r="B34" i="1"/>
  <c r="C34" i="1" s="1"/>
  <c r="I4" i="1"/>
  <c r="F4" i="1" a="1"/>
  <c r="F4" i="1" s="1"/>
  <c r="D4" i="1" a="1"/>
  <c r="D4" i="1" s="1"/>
  <c r="B4" i="1"/>
  <c r="C4" i="1" s="1"/>
  <c r="I37" i="1"/>
  <c r="F37" i="1" a="1"/>
  <c r="F37" i="1" s="1"/>
  <c r="E37" i="1" a="1"/>
  <c r="E37" i="1" s="1"/>
  <c r="D37" i="1" a="1"/>
  <c r="D37" i="1" s="1"/>
  <c r="B37" i="1"/>
  <c r="C37" i="1" s="1"/>
  <c r="I7" i="1"/>
  <c r="F7" i="1" a="1"/>
  <c r="F7" i="1" s="1"/>
  <c r="E7" i="1" a="1"/>
  <c r="E7" i="1" s="1"/>
  <c r="D7" i="1" a="1"/>
  <c r="D7" i="1" s="1"/>
  <c r="B7" i="1"/>
  <c r="C7" i="1" s="1"/>
  <c r="I38" i="1"/>
  <c r="F38" i="1" a="1"/>
  <c r="F38" i="1" s="1"/>
  <c r="E38" i="1" a="1"/>
  <c r="E38" i="1" s="1"/>
  <c r="D38" i="1" a="1"/>
  <c r="D38" i="1" s="1"/>
  <c r="B38" i="1"/>
  <c r="C38" i="1" s="1"/>
  <c r="I5" i="1"/>
  <c r="F5" i="1" a="1"/>
  <c r="F5" i="1" s="1"/>
  <c r="E5" i="1" a="1"/>
  <c r="E5" i="1" s="1"/>
  <c r="D5" i="1" a="1"/>
  <c r="D5" i="1" s="1"/>
  <c r="B5" i="1"/>
  <c r="C5" i="1" s="1"/>
  <c r="N4" i="1" l="1"/>
  <c r="N14" i="1"/>
  <c r="N8" i="1"/>
  <c r="N5" i="1"/>
  <c r="N11" i="1"/>
  <c r="I42" i="1"/>
  <c r="G36" i="1"/>
  <c r="H36" i="1"/>
  <c r="H10" i="1"/>
  <c r="G10" i="1"/>
  <c r="H27" i="1"/>
  <c r="G27" i="1"/>
  <c r="H16" i="1"/>
  <c r="G16" i="1"/>
  <c r="H15" i="1"/>
  <c r="G15" i="1"/>
  <c r="G30" i="1"/>
  <c r="H30" i="1"/>
  <c r="H17" i="1"/>
  <c r="G17" i="1"/>
  <c r="H24" i="1"/>
  <c r="G24" i="1"/>
  <c r="G21" i="1"/>
  <c r="H21" i="1"/>
  <c r="H22" i="1"/>
  <c r="G22" i="1"/>
  <c r="H3" i="1"/>
  <c r="G3" i="1"/>
  <c r="H19" i="1"/>
  <c r="G19" i="1"/>
  <c r="G29" i="1"/>
  <c r="H29" i="1"/>
  <c r="H35" i="1"/>
  <c r="G35" i="1"/>
  <c r="H6" i="1"/>
  <c r="G6" i="1"/>
  <c r="H39" i="1"/>
  <c r="G39" i="1"/>
  <c r="G13" i="1"/>
  <c r="H13" i="1"/>
  <c r="H26" i="1"/>
  <c r="G26" i="1"/>
  <c r="H40" i="1"/>
  <c r="G2" i="1"/>
  <c r="K2" i="1" s="1"/>
  <c r="H7" i="1"/>
  <c r="G7" i="1"/>
  <c r="H18" i="1"/>
  <c r="G18" i="1"/>
  <c r="H9" i="1"/>
  <c r="G9" i="1"/>
  <c r="H33" i="1"/>
  <c r="G33" i="1"/>
  <c r="H12" i="1"/>
  <c r="G12" i="1"/>
  <c r="H5" i="1"/>
  <c r="G5" i="1"/>
  <c r="H4" i="1"/>
  <c r="G4" i="1"/>
  <c r="H11" i="1"/>
  <c r="G11" i="1"/>
  <c r="H31" i="1"/>
  <c r="G31" i="1"/>
  <c r="H23" i="1"/>
  <c r="G23" i="1"/>
  <c r="H38" i="1"/>
  <c r="G38" i="1"/>
  <c r="H37" i="1"/>
  <c r="G37" i="1"/>
  <c r="H34" i="1"/>
  <c r="H14" i="1"/>
  <c r="G14" i="1"/>
  <c r="H41" i="1"/>
  <c r="G41" i="1"/>
  <c r="G8" i="1"/>
  <c r="H20" i="1"/>
  <c r="G20" i="1"/>
  <c r="H25" i="1"/>
  <c r="G25" i="1"/>
  <c r="H28" i="1"/>
  <c r="G28" i="1"/>
  <c r="H32" i="1"/>
  <c r="G32" i="1"/>
  <c r="G42" i="1" l="1"/>
  <c r="H42" i="1"/>
  <c r="K34" i="1"/>
  <c r="K40" i="1"/>
  <c r="K31" i="1"/>
  <c r="J31" i="1"/>
  <c r="K36" i="1"/>
  <c r="K37" i="1"/>
  <c r="K23" i="1"/>
  <c r="K11" i="1"/>
  <c r="K5" i="1"/>
  <c r="K33" i="1"/>
  <c r="K18" i="1"/>
  <c r="K6" i="1"/>
  <c r="K3" i="1"/>
  <c r="K4" i="1"/>
  <c r="K12" i="1"/>
  <c r="K9" i="1"/>
  <c r="K7" i="1"/>
  <c r="K26" i="1"/>
  <c r="K39" i="1"/>
  <c r="K35" i="1"/>
  <c r="K19" i="1"/>
  <c r="K22" i="1"/>
  <c r="K24" i="1"/>
  <c r="K16" i="1"/>
  <c r="K10" i="1"/>
  <c r="K38" i="1"/>
  <c r="K17" i="1"/>
  <c r="K15" i="1"/>
  <c r="K27" i="1"/>
  <c r="K28" i="1"/>
  <c r="K20" i="1"/>
  <c r="K41" i="1"/>
  <c r="K13" i="1"/>
  <c r="K29" i="1"/>
  <c r="K21" i="1"/>
  <c r="K32" i="1"/>
  <c r="K25" i="1"/>
  <c r="K8" i="1"/>
  <c r="K14" i="1"/>
  <c r="K30" i="1"/>
  <c r="J2" i="1"/>
  <c r="J34" i="1"/>
  <c r="J40" i="1"/>
  <c r="J14" i="1"/>
  <c r="J13" i="1"/>
  <c r="J36" i="1"/>
  <c r="J39" i="1"/>
  <c r="J35" i="1"/>
  <c r="J22" i="1"/>
  <c r="J37" i="1"/>
  <c r="J23" i="1"/>
  <c r="J11" i="1"/>
  <c r="J33" i="1"/>
  <c r="J18" i="1"/>
  <c r="J6" i="1"/>
  <c r="J3" i="1"/>
  <c r="J17" i="1"/>
  <c r="J15" i="1"/>
  <c r="J32" i="1"/>
  <c r="J25" i="1"/>
  <c r="J8" i="1"/>
  <c r="J30" i="1"/>
  <c r="J12" i="1"/>
  <c r="J26" i="1"/>
  <c r="J19" i="1"/>
  <c r="J24" i="1"/>
  <c r="J16" i="1"/>
  <c r="J10" i="1"/>
  <c r="J28" i="1"/>
  <c r="J20" i="1"/>
  <c r="J41" i="1"/>
  <c r="J29" i="1"/>
  <c r="J21" i="1"/>
  <c r="J27" i="1"/>
  <c r="J38" i="1"/>
  <c r="J4" i="1"/>
  <c r="J9" i="1"/>
  <c r="J7" i="1"/>
  <c r="J5" i="1"/>
  <c r="K42" i="1" l="1"/>
  <c r="J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tc={51ADE028-018E-4463-B733-BCEC23D0BA53}</author>
    <author>tc={1A93F535-3E81-40C6-A720-D5969204BF07}</author>
    <author>tc={423289AF-FE6F-4128-BB82-35C3C362CADE}</author>
  </authors>
  <commentList>
    <comment ref="M7" authorId="0" shapeId="0" xr:uid="{51ADE028-018E-4463-B733-BCEC23D0BA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COUNTIFS  could be formulated in 3 ways as following </t>
      </text>
    </comment>
    <comment ref="N11" authorId="1" shapeId="0" xr:uid="{1A93F535-3E81-40C6-A720-D5969204BF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Although this formula is correct, it do not return the correct value for unknown reason </t>
      </text>
    </comment>
    <comment ref="N14" authorId="2" shapeId="0" xr:uid="{423289AF-FE6F-4128-BB82-35C3C362CA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Although this formula is correct, it do not return the correct value for unknown reason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<sst xmlns="http://schemas.openxmlformats.org/spreadsheetml/2006/main" count="61" uniqueCount="49">
  <si>
    <t>Order ID</t>
  </si>
  <si>
    <t>Customer ID</t>
  </si>
  <si>
    <t>Customer Name</t>
  </si>
  <si>
    <t>Sales Person</t>
  </si>
  <si>
    <t>District</t>
  </si>
  <si>
    <t>Product</t>
  </si>
  <si>
    <t>Cost</t>
  </si>
  <si>
    <t>Price</t>
  </si>
  <si>
    <t>Quantity</t>
  </si>
  <si>
    <t xml:space="preserve">Profit </t>
  </si>
  <si>
    <t>Predicted Profit 10%</t>
  </si>
  <si>
    <t>Number  instances of the London and  Birmingham districts</t>
  </si>
  <si>
    <t>Name : Gitta  Ataeimanesh</t>
  </si>
  <si>
    <t xml:space="preserve">         Group 4 </t>
  </si>
  <si>
    <t>Number of instances of the Envelopes product</t>
  </si>
  <si>
    <t>Number of instances of the E product</t>
  </si>
  <si>
    <t>Mo Rehman</t>
  </si>
  <si>
    <t>Liverpool</t>
  </si>
  <si>
    <t>Product A</t>
  </si>
  <si>
    <t>Helen Davidson</t>
  </si>
  <si>
    <t>Hull</t>
  </si>
  <si>
    <t>Product C</t>
  </si>
  <si>
    <t>Anne-Marie Jones</t>
  </si>
  <si>
    <t>Product E</t>
  </si>
  <si>
    <t>Alan Douglas</t>
  </si>
  <si>
    <t>Product B</t>
  </si>
  <si>
    <t>Hadyn Jones</t>
  </si>
  <si>
    <t>Birmingham</t>
  </si>
  <si>
    <t>Roger Waters</t>
  </si>
  <si>
    <t>Bristol</t>
  </si>
  <si>
    <t>London</t>
  </si>
  <si>
    <t>Gareth Evans</t>
  </si>
  <si>
    <t>Cardiff</t>
  </si>
  <si>
    <t>Product D</t>
  </si>
  <si>
    <t>Leicester</t>
  </si>
  <si>
    <t>Frederick Walters</t>
  </si>
  <si>
    <t>Barmouth</t>
  </si>
  <si>
    <t>Coventry</t>
  </si>
  <si>
    <t>Bobby Smith</t>
  </si>
  <si>
    <t>Data Science and Cloud Systems Bootcamp</t>
  </si>
  <si>
    <t xml:space="preserve">         Group 1</t>
  </si>
  <si>
    <t xml:space="preserve">         Group 0</t>
  </si>
  <si>
    <t xml:space="preserve">         Group 2</t>
  </si>
  <si>
    <t xml:space="preserve">         Group 3</t>
  </si>
  <si>
    <t xml:space="preserve">         Group 4</t>
  </si>
  <si>
    <t>Alison Smith</t>
  </si>
  <si>
    <t>Sum of Quantity</t>
  </si>
  <si>
    <t>Sales Data'!N16:P17</t>
  </si>
  <si>
    <t xml:space="preserve">  Sales Data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</si>
</sst>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£&quot;* #,##0_-;\-&quot;£&quot;* #,##0_-;_-&quot;£&quot;* &quot;-&quot;_-;_-@_-"/>
    <numFmt numFmtId="16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22"/>
      <color theme="2" tint="-0.89999084444715716"/>
      <name val="Calibri Light"/>
      <family val="2"/>
      <scheme val="major"/>
    </font>
    <font>
      <b/>
      <sz val="28"/>
      <color rgb="FF02094E"/>
      <name val="Arial"/>
      <family val="2"/>
    </font>
    <font>
      <sz val="28"/>
      <color theme="2" tint="-0.89999084444715716"/>
      <name val="Arial"/>
      <family val="2"/>
    </font>
    <font>
      <sz val="22"/>
      <color theme="4"/>
      <name val="Arial Narrow"/>
      <family val="2"/>
    </font>
    <font>
      <sz val="22"/>
      <color theme="4"/>
      <name val="Arial Black"/>
      <family val="2"/>
    </font>
    <font>
      <b/>
      <sz val="22"/>
      <color theme="4"/>
      <name val="Arial Black"/>
      <family val="2"/>
    </font>
    <font>
      <u/>
      <sz val="11"/>
      <color theme="10"/>
      <name val="Calibri"/>
      <family val="2"/>
      <scheme val="minor"/>
    </font>
    <font>
      <b/>
      <i/>
      <sz val="36"/>
      <color theme="4"/>
      <name val="Arial Narrow"/>
      <family val="2"/>
    </font>
    <font>
      <b/>
      <sz val="28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42" fontId="0" fillId="0" borderId="0" xfId="0" applyNumberFormat="1"/>
    <xf numFmtId="42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  <xf numFmtId="49" fontId="7" fillId="3" borderId="0" xfId="0" applyNumberFormat="1" applyFont="1" applyFill="1"/>
    <xf numFmtId="49" fontId="9" fillId="3" borderId="0" xfId="0" applyNumberFormat="1" applyFont="1" applyFill="1"/>
    <xf numFmtId="49" fontId="11" fillId="5" borderId="0" xfId="0" applyNumberFormat="1" applyFont="1" applyFill="1"/>
    <xf numFmtId="49" fontId="12" fillId="5" borderId="0" xfId="0" applyNumberFormat="1" applyFont="1" applyFill="1" applyAlignment="1">
      <alignment vertical="center"/>
    </xf>
    <xf numFmtId="49" fontId="10" fillId="3" borderId="0" xfId="0" applyNumberFormat="1" applyFont="1" applyFill="1"/>
    <xf numFmtId="0" fontId="10" fillId="3" borderId="0" xfId="0" applyFont="1" applyFill="1"/>
    <xf numFmtId="0" fontId="0" fillId="0" borderId="0" xfId="0" pivotButton="1"/>
    <xf numFmtId="1" fontId="0" fillId="0" borderId="0" xfId="0" applyNumberFormat="1" applyAlignment="1">
      <alignment horizontal="center"/>
    </xf>
    <xf numFmtId="0" fontId="0" fillId="0" borderId="3" xfId="0" applyBorder="1"/>
    <xf numFmtId="0" fontId="4" fillId="4" borderId="4" xfId="2" applyBorder="1"/>
    <xf numFmtId="0" fontId="0" fillId="0" borderId="5" xfId="0" applyBorder="1"/>
    <xf numFmtId="0" fontId="0" fillId="0" borderId="4" xfId="0" applyBorder="1"/>
    <xf numFmtId="0" fontId="6" fillId="4" borderId="4" xfId="2" applyFont="1" applyBorder="1"/>
    <xf numFmtId="0" fontId="0" fillId="0" borderId="7" xfId="0" applyBorder="1"/>
    <xf numFmtId="0" fontId="4" fillId="4" borderId="2" xfId="2" applyBorder="1"/>
    <xf numFmtId="0" fontId="2" fillId="0" borderId="5" xfId="0" applyFont="1" applyBorder="1"/>
    <xf numFmtId="0" fontId="6" fillId="4" borderId="6" xfId="2" applyFont="1" applyBorder="1"/>
    <xf numFmtId="0" fontId="13" fillId="0" borderId="0" xfId="3"/>
    <xf numFmtId="0" fontId="13" fillId="0" borderId="0" xfId="3" quotePrefix="1"/>
    <xf numFmtId="49" fontId="15" fillId="5" borderId="0" xfId="0" applyNumberFormat="1" applyFont="1" applyFill="1" applyAlignment="1">
      <alignment vertical="center"/>
    </xf>
    <xf numFmtId="49" fontId="15" fillId="5" borderId="0" xfId="0" applyNumberFormat="1" applyFont="1" applyFill="1"/>
    <xf numFmtId="49" fontId="15" fillId="5" borderId="0" xfId="0" applyNumberFormat="1" applyFont="1" applyFill="1" applyAlignment="1">
      <alignment horizontal="left" vertical="center"/>
    </xf>
    <xf numFmtId="0" fontId="8" fillId="6" borderId="0" xfId="0" applyFont="1" applyFill="1" applyAlignment="1">
      <alignment horizontal="center"/>
    </xf>
    <xf numFmtId="49" fontId="14" fillId="3" borderId="0" xfId="0" applyNumberFormat="1" applyFont="1" applyFill="1" applyAlignment="1">
      <alignment horizontal="center" vertical="top"/>
    </xf>
  </cellXfs>
  <cellStyles count="4">
    <cellStyle name="Currency 2" xfId="1" xr:uid="{1BCE11AF-64C9-45CD-8856-F9BB163DB57B}"/>
    <cellStyle name="Good" xfId="2" builtinId="26"/>
    <cellStyle name="Hyperlink" xfId="3" builtinId="8"/>
    <cellStyle name="Normal" xfId="0" builtinId="0"/>
  </cellStyles>
  <dxfs count="13">
    <dxf>
      <numFmt numFmtId="32" formatCode="_-&quot;£&quot;* #,##0_-;\-&quot;£&quot;* #,##0_-;_-&quot;£&quot;* &quot;-&quot;_-;_-@_-"/>
    </dxf>
    <dxf>
      <numFmt numFmtId="32" formatCode="_-&quot;£&quot;* #,##0_-;\-&quot;£&quot;* #,##0_-;_-&quot;£&quot;* &quot;-&quot;_-;_-@_-"/>
    </dxf>
    <dxf>
      <numFmt numFmtId="32" formatCode="_-&quot;£&quot;* #,##0_-;\-&quot;£&quot;* #,##0_-;_-&quot;£&quot;* &quot;-&quot;_-;_-@_-"/>
    </dxf>
    <dxf>
      <numFmt numFmtId="32" formatCode="_-&quot;£&quot;* #,##0_-;\-&quot;£&quot;* #,##0_-;_-&quot;£&quot;* &quot;-&quot;_-;_-@_-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2" formatCode="_-&quot;£&quot;* #,##0_-;\-&quot;£&quot;* #,##0_-;_-&quot;£&quot;* &quot;-&quot;_-;_-@_-"/>
    </dxf>
    <dxf>
      <numFmt numFmtId="32" formatCode="_-&quot;£&quot;* #,##0_-;\-&quot;£&quot;* #,##0_-;_-&quot;£&quot;* &quot;-&quot;_-;_-@_-"/>
    </dxf>
    <dxf>
      <numFmt numFmtId="32" formatCode="_-&quot;£&quot;* #,##0_-;\-&quot;£&quot;* #,##0_-;_-&quot;£&quot;* &quot;-&quot;_-;_-@_-"/>
    </dxf>
    <dxf>
      <numFmt numFmtId="32" formatCode="_-&quot;£&quot;* #,##0_-;\-&quot;£&quot;* #,##0_-;_-&quot;£&quot;* &quot;-&quot;_-;_-@_-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[Group4.xlsx] Sum Quantities Per SalesPerson!PivotTable28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Quantities Per Sales Person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Sum Quantities Per SalesPerson'!$B$3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Sum Quantities Per SalesPerson'!$A$4:$A$13</c:f>
              <c:strCache>
                <c:ptCount val="10"/>
                <c:pt idx="0">
                  <c:v>Alan Douglas</c:v>
                </c:pt>
                <c:pt idx="1">
                  <c:v>Alison Smith</c:v>
                </c:pt>
                <c:pt idx="2">
                  <c:v>Anne-Marie Jones</c:v>
                </c:pt>
                <c:pt idx="3">
                  <c:v>Bobby Smith</c:v>
                </c:pt>
                <c:pt idx="4">
                  <c:v>Frederick Walters</c:v>
                </c:pt>
                <c:pt idx="5">
                  <c:v>Gareth Evans</c:v>
                </c:pt>
                <c:pt idx="6">
                  <c:v>Hadyn Jones</c:v>
                </c:pt>
                <c:pt idx="7">
                  <c:v>Helen Davidson</c:v>
                </c:pt>
                <c:pt idx="8">
                  <c:v>Mo Rehman</c:v>
                </c:pt>
                <c:pt idx="9">
                  <c:v>Roger Waters</c:v>
                </c:pt>
              </c:strCache>
            </c:strRef>
          </c:cat>
          <c:val>
            <c:numRef>
              <c:f>' Sum Quantities Per SalesPerson'!$B$4:$B$13</c:f>
              <c:numCache>
                <c:formatCode>General</c:formatCode>
                <c:ptCount val="10"/>
                <c:pt idx="0">
                  <c:v>22</c:v>
                </c:pt>
                <c:pt idx="1">
                  <c:v>26</c:v>
                </c:pt>
                <c:pt idx="2">
                  <c:v>47</c:v>
                </c:pt>
                <c:pt idx="3">
                  <c:v>18</c:v>
                </c:pt>
                <c:pt idx="4">
                  <c:v>30</c:v>
                </c:pt>
                <c:pt idx="5">
                  <c:v>37</c:v>
                </c:pt>
                <c:pt idx="6">
                  <c:v>36</c:v>
                </c:pt>
                <c:pt idx="7">
                  <c:v>4</c:v>
                </c:pt>
                <c:pt idx="8">
                  <c:v>58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B-4918-845A-D52A6F4191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74766760"/>
        <c:axId val="1074764792"/>
      </c:barChart>
      <c:catAx>
        <c:axId val="10747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64792"/>
        <c:crosses val="autoZero"/>
        <c:auto val="1"/>
        <c:lblAlgn val="ctr"/>
        <c:lblOffset val="100"/>
        <c:noMultiLvlLbl val="0"/>
      </c:catAx>
      <c:valAx>
        <c:axId val="1074764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6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[Group4.xlsx]Sum of Quantities Per Distric!PivotTable14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Sum of Quantity by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Quantities Per Distric'!$B$3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of Quantities Per Distric'!$A$4:$A$12</c:f>
              <c:strCache>
                <c:ptCount val="9"/>
                <c:pt idx="0">
                  <c:v>Barmouth</c:v>
                </c:pt>
                <c:pt idx="1">
                  <c:v>Birmingham</c:v>
                </c:pt>
                <c:pt idx="2">
                  <c:v>Bristol</c:v>
                </c:pt>
                <c:pt idx="3">
                  <c:v>Cardiff</c:v>
                </c:pt>
                <c:pt idx="4">
                  <c:v>Coventry</c:v>
                </c:pt>
                <c:pt idx="5">
                  <c:v>Hull</c:v>
                </c:pt>
                <c:pt idx="6">
                  <c:v>Leicester</c:v>
                </c:pt>
                <c:pt idx="7">
                  <c:v>Liverpool</c:v>
                </c:pt>
                <c:pt idx="8">
                  <c:v>London</c:v>
                </c:pt>
              </c:strCache>
            </c:strRef>
          </c:cat>
          <c:val>
            <c:numRef>
              <c:f>'Sum of Quantities Per Distric'!$B$4:$B$12</c:f>
              <c:numCache>
                <c:formatCode>General</c:formatCode>
                <c:ptCount val="9"/>
                <c:pt idx="0">
                  <c:v>29</c:v>
                </c:pt>
                <c:pt idx="1">
                  <c:v>35</c:v>
                </c:pt>
                <c:pt idx="2">
                  <c:v>35</c:v>
                </c:pt>
                <c:pt idx="3">
                  <c:v>37</c:v>
                </c:pt>
                <c:pt idx="4">
                  <c:v>45</c:v>
                </c:pt>
                <c:pt idx="5">
                  <c:v>6</c:v>
                </c:pt>
                <c:pt idx="6">
                  <c:v>34</c:v>
                </c:pt>
                <c:pt idx="7">
                  <c:v>36</c:v>
                </c:pt>
                <c:pt idx="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5-41D5-85F7-17FBC22936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40545784"/>
        <c:axId val="1040544144"/>
      </c:barChart>
      <c:catAx>
        <c:axId val="104054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544144"/>
        <c:crosses val="autoZero"/>
        <c:auto val="1"/>
        <c:lblAlgn val="ctr"/>
        <c:lblOffset val="100"/>
        <c:noMultiLvlLbl val="0"/>
      </c:catAx>
      <c:valAx>
        <c:axId val="10405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54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[Group4.xlsx]Sum of Quantites per Product !PivotTable36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Quantity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Quantites per Product 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of Quantites per Product '!$A$4:$A$8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'Sum of Quantites per Product '!$B$4:$B$8</c:f>
              <c:numCache>
                <c:formatCode>General</c:formatCode>
                <c:ptCount val="5"/>
                <c:pt idx="0">
                  <c:v>40</c:v>
                </c:pt>
                <c:pt idx="1">
                  <c:v>24</c:v>
                </c:pt>
                <c:pt idx="2">
                  <c:v>71</c:v>
                </c:pt>
                <c:pt idx="3">
                  <c:v>58</c:v>
                </c:pt>
                <c:pt idx="4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A6D-851C-E3CDC5CCC2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40574976"/>
        <c:axId val="1040572352"/>
      </c:barChart>
      <c:catAx>
        <c:axId val="10405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572352"/>
        <c:crosses val="autoZero"/>
        <c:auto val="1"/>
        <c:lblAlgn val="ctr"/>
        <c:lblOffset val="100"/>
        <c:noMultiLvlLbl val="0"/>
      </c:catAx>
      <c:valAx>
        <c:axId val="10405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Sales Data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</xdr:row>
      <xdr:rowOff>28575</xdr:rowOff>
    </xdr:from>
    <xdr:to>
      <xdr:col>4</xdr:col>
      <xdr:colOff>314325</xdr:colOff>
      <xdr:row>8</xdr:row>
      <xdr:rowOff>133350</xdr:rowOff>
    </xdr:to>
    <xdr:pic>
      <xdr:nvPicPr>
        <xdr:cNvPr id="4" name="Picture 1" descr="Birmingham City University - National Centre for Academic and Cultural  Exchange">
          <a:extLst>
            <a:ext uri="{FF2B5EF4-FFF2-40B4-BE49-F238E27FC236}">
              <a16:creationId xmlns:a16="http://schemas.microsoft.com/office/drawing/2014/main" id="{2546F6C6-63C4-41D6-9CF2-AB74AFB1D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9575"/>
          <a:ext cx="227647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289560</xdr:colOff>
      <xdr:row>17</xdr:row>
      <xdr:rowOff>139065</xdr:rowOff>
    </xdr:to>
    <xdr:sp macro="" textlink="">
      <xdr:nvSpPr>
        <xdr:cNvPr id="8" name="Rectangle: Rounded Corner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5DAAEE-A53D-4639-8780-1307BEB598C7}"/>
            </a:ext>
          </a:extLst>
        </xdr:cNvPr>
        <xdr:cNvSpPr/>
      </xdr:nvSpPr>
      <xdr:spPr>
        <a:xfrm>
          <a:off x="3790950" y="4781550"/>
          <a:ext cx="1908810" cy="520065"/>
        </a:xfrm>
        <a:prstGeom prst="roundRect">
          <a:avLst>
            <a:gd name="adj" fmla="val 5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002060"/>
              </a:solidFill>
            </a:rPr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133350</xdr:rowOff>
    </xdr:from>
    <xdr:to>
      <xdr:col>14</xdr:col>
      <xdr:colOff>228600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1990C-D188-D7EF-41B8-9029099A4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1</xdr:row>
      <xdr:rowOff>9525</xdr:rowOff>
    </xdr:from>
    <xdr:to>
      <xdr:col>14</xdr:col>
      <xdr:colOff>485775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C21CB-4E88-4B0F-219C-8A875DB4E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1</xdr:row>
      <xdr:rowOff>47625</xdr:rowOff>
    </xdr:from>
    <xdr:to>
      <xdr:col>16</xdr:col>
      <xdr:colOff>154781</xdr:colOff>
      <xdr:row>23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FA152-93A5-0873-A27F-316D0769E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naalbaarini/Downloads/fake_sales_dat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andom data"/>
      <sheetName val="Helper data"/>
    </sheetNames>
    <sheetDataSet>
      <sheetData sheetId="0" refreshError="1"/>
      <sheetData sheetId="1" refreshError="1"/>
      <sheetData sheetId="2" refreshError="1">
        <row r="1">
          <cell r="D1" t="str">
            <v>Customer IDs</v>
          </cell>
          <cell r="E1" t="str">
            <v>Customer Names</v>
          </cell>
        </row>
        <row r="2">
          <cell r="A2" t="str">
            <v>Mo Rehman</v>
          </cell>
          <cell r="B2" t="str">
            <v>Barmouth</v>
          </cell>
          <cell r="D2">
            <v>1</v>
          </cell>
          <cell r="E2" t="str">
            <v>A</v>
          </cell>
          <cell r="G2" t="str">
            <v>Product A</v>
          </cell>
          <cell r="H2">
            <v>30</v>
          </cell>
          <cell r="I2">
            <v>20</v>
          </cell>
        </row>
        <row r="3">
          <cell r="A3" t="str">
            <v>Bobby Smith</v>
          </cell>
          <cell r="B3" t="str">
            <v>Birmingham</v>
          </cell>
          <cell r="D3">
            <v>2</v>
          </cell>
          <cell r="E3" t="str">
            <v>B</v>
          </cell>
          <cell r="G3" t="str">
            <v>Product B</v>
          </cell>
          <cell r="H3">
            <v>150</v>
          </cell>
          <cell r="I3">
            <v>100</v>
          </cell>
        </row>
        <row r="4">
          <cell r="A4" t="str">
            <v>Helen Davidson</v>
          </cell>
          <cell r="B4" t="str">
            <v>Bristol</v>
          </cell>
          <cell r="D4">
            <v>3</v>
          </cell>
          <cell r="E4" t="str">
            <v>C</v>
          </cell>
          <cell r="G4" t="str">
            <v>Product C</v>
          </cell>
          <cell r="H4">
            <v>70</v>
          </cell>
          <cell r="I4">
            <v>40</v>
          </cell>
        </row>
        <row r="5">
          <cell r="A5" t="str">
            <v>Alison Smith</v>
          </cell>
          <cell r="B5" t="str">
            <v>Cardiff</v>
          </cell>
          <cell r="D5">
            <v>4</v>
          </cell>
          <cell r="E5" t="str">
            <v>D</v>
          </cell>
          <cell r="G5" t="str">
            <v>Product D</v>
          </cell>
          <cell r="H5">
            <v>50</v>
          </cell>
          <cell r="I5">
            <v>30</v>
          </cell>
        </row>
        <row r="6">
          <cell r="A6" t="str">
            <v>Roger Waters</v>
          </cell>
          <cell r="B6" t="str">
            <v>Coventry</v>
          </cell>
          <cell r="D6">
            <v>5</v>
          </cell>
          <cell r="E6" t="str">
            <v>E</v>
          </cell>
          <cell r="G6" t="str">
            <v>Product E</v>
          </cell>
          <cell r="H6">
            <v>90</v>
          </cell>
          <cell r="I6">
            <v>60</v>
          </cell>
        </row>
        <row r="7">
          <cell r="A7" t="str">
            <v>Alan Douglas</v>
          </cell>
          <cell r="B7" t="str">
            <v>Hull</v>
          </cell>
          <cell r="D7">
            <v>6</v>
          </cell>
          <cell r="E7" t="str">
            <v>F</v>
          </cell>
        </row>
        <row r="8">
          <cell r="A8" t="str">
            <v>Frederick Walters</v>
          </cell>
          <cell r="B8" t="str">
            <v>Leeds</v>
          </cell>
          <cell r="D8">
            <v>7</v>
          </cell>
          <cell r="E8" t="str">
            <v>G</v>
          </cell>
        </row>
        <row r="9">
          <cell r="A9" t="str">
            <v>Anne-Marie Jones</v>
          </cell>
          <cell r="B9" t="str">
            <v>Leicester</v>
          </cell>
          <cell r="D9">
            <v>8</v>
          </cell>
          <cell r="E9" t="str">
            <v>H</v>
          </cell>
        </row>
        <row r="10">
          <cell r="A10" t="str">
            <v>Hadyn Jones</v>
          </cell>
          <cell r="B10" t="str">
            <v>Liverpool</v>
          </cell>
          <cell r="D10">
            <v>9</v>
          </cell>
          <cell r="E10" t="str">
            <v>I</v>
          </cell>
        </row>
        <row r="11">
          <cell r="A11" t="str">
            <v>Gareth Evans</v>
          </cell>
          <cell r="B11" t="str">
            <v>London</v>
          </cell>
          <cell r="D11">
            <v>10</v>
          </cell>
          <cell r="E11" t="str">
            <v>J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tta Ataeimanesh" id="{5406E414-EA50-45B1-BE24-DB78FB925FF7}" userId="Gitta Ataeimanesh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tta ataeimanesh" refreshedDate="44814.66186886574" createdVersion="8" refreshedVersion="8" minRefreshableVersion="3" recordCount="40" xr:uid="{5E9C734A-75C0-49CC-83F4-80B92A601C28}">
  <cacheSource type="worksheet">
    <worksheetSource name="sales4"/>
  </cacheSource>
  <cacheFields count="11">
    <cacheField name="Order ID" numFmtId="1">
      <sharedItems containsSemiMixedTypes="0" containsString="0" containsNumber="1" containsInteger="1" minValue="1" maxValue="20"/>
    </cacheField>
    <cacheField name="Customer ID" numFmtId="1">
      <sharedItems containsSemiMixedTypes="0" containsString="0" containsNumber="1" containsInteger="1" minValue="1" maxValue="10"/>
    </cacheField>
    <cacheField name="Customer Name" numFmtId="0">
      <sharedItems/>
    </cacheField>
    <cacheField name="Sales Person" numFmtId="0">
      <sharedItems count="10">
        <s v="Alan Douglas"/>
        <s v="Hadyn Jones"/>
        <s v="Roger Waters"/>
        <s v="Frederick Walters"/>
        <s v="Helen Davidson"/>
        <s v="Anne-Marie Jones"/>
        <s v="Gareth Evans"/>
        <s v="Bobby Smith"/>
        <s v="Mo Rehman"/>
        <s v="Alison Smith"/>
      </sharedItems>
    </cacheField>
    <cacheField name="District" numFmtId="0">
      <sharedItems count="9">
        <s v="Birmingham"/>
        <s v="Leicester"/>
        <s v="London"/>
        <s v="Bristol"/>
        <s v="Liverpool"/>
        <s v="Hull"/>
        <s v="Coventry"/>
        <s v="Barmouth"/>
        <s v="Cardiff"/>
      </sharedItems>
    </cacheField>
    <cacheField name="Product" numFmtId="0">
      <sharedItems/>
    </cacheField>
    <cacheField name="Cost" numFmtId="42">
      <sharedItems containsSemiMixedTypes="0" containsString="0" containsNumber="1" containsInteger="1" minValue="20" maxValue="100"/>
    </cacheField>
    <cacheField name="Price" numFmtId="42">
      <sharedItems containsSemiMixedTypes="0" containsString="0" containsNumber="1" containsInteger="1" minValue="30" maxValue="150"/>
    </cacheField>
    <cacheField name="Quantity" numFmtId="1">
      <sharedItems containsSemiMixedTypes="0" containsString="0" containsNumber="1" containsInteger="1" minValue="1" maxValue="15"/>
    </cacheField>
    <cacheField name="Profit " numFmtId="42">
      <sharedItems containsSemiMixedTypes="0" containsString="0" containsNumber="1" containsInteger="1" minValue="20" maxValue="750"/>
    </cacheField>
    <cacheField name="Predicted Profit 10%" numFmtId="42">
      <sharedItems containsSemiMixedTypes="0" containsString="0" containsNumber="1" containsInteger="1" minValue="25" maxValue="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tta ataeimanesh" refreshedDate="44814.665991898146" createdVersion="8" refreshedVersion="8" minRefreshableVersion="3" recordCount="40" xr:uid="{92AB2923-9CCE-4A0D-942E-CA70A7DDCE9F}">
  <cacheSource type="worksheet">
    <worksheetSource name="sales3"/>
  </cacheSource>
  <cacheFields count="11">
    <cacheField name="Order ID" numFmtId="1">
      <sharedItems containsSemiMixedTypes="0" containsString="0" containsNumber="1" containsInteger="1" minValue="1" maxValue="20"/>
    </cacheField>
    <cacheField name="Customer ID" numFmtId="1">
      <sharedItems containsSemiMixedTypes="0" containsString="0" containsNumber="1" containsInteger="1" minValue="1" maxValue="10"/>
    </cacheField>
    <cacheField name="Customer Name" numFmtId="0">
      <sharedItems/>
    </cacheField>
    <cacheField name="Sales Person" numFmtId="0">
      <sharedItems count="10">
        <s v="Roger Waters"/>
        <s v="Mo Rehman"/>
        <s v="Gareth Evans"/>
        <s v="Bobby Smith"/>
        <s v="Anne-Marie Jones"/>
        <s v="Alison Smith"/>
        <s v="Hadyn Jones"/>
        <s v="Helen Davidson"/>
        <s v="Frederick Walters"/>
        <s v="Alan Douglas"/>
      </sharedItems>
    </cacheField>
    <cacheField name="District" numFmtId="0">
      <sharedItems/>
    </cacheField>
    <cacheField name="Product" numFmtId="0">
      <sharedItems count="5">
        <s v="Product E"/>
        <s v="Product C"/>
        <s v="Product D"/>
        <s v="Product A"/>
        <s v="Product B"/>
      </sharedItems>
    </cacheField>
    <cacheField name="Cost" numFmtId="42">
      <sharedItems containsSemiMixedTypes="0" containsString="0" containsNumber="1" containsInteger="1" minValue="20" maxValue="100"/>
    </cacheField>
    <cacheField name="Price" numFmtId="42">
      <sharedItems containsSemiMixedTypes="0" containsString="0" containsNumber="1" containsInteger="1" minValue="30" maxValue="150"/>
    </cacheField>
    <cacheField name="Quantity" numFmtId="1">
      <sharedItems containsSemiMixedTypes="0" containsString="0" containsNumber="1" containsInteger="1" minValue="1" maxValue="15"/>
    </cacheField>
    <cacheField name="Profit " numFmtId="42">
      <sharedItems containsSemiMixedTypes="0" containsString="0" containsNumber="1" containsInteger="1" minValue="20" maxValue="500"/>
    </cacheField>
    <cacheField name="Predicted Profit 10%" numFmtId="42">
      <sharedItems containsSemiMixedTypes="0" containsString="0" containsNumber="1" containsInteger="1" minValue="26" maxValue="6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tta ataeimanesh" refreshedDate="44814.671256481481" createdVersion="8" refreshedVersion="8" minRefreshableVersion="3" recordCount="40" xr:uid="{2F118D67-A7CA-46F9-82A2-20AE662FC774}">
  <cacheSource type="worksheet">
    <worksheetSource name="sales"/>
  </cacheSource>
  <cacheFields count="11">
    <cacheField name="Order ID" numFmtId="1">
      <sharedItems containsSemiMixedTypes="0" containsString="0" containsNumber="1" containsInteger="1" minValue="1" maxValue="20"/>
    </cacheField>
    <cacheField name="Customer ID" numFmtId="1">
      <sharedItems containsSemiMixedTypes="0" containsString="0" containsNumber="1" containsInteger="1" minValue="1" maxValue="10"/>
    </cacheField>
    <cacheField name="Customer Name" numFmtId="0">
      <sharedItems/>
    </cacheField>
    <cacheField name="Sales Person" numFmtId="0">
      <sharedItems/>
    </cacheField>
    <cacheField name="District" numFmtId="0">
      <sharedItems/>
    </cacheField>
    <cacheField name="Product" numFmtId="0">
      <sharedItems count="5">
        <s v="Product A"/>
        <s v="Product E"/>
        <s v="Product C"/>
        <s v="Product B"/>
        <s v="Product D"/>
      </sharedItems>
    </cacheField>
    <cacheField name="Cost" numFmtId="42">
      <sharedItems containsSemiMixedTypes="0" containsString="0" containsNumber="1" containsInteger="1" minValue="20" maxValue="100"/>
    </cacheField>
    <cacheField name="Price" numFmtId="42">
      <sharedItems containsSemiMixedTypes="0" containsString="0" containsNumber="1" containsInteger="1" minValue="30" maxValue="150"/>
    </cacheField>
    <cacheField name="Quantity" numFmtId="1">
      <sharedItems containsSemiMixedTypes="0" containsString="0" containsNumber="1" containsInteger="1" minValue="1" maxValue="15"/>
    </cacheField>
    <cacheField name="Profit " numFmtId="42">
      <sharedItems containsSemiMixedTypes="0" containsString="0" containsNumber="1" containsInteger="1" minValue="20" maxValue="450"/>
    </cacheField>
    <cacheField name="Predicted Profit 10%" numFmtId="42">
      <sharedItems containsSemiMixedTypes="0" containsString="0" containsNumber="1" containsInteger="1" minValue="26" maxValue="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2"/>
    <n v="6"/>
    <s v="Company F"/>
    <x v="0"/>
    <x v="0"/>
    <s v="Product D"/>
    <n v="30"/>
    <n v="50"/>
    <n v="3"/>
    <n v="60"/>
    <n v="75"/>
  </r>
  <r>
    <n v="16"/>
    <n v="10"/>
    <s v="Company J"/>
    <x v="1"/>
    <x v="1"/>
    <s v="Product A"/>
    <n v="20"/>
    <n v="30"/>
    <n v="2"/>
    <n v="20"/>
    <n v="26"/>
  </r>
  <r>
    <n v="10"/>
    <n v="5"/>
    <s v="Company E"/>
    <x v="2"/>
    <x v="2"/>
    <s v="Product E"/>
    <n v="60"/>
    <n v="90"/>
    <n v="12"/>
    <n v="360"/>
    <n v="468"/>
  </r>
  <r>
    <n v="14"/>
    <n v="7"/>
    <s v="Company G"/>
    <x v="3"/>
    <x v="3"/>
    <s v="Product C"/>
    <n v="40"/>
    <n v="70"/>
    <n v="8"/>
    <n v="240"/>
    <n v="296"/>
  </r>
  <r>
    <n v="11"/>
    <n v="9"/>
    <s v="Company I"/>
    <x v="4"/>
    <x v="4"/>
    <s v="Product A"/>
    <n v="20"/>
    <n v="30"/>
    <n v="7"/>
    <n v="70"/>
    <n v="91"/>
  </r>
  <r>
    <n v="20"/>
    <n v="10"/>
    <s v="Company J"/>
    <x v="1"/>
    <x v="0"/>
    <s v="Product B"/>
    <n v="100"/>
    <n v="150"/>
    <n v="14"/>
    <n v="700"/>
    <n v="910"/>
  </r>
  <r>
    <n v="6"/>
    <n v="7"/>
    <s v="Company G"/>
    <x v="2"/>
    <x v="5"/>
    <s v="Product A"/>
    <n v="20"/>
    <n v="30"/>
    <n v="5"/>
    <n v="50"/>
    <n v="65"/>
  </r>
  <r>
    <n v="12"/>
    <n v="6"/>
    <s v="Company F"/>
    <x v="5"/>
    <x v="3"/>
    <s v="Product D"/>
    <n v="30"/>
    <n v="50"/>
    <n v="5"/>
    <n v="100"/>
    <n v="125"/>
  </r>
  <r>
    <n v="6"/>
    <n v="3"/>
    <s v="Company C"/>
    <x v="4"/>
    <x v="6"/>
    <s v="Product C"/>
    <n v="40"/>
    <n v="70"/>
    <n v="15"/>
    <n v="450"/>
    <n v="555"/>
  </r>
  <r>
    <n v="16"/>
    <n v="3"/>
    <s v="Company C"/>
    <x v="3"/>
    <x v="2"/>
    <s v="Product B"/>
    <n v="100"/>
    <n v="150"/>
    <n v="10"/>
    <n v="500"/>
    <n v="650"/>
  </r>
  <r>
    <n v="7"/>
    <n v="4"/>
    <s v="Company D"/>
    <x v="6"/>
    <x v="6"/>
    <s v="Product D"/>
    <n v="30"/>
    <n v="50"/>
    <n v="11"/>
    <n v="220"/>
    <n v="275"/>
  </r>
  <r>
    <n v="15"/>
    <n v="5"/>
    <s v="Company E"/>
    <x v="2"/>
    <x v="1"/>
    <s v="Product D"/>
    <n v="30"/>
    <n v="50"/>
    <n v="13"/>
    <n v="260"/>
    <n v="325"/>
  </r>
  <r>
    <n v="18"/>
    <n v="10"/>
    <s v="Company J"/>
    <x v="0"/>
    <x v="3"/>
    <s v="Product D"/>
    <n v="30"/>
    <n v="50"/>
    <n v="3"/>
    <n v="60"/>
    <n v="75"/>
  </r>
  <r>
    <n v="3"/>
    <n v="7"/>
    <s v="Company G"/>
    <x v="2"/>
    <x v="7"/>
    <s v="Product D"/>
    <n v="30"/>
    <n v="50"/>
    <n v="12"/>
    <n v="240"/>
    <n v="300"/>
  </r>
  <r>
    <n v="2"/>
    <n v="4"/>
    <s v="Company D"/>
    <x v="4"/>
    <x v="1"/>
    <s v="Product C"/>
    <n v="40"/>
    <n v="70"/>
    <n v="1"/>
    <n v="30"/>
    <n v="37"/>
  </r>
  <r>
    <n v="17"/>
    <n v="8"/>
    <s v="Company H"/>
    <x v="6"/>
    <x v="2"/>
    <s v="Product E"/>
    <n v="60"/>
    <n v="90"/>
    <n v="10"/>
    <n v="300"/>
    <n v="390"/>
  </r>
  <r>
    <n v="13"/>
    <n v="3"/>
    <s v="Company C"/>
    <x v="3"/>
    <x v="8"/>
    <s v="Product E"/>
    <n v="60"/>
    <n v="90"/>
    <n v="7"/>
    <n v="210"/>
    <n v="273"/>
  </r>
  <r>
    <n v="20"/>
    <n v="4"/>
    <s v="Company D"/>
    <x v="4"/>
    <x v="2"/>
    <s v="Product C"/>
    <n v="40"/>
    <n v="70"/>
    <n v="2"/>
    <n v="60"/>
    <n v="74"/>
  </r>
  <r>
    <n v="1"/>
    <n v="1"/>
    <s v="Company A"/>
    <x v="6"/>
    <x v="1"/>
    <s v="Product D"/>
    <n v="30"/>
    <n v="50"/>
    <n v="4"/>
    <n v="80"/>
    <n v="100"/>
  </r>
  <r>
    <n v="2"/>
    <n v="10"/>
    <s v="Company J"/>
    <x v="0"/>
    <x v="0"/>
    <s v="Product D"/>
    <n v="30"/>
    <n v="50"/>
    <n v="12"/>
    <n v="240"/>
    <n v="300"/>
  </r>
  <r>
    <n v="10"/>
    <n v="9"/>
    <s v="Company I"/>
    <x v="5"/>
    <x v="8"/>
    <s v="Product A"/>
    <n v="20"/>
    <n v="30"/>
    <n v="11"/>
    <n v="110"/>
    <n v="143"/>
  </r>
  <r>
    <n v="4"/>
    <n v="2"/>
    <s v="Company B"/>
    <x v="4"/>
    <x v="7"/>
    <s v="Product B"/>
    <n v="100"/>
    <n v="150"/>
    <n v="3"/>
    <n v="150"/>
    <n v="195"/>
  </r>
  <r>
    <n v="13"/>
    <n v="9"/>
    <s v="Company I"/>
    <x v="4"/>
    <x v="4"/>
    <s v="Product D"/>
    <n v="30"/>
    <n v="50"/>
    <n v="3"/>
    <n v="60"/>
    <n v="75"/>
  </r>
  <r>
    <n v="18"/>
    <n v="8"/>
    <s v="Company H"/>
    <x v="3"/>
    <x v="7"/>
    <s v="Product D"/>
    <n v="30"/>
    <n v="50"/>
    <n v="3"/>
    <n v="60"/>
    <n v="75"/>
  </r>
  <r>
    <n v="14"/>
    <n v="1"/>
    <s v="Company A"/>
    <x v="0"/>
    <x v="8"/>
    <s v="Product C"/>
    <n v="40"/>
    <n v="70"/>
    <n v="2"/>
    <n v="60"/>
    <n v="74"/>
  </r>
  <r>
    <n v="8"/>
    <n v="3"/>
    <s v="Company C"/>
    <x v="2"/>
    <x v="3"/>
    <s v="Product B"/>
    <n v="100"/>
    <n v="150"/>
    <n v="15"/>
    <n v="750"/>
    <n v="975"/>
  </r>
  <r>
    <n v="15"/>
    <n v="7"/>
    <s v="Company G"/>
    <x v="7"/>
    <x v="5"/>
    <s v="Product D"/>
    <n v="30"/>
    <n v="50"/>
    <n v="1"/>
    <n v="20"/>
    <n v="25"/>
  </r>
  <r>
    <n v="8"/>
    <n v="7"/>
    <s v="Company G"/>
    <x v="4"/>
    <x v="7"/>
    <s v="Product D"/>
    <n v="30"/>
    <n v="50"/>
    <n v="5"/>
    <n v="100"/>
    <n v="125"/>
  </r>
  <r>
    <n v="4"/>
    <n v="4"/>
    <s v="Company D"/>
    <x v="0"/>
    <x v="4"/>
    <s v="Product A"/>
    <n v="20"/>
    <n v="30"/>
    <n v="14"/>
    <n v="140"/>
    <n v="182"/>
  </r>
  <r>
    <n v="9"/>
    <n v="5"/>
    <s v="Company E"/>
    <x v="6"/>
    <x v="8"/>
    <s v="Product C"/>
    <n v="40"/>
    <n v="70"/>
    <n v="8"/>
    <n v="240"/>
    <n v="296"/>
  </r>
  <r>
    <n v="5"/>
    <n v="3"/>
    <s v="Company C"/>
    <x v="4"/>
    <x v="4"/>
    <s v="Product E"/>
    <n v="60"/>
    <n v="90"/>
    <n v="5"/>
    <n v="150"/>
    <n v="195"/>
  </r>
  <r>
    <n v="17"/>
    <n v="3"/>
    <s v="Company C"/>
    <x v="8"/>
    <x v="1"/>
    <s v="Product A"/>
    <n v="20"/>
    <n v="30"/>
    <n v="14"/>
    <n v="140"/>
    <n v="182"/>
  </r>
  <r>
    <n v="19"/>
    <n v="5"/>
    <s v="Company E"/>
    <x v="3"/>
    <x v="7"/>
    <s v="Product B"/>
    <n v="100"/>
    <n v="150"/>
    <n v="6"/>
    <n v="300"/>
    <n v="390"/>
  </r>
  <r>
    <n v="7"/>
    <n v="1"/>
    <s v="Company A"/>
    <x v="2"/>
    <x v="6"/>
    <s v="Product C"/>
    <n v="40"/>
    <n v="70"/>
    <n v="12"/>
    <n v="360"/>
    <n v="444"/>
  </r>
  <r>
    <n v="3"/>
    <n v="1"/>
    <s v="Company A"/>
    <x v="6"/>
    <x v="3"/>
    <s v="Product B"/>
    <n v="100"/>
    <n v="150"/>
    <n v="4"/>
    <n v="200"/>
    <n v="260"/>
  </r>
  <r>
    <n v="19"/>
    <n v="10"/>
    <s v="Company J"/>
    <x v="9"/>
    <x v="6"/>
    <s v="Product B"/>
    <n v="100"/>
    <n v="150"/>
    <n v="3"/>
    <n v="150"/>
    <n v="195"/>
  </r>
  <r>
    <n v="1"/>
    <n v="5"/>
    <s v="Company E"/>
    <x v="3"/>
    <x v="0"/>
    <s v="Product A"/>
    <n v="20"/>
    <n v="30"/>
    <n v="6"/>
    <n v="60"/>
    <n v="78"/>
  </r>
  <r>
    <n v="9"/>
    <n v="7"/>
    <s v="Company G"/>
    <x v="0"/>
    <x v="4"/>
    <s v="Product B"/>
    <n v="100"/>
    <n v="150"/>
    <n v="7"/>
    <n v="350"/>
    <n v="455"/>
  </r>
  <r>
    <n v="5"/>
    <n v="2"/>
    <s v="Company B"/>
    <x v="2"/>
    <x v="6"/>
    <s v="Product B"/>
    <n v="100"/>
    <n v="150"/>
    <n v="4"/>
    <n v="200"/>
    <n v="260"/>
  </r>
  <r>
    <n v="11"/>
    <n v="8"/>
    <s v="Company H"/>
    <x v="3"/>
    <x v="8"/>
    <s v="Product C"/>
    <n v="40"/>
    <n v="70"/>
    <n v="9"/>
    <n v="270"/>
    <n v="3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2"/>
    <n v="2"/>
    <s v="Company B"/>
    <x v="0"/>
    <s v="Liverpool"/>
    <x v="0"/>
    <n v="60"/>
    <n v="90"/>
    <n v="8"/>
    <n v="240"/>
    <n v="312"/>
  </r>
  <r>
    <n v="16"/>
    <n v="8"/>
    <s v="Company H"/>
    <x v="1"/>
    <s v="Hull"/>
    <x v="1"/>
    <n v="40"/>
    <n v="70"/>
    <n v="7"/>
    <n v="210"/>
    <n v="259"/>
  </r>
  <r>
    <n v="10"/>
    <n v="9"/>
    <s v="Company I"/>
    <x v="1"/>
    <s v="Coventry"/>
    <x v="2"/>
    <n v="30"/>
    <n v="50"/>
    <n v="9"/>
    <n v="180"/>
    <n v="225"/>
  </r>
  <r>
    <n v="14"/>
    <n v="9"/>
    <s v="Company I"/>
    <x v="2"/>
    <s v="Birmingham"/>
    <x v="3"/>
    <n v="20"/>
    <n v="30"/>
    <n v="2"/>
    <n v="20"/>
    <n v="26"/>
  </r>
  <r>
    <n v="11"/>
    <n v="6"/>
    <s v="Company F"/>
    <x v="2"/>
    <s v="London"/>
    <x v="0"/>
    <n v="60"/>
    <n v="90"/>
    <n v="9"/>
    <n v="270"/>
    <n v="351"/>
  </r>
  <r>
    <n v="20"/>
    <n v="7"/>
    <s v="Company G"/>
    <x v="3"/>
    <s v="Coventry"/>
    <x v="1"/>
    <n v="40"/>
    <n v="70"/>
    <n v="8"/>
    <n v="240"/>
    <n v="296"/>
  </r>
  <r>
    <n v="6"/>
    <n v="8"/>
    <s v="Company H"/>
    <x v="4"/>
    <s v="Leeds"/>
    <x v="0"/>
    <n v="60"/>
    <n v="90"/>
    <n v="11"/>
    <n v="330"/>
    <n v="429"/>
  </r>
  <r>
    <n v="12"/>
    <n v="1"/>
    <s v="Company A"/>
    <x v="1"/>
    <s v="Bristol"/>
    <x v="2"/>
    <n v="30"/>
    <n v="50"/>
    <n v="15"/>
    <n v="300"/>
    <n v="375"/>
  </r>
  <r>
    <n v="6"/>
    <n v="4"/>
    <s v="Company D"/>
    <x v="5"/>
    <s v="Hull"/>
    <x v="0"/>
    <n v="60"/>
    <n v="90"/>
    <n v="10"/>
    <n v="300"/>
    <n v="390"/>
  </r>
  <r>
    <n v="16"/>
    <n v="5"/>
    <s v="Company E"/>
    <x v="4"/>
    <s v="Leeds"/>
    <x v="3"/>
    <n v="20"/>
    <n v="30"/>
    <n v="12"/>
    <n v="120"/>
    <n v="156"/>
  </r>
  <r>
    <n v="7"/>
    <n v="10"/>
    <s v="Company J"/>
    <x v="2"/>
    <s v="Bristol"/>
    <x v="3"/>
    <n v="20"/>
    <n v="30"/>
    <n v="15"/>
    <n v="150"/>
    <n v="195"/>
  </r>
  <r>
    <n v="15"/>
    <n v="4"/>
    <s v="Company D"/>
    <x v="6"/>
    <s v="Barmouth"/>
    <x v="2"/>
    <n v="30"/>
    <n v="50"/>
    <n v="10"/>
    <n v="200"/>
    <n v="250"/>
  </r>
  <r>
    <n v="18"/>
    <n v="6"/>
    <s v="Company F"/>
    <x v="6"/>
    <s v="Barmouth"/>
    <x v="3"/>
    <n v="20"/>
    <n v="30"/>
    <n v="2"/>
    <n v="20"/>
    <n v="26"/>
  </r>
  <r>
    <n v="3"/>
    <n v="6"/>
    <s v="Company F"/>
    <x v="6"/>
    <s v="London"/>
    <x v="1"/>
    <n v="40"/>
    <n v="70"/>
    <n v="14"/>
    <n v="420"/>
    <n v="518"/>
  </r>
  <r>
    <n v="2"/>
    <n v="5"/>
    <s v="Company E"/>
    <x v="1"/>
    <s v="Leicester"/>
    <x v="1"/>
    <n v="40"/>
    <n v="70"/>
    <n v="12"/>
    <n v="360"/>
    <n v="444"/>
  </r>
  <r>
    <n v="17"/>
    <n v="1"/>
    <s v="Company A"/>
    <x v="5"/>
    <s v="Birmingham"/>
    <x v="2"/>
    <n v="30"/>
    <n v="50"/>
    <n v="4"/>
    <n v="80"/>
    <n v="100"/>
  </r>
  <r>
    <n v="13"/>
    <n v="3"/>
    <s v="Company C"/>
    <x v="7"/>
    <s v="Leeds"/>
    <x v="4"/>
    <n v="100"/>
    <n v="150"/>
    <n v="4"/>
    <n v="200"/>
    <n v="260"/>
  </r>
  <r>
    <n v="20"/>
    <n v="1"/>
    <s v="Company A"/>
    <x v="8"/>
    <s v="Liverpool"/>
    <x v="0"/>
    <n v="60"/>
    <n v="90"/>
    <n v="15"/>
    <n v="450"/>
    <n v="585"/>
  </r>
  <r>
    <n v="1"/>
    <n v="6"/>
    <s v="Company F"/>
    <x v="9"/>
    <s v="Leeds"/>
    <x v="2"/>
    <n v="30"/>
    <n v="50"/>
    <n v="7"/>
    <n v="140"/>
    <n v="175"/>
  </r>
  <r>
    <n v="2"/>
    <n v="8"/>
    <s v="Company H"/>
    <x v="1"/>
    <s v="Liverpool"/>
    <x v="1"/>
    <n v="40"/>
    <n v="70"/>
    <n v="6"/>
    <n v="180"/>
    <n v="222"/>
  </r>
  <r>
    <n v="10"/>
    <n v="8"/>
    <s v="Company H"/>
    <x v="2"/>
    <s v="Cardiff"/>
    <x v="3"/>
    <n v="20"/>
    <n v="30"/>
    <n v="2"/>
    <n v="20"/>
    <n v="26"/>
  </r>
  <r>
    <n v="4"/>
    <n v="3"/>
    <s v="Company C"/>
    <x v="4"/>
    <s v="Barmouth"/>
    <x v="0"/>
    <n v="60"/>
    <n v="90"/>
    <n v="10"/>
    <n v="300"/>
    <n v="390"/>
  </r>
  <r>
    <n v="13"/>
    <n v="5"/>
    <s v="Company E"/>
    <x v="4"/>
    <s v="Liverpool"/>
    <x v="4"/>
    <n v="100"/>
    <n v="150"/>
    <n v="2"/>
    <n v="100"/>
    <n v="130"/>
  </r>
  <r>
    <n v="18"/>
    <n v="7"/>
    <s v="Company G"/>
    <x v="5"/>
    <s v="Barmouth"/>
    <x v="4"/>
    <n v="100"/>
    <n v="150"/>
    <n v="1"/>
    <n v="50"/>
    <n v="65"/>
  </r>
  <r>
    <n v="14"/>
    <n v="8"/>
    <s v="Company H"/>
    <x v="4"/>
    <s v="Hull"/>
    <x v="2"/>
    <n v="30"/>
    <n v="50"/>
    <n v="5"/>
    <n v="100"/>
    <n v="125"/>
  </r>
  <r>
    <n v="8"/>
    <n v="5"/>
    <s v="Company E"/>
    <x v="9"/>
    <s v="Cardiff"/>
    <x v="4"/>
    <n v="100"/>
    <n v="150"/>
    <n v="9"/>
    <n v="450"/>
    <n v="585"/>
  </r>
  <r>
    <n v="15"/>
    <n v="6"/>
    <s v="Company F"/>
    <x v="3"/>
    <s v="Barmouth"/>
    <x v="2"/>
    <n v="30"/>
    <n v="50"/>
    <n v="10"/>
    <n v="200"/>
    <n v="250"/>
  </r>
  <r>
    <n v="8"/>
    <n v="3"/>
    <s v="Company C"/>
    <x v="5"/>
    <s v="Leeds"/>
    <x v="0"/>
    <n v="60"/>
    <n v="90"/>
    <n v="2"/>
    <n v="60"/>
    <n v="78"/>
  </r>
  <r>
    <n v="4"/>
    <n v="10"/>
    <s v="Company J"/>
    <x v="4"/>
    <s v="Coventry"/>
    <x v="1"/>
    <n v="40"/>
    <n v="70"/>
    <n v="7"/>
    <n v="210"/>
    <n v="259"/>
  </r>
  <r>
    <n v="9"/>
    <n v="5"/>
    <s v="Company E"/>
    <x v="0"/>
    <s v="Barmouth"/>
    <x v="1"/>
    <n v="40"/>
    <n v="70"/>
    <n v="15"/>
    <n v="450"/>
    <n v="555"/>
  </r>
  <r>
    <n v="5"/>
    <n v="10"/>
    <s v="Company J"/>
    <x v="2"/>
    <s v="Barmouth"/>
    <x v="4"/>
    <n v="100"/>
    <n v="150"/>
    <n v="6"/>
    <n v="300"/>
    <n v="390"/>
  </r>
  <r>
    <n v="17"/>
    <n v="10"/>
    <s v="Company J"/>
    <x v="2"/>
    <s v="Hull"/>
    <x v="1"/>
    <n v="40"/>
    <n v="70"/>
    <n v="3"/>
    <n v="90"/>
    <n v="111"/>
  </r>
  <r>
    <n v="19"/>
    <n v="4"/>
    <s v="Company D"/>
    <x v="1"/>
    <s v="Liverpool"/>
    <x v="3"/>
    <n v="20"/>
    <n v="30"/>
    <n v="8"/>
    <n v="80"/>
    <n v="104"/>
  </r>
  <r>
    <n v="7"/>
    <n v="5"/>
    <s v="Company E"/>
    <x v="6"/>
    <s v="Leicester"/>
    <x v="4"/>
    <n v="100"/>
    <n v="150"/>
    <n v="10"/>
    <n v="500"/>
    <n v="650"/>
  </r>
  <r>
    <n v="3"/>
    <n v="5"/>
    <s v="Company E"/>
    <x v="5"/>
    <s v="Leeds"/>
    <x v="1"/>
    <n v="40"/>
    <n v="70"/>
    <n v="9"/>
    <n v="270"/>
    <n v="333"/>
  </r>
  <r>
    <n v="19"/>
    <n v="1"/>
    <s v="Company A"/>
    <x v="8"/>
    <s v="Hull"/>
    <x v="3"/>
    <n v="20"/>
    <n v="30"/>
    <n v="9"/>
    <n v="90"/>
    <n v="117"/>
  </r>
  <r>
    <n v="1"/>
    <n v="6"/>
    <s v="Company F"/>
    <x v="8"/>
    <s v="Leicester"/>
    <x v="3"/>
    <n v="20"/>
    <n v="30"/>
    <n v="4"/>
    <n v="40"/>
    <n v="52"/>
  </r>
  <r>
    <n v="9"/>
    <n v="1"/>
    <s v="Company A"/>
    <x v="8"/>
    <s v="Leeds"/>
    <x v="2"/>
    <n v="30"/>
    <n v="50"/>
    <n v="2"/>
    <n v="40"/>
    <n v="50"/>
  </r>
  <r>
    <n v="5"/>
    <n v="10"/>
    <s v="Company J"/>
    <x v="1"/>
    <s v="London"/>
    <x v="1"/>
    <n v="40"/>
    <n v="70"/>
    <n v="1"/>
    <n v="30"/>
    <n v="37"/>
  </r>
  <r>
    <n v="11"/>
    <n v="3"/>
    <s v="Company C"/>
    <x v="9"/>
    <s v="London"/>
    <x v="3"/>
    <n v="20"/>
    <n v="30"/>
    <n v="6"/>
    <n v="60"/>
    <n v="7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2"/>
    <n v="8"/>
    <s v="Company H"/>
    <s v="Bobby Smith"/>
    <s v="Coventry"/>
    <x v="0"/>
    <n v="20"/>
    <n v="30"/>
    <n v="8"/>
    <n v="80"/>
    <n v="104"/>
  </r>
  <r>
    <n v="16"/>
    <n v="8"/>
    <s v="Company H"/>
    <s v="Alan Douglas"/>
    <s v="Hull"/>
    <x v="1"/>
    <n v="60"/>
    <n v="90"/>
    <n v="4"/>
    <n v="120"/>
    <n v="156"/>
  </r>
  <r>
    <n v="10"/>
    <n v="2"/>
    <s v="Company B"/>
    <s v="Bobby Smith"/>
    <s v="Leeds"/>
    <x v="0"/>
    <n v="20"/>
    <n v="30"/>
    <n v="8"/>
    <n v="80"/>
    <n v="104"/>
  </r>
  <r>
    <n v="14"/>
    <n v="9"/>
    <s v="Company I"/>
    <s v="Roger Waters"/>
    <s v="Bristol"/>
    <x v="1"/>
    <n v="60"/>
    <n v="90"/>
    <n v="7"/>
    <n v="210"/>
    <n v="273"/>
  </r>
  <r>
    <n v="11"/>
    <n v="10"/>
    <s v="Company J"/>
    <s v="Bobby Smith"/>
    <s v="Coventry"/>
    <x v="1"/>
    <n v="60"/>
    <n v="90"/>
    <n v="10"/>
    <n v="300"/>
    <n v="390"/>
  </r>
  <r>
    <n v="20"/>
    <n v="7"/>
    <s v="Company G"/>
    <s v="Alison Smith"/>
    <s v="Leicester"/>
    <x v="0"/>
    <n v="20"/>
    <n v="30"/>
    <n v="9"/>
    <n v="90"/>
    <n v="117"/>
  </r>
  <r>
    <n v="6"/>
    <n v="6"/>
    <s v="Company F"/>
    <s v="Gareth Evans"/>
    <s v="Cardiff"/>
    <x v="0"/>
    <n v="20"/>
    <n v="30"/>
    <n v="5"/>
    <n v="50"/>
    <n v="65"/>
  </r>
  <r>
    <n v="12"/>
    <n v="5"/>
    <s v="Company E"/>
    <s v="Hadyn Jones"/>
    <s v="London"/>
    <x v="1"/>
    <n v="60"/>
    <n v="90"/>
    <n v="13"/>
    <n v="390"/>
    <n v="507"/>
  </r>
  <r>
    <n v="6"/>
    <n v="4"/>
    <s v="Company D"/>
    <s v="Alison Smith"/>
    <s v="Leeds"/>
    <x v="2"/>
    <n v="40"/>
    <n v="70"/>
    <n v="6"/>
    <n v="180"/>
    <n v="222"/>
  </r>
  <r>
    <n v="16"/>
    <n v="1"/>
    <s v="Company A"/>
    <s v="Alan Douglas"/>
    <s v="Liverpool"/>
    <x v="1"/>
    <n v="60"/>
    <n v="90"/>
    <n v="12"/>
    <n v="360"/>
    <n v="468"/>
  </r>
  <r>
    <n v="7"/>
    <n v="8"/>
    <s v="Company H"/>
    <s v="Mo Rehman"/>
    <s v="London"/>
    <x v="1"/>
    <n v="60"/>
    <n v="90"/>
    <n v="9"/>
    <n v="270"/>
    <n v="351"/>
  </r>
  <r>
    <n v="15"/>
    <n v="1"/>
    <s v="Company A"/>
    <s v="Hadyn Jones"/>
    <s v="London"/>
    <x v="2"/>
    <n v="40"/>
    <n v="70"/>
    <n v="1"/>
    <n v="30"/>
    <n v="37"/>
  </r>
  <r>
    <n v="18"/>
    <n v="6"/>
    <s v="Company F"/>
    <s v="Frederick Walters"/>
    <s v="Liverpool"/>
    <x v="2"/>
    <n v="40"/>
    <n v="70"/>
    <n v="5"/>
    <n v="150"/>
    <n v="185"/>
  </r>
  <r>
    <n v="3"/>
    <n v="4"/>
    <s v="Company D"/>
    <s v="Bobby Smith"/>
    <s v="Barmouth"/>
    <x v="3"/>
    <n v="100"/>
    <n v="150"/>
    <n v="8"/>
    <n v="400"/>
    <n v="520"/>
  </r>
  <r>
    <n v="2"/>
    <n v="4"/>
    <s v="Company D"/>
    <s v="Bobby Smith"/>
    <s v="Leicester"/>
    <x v="1"/>
    <n v="60"/>
    <n v="90"/>
    <n v="3"/>
    <n v="90"/>
    <n v="117"/>
  </r>
  <r>
    <n v="17"/>
    <n v="10"/>
    <s v="Company J"/>
    <s v="Mo Rehman"/>
    <s v="Barmouth"/>
    <x v="1"/>
    <n v="60"/>
    <n v="90"/>
    <n v="2"/>
    <n v="60"/>
    <n v="78"/>
  </r>
  <r>
    <n v="13"/>
    <n v="9"/>
    <s v="Company I"/>
    <s v="Anne-Marie Jones"/>
    <s v="Bristol"/>
    <x v="4"/>
    <n v="30"/>
    <n v="50"/>
    <n v="10"/>
    <n v="200"/>
    <n v="250"/>
  </r>
  <r>
    <n v="20"/>
    <n v="10"/>
    <s v="Company J"/>
    <s v="Alan Douglas"/>
    <s v="Leicester"/>
    <x v="2"/>
    <n v="40"/>
    <n v="70"/>
    <n v="14"/>
    <n v="420"/>
    <n v="518"/>
  </r>
  <r>
    <n v="1"/>
    <n v="4"/>
    <s v="Company D"/>
    <s v="Mo Rehman"/>
    <s v="Barmouth"/>
    <x v="4"/>
    <n v="30"/>
    <n v="50"/>
    <n v="12"/>
    <n v="240"/>
    <n v="300"/>
  </r>
  <r>
    <n v="2"/>
    <n v="1"/>
    <s v="Company A"/>
    <s v="Alan Douglas"/>
    <s v="Leicester"/>
    <x v="2"/>
    <n v="40"/>
    <n v="70"/>
    <n v="13"/>
    <n v="390"/>
    <n v="481"/>
  </r>
  <r>
    <n v="10"/>
    <n v="6"/>
    <s v="Company F"/>
    <s v="Mo Rehman"/>
    <s v="Leicester"/>
    <x v="1"/>
    <n v="60"/>
    <n v="90"/>
    <n v="1"/>
    <n v="30"/>
    <n v="39"/>
  </r>
  <r>
    <n v="4"/>
    <n v="4"/>
    <s v="Company D"/>
    <s v="Alan Douglas"/>
    <s v="Bristol"/>
    <x v="0"/>
    <n v="20"/>
    <n v="30"/>
    <n v="6"/>
    <n v="60"/>
    <n v="78"/>
  </r>
  <r>
    <n v="13"/>
    <n v="2"/>
    <s v="Company B"/>
    <s v="Alison Smith"/>
    <s v="Coventry"/>
    <x v="4"/>
    <n v="30"/>
    <n v="50"/>
    <n v="11"/>
    <n v="220"/>
    <n v="275"/>
  </r>
  <r>
    <n v="18"/>
    <n v="5"/>
    <s v="Company E"/>
    <s v="Gareth Evans"/>
    <s v="London"/>
    <x v="1"/>
    <n v="60"/>
    <n v="90"/>
    <n v="3"/>
    <n v="90"/>
    <n v="117"/>
  </r>
  <r>
    <n v="14"/>
    <n v="7"/>
    <s v="Company G"/>
    <s v="Alison Smith"/>
    <s v="Cardiff"/>
    <x v="2"/>
    <n v="40"/>
    <n v="70"/>
    <n v="3"/>
    <n v="90"/>
    <n v="111"/>
  </r>
  <r>
    <n v="8"/>
    <n v="9"/>
    <s v="Company I"/>
    <s v="Roger Waters"/>
    <s v="Leeds"/>
    <x v="3"/>
    <n v="100"/>
    <n v="150"/>
    <n v="8"/>
    <n v="400"/>
    <n v="520"/>
  </r>
  <r>
    <n v="15"/>
    <n v="6"/>
    <s v="Company F"/>
    <s v="Alison Smith"/>
    <s v="Birmingham"/>
    <x v="3"/>
    <n v="100"/>
    <n v="150"/>
    <n v="3"/>
    <n v="150"/>
    <n v="195"/>
  </r>
  <r>
    <n v="8"/>
    <n v="1"/>
    <s v="Company A"/>
    <s v="Anne-Marie Jones"/>
    <s v="Bristol"/>
    <x v="2"/>
    <n v="40"/>
    <n v="70"/>
    <n v="6"/>
    <n v="180"/>
    <n v="222"/>
  </r>
  <r>
    <n v="4"/>
    <n v="6"/>
    <s v="Company F"/>
    <s v="Alan Douglas"/>
    <s v="Birmingham"/>
    <x v="1"/>
    <n v="60"/>
    <n v="90"/>
    <n v="6"/>
    <n v="180"/>
    <n v="234"/>
  </r>
  <r>
    <n v="9"/>
    <n v="10"/>
    <s v="Company J"/>
    <s v="Alison Smith"/>
    <s v="Barmouth"/>
    <x v="4"/>
    <n v="30"/>
    <n v="50"/>
    <n v="8"/>
    <n v="160"/>
    <n v="200"/>
  </r>
  <r>
    <n v="5"/>
    <n v="2"/>
    <s v="Company B"/>
    <s v="Gareth Evans"/>
    <s v="Liverpool"/>
    <x v="4"/>
    <n v="30"/>
    <n v="50"/>
    <n v="9"/>
    <n v="180"/>
    <n v="225"/>
  </r>
  <r>
    <n v="17"/>
    <n v="7"/>
    <s v="Company G"/>
    <s v="Mo Rehman"/>
    <s v="Hull"/>
    <x v="3"/>
    <n v="100"/>
    <n v="150"/>
    <n v="1"/>
    <n v="50"/>
    <n v="65"/>
  </r>
  <r>
    <n v="19"/>
    <n v="10"/>
    <s v="Company J"/>
    <s v="Helen Davidson"/>
    <s v="Birmingham"/>
    <x v="4"/>
    <n v="30"/>
    <n v="50"/>
    <n v="2"/>
    <n v="40"/>
    <n v="50"/>
  </r>
  <r>
    <n v="7"/>
    <n v="1"/>
    <s v="Company A"/>
    <s v="Alison Smith"/>
    <s v="Cardiff"/>
    <x v="4"/>
    <n v="30"/>
    <n v="50"/>
    <n v="6"/>
    <n v="120"/>
    <n v="150"/>
  </r>
  <r>
    <n v="3"/>
    <n v="9"/>
    <s v="Company I"/>
    <s v="Hadyn Jones"/>
    <s v="Leicester"/>
    <x v="0"/>
    <n v="20"/>
    <n v="30"/>
    <n v="2"/>
    <n v="20"/>
    <n v="26"/>
  </r>
  <r>
    <n v="19"/>
    <n v="5"/>
    <s v="Company E"/>
    <s v="Alison Smith"/>
    <s v="London"/>
    <x v="2"/>
    <n v="40"/>
    <n v="70"/>
    <n v="5"/>
    <n v="150"/>
    <n v="185"/>
  </r>
  <r>
    <n v="1"/>
    <n v="5"/>
    <s v="Company E"/>
    <s v="Alan Douglas"/>
    <s v="Barmouth"/>
    <x v="2"/>
    <n v="40"/>
    <n v="70"/>
    <n v="15"/>
    <n v="450"/>
    <n v="555"/>
  </r>
  <r>
    <n v="9"/>
    <n v="2"/>
    <s v="Company B"/>
    <s v="Alison Smith"/>
    <s v="Birmingham"/>
    <x v="2"/>
    <n v="40"/>
    <n v="70"/>
    <n v="3"/>
    <n v="90"/>
    <n v="111"/>
  </r>
  <r>
    <n v="5"/>
    <n v="6"/>
    <s v="Company F"/>
    <s v="Frederick Walters"/>
    <s v="London"/>
    <x v="0"/>
    <n v="20"/>
    <n v="30"/>
    <n v="2"/>
    <n v="20"/>
    <n v="26"/>
  </r>
  <r>
    <n v="11"/>
    <n v="5"/>
    <s v="Company E"/>
    <s v="Helen Davidson"/>
    <s v="Liverpool"/>
    <x v="3"/>
    <n v="100"/>
    <n v="150"/>
    <n v="4"/>
    <n v="200"/>
    <n v="2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43842-189D-4B94-BF70-E4504F3E398E}" name="PivotTable2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3" firstHeaderRow="1" firstDataRow="1" firstDataCol="1"/>
  <pivotFields count="11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9"/>
        <item x="5"/>
        <item x="4"/>
        <item x="3"/>
        <item x="8"/>
        <item x="2"/>
        <item x="6"/>
        <item x="7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3"/>
        <item x="4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Quantity" fld="8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DD3D4-BCD4-4DF6-BC4D-363D16B99DB3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2" firstHeaderRow="1" firstDataRow="1" firstDataCol="1"/>
  <pivotFields count="11">
    <pivotField compact="0" numFmtId="1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11">
        <item x="0"/>
        <item x="9"/>
        <item x="5"/>
        <item x="7"/>
        <item x="3"/>
        <item x="6"/>
        <item x="1"/>
        <item x="4"/>
        <item x="8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10">
        <item x="7"/>
        <item x="0"/>
        <item x="3"/>
        <item x="8"/>
        <item x="6"/>
        <item x="5"/>
        <item x="1"/>
        <item x="4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Quantity" fld="8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A8548-6129-4980-8332-866C9AC1B584}" name="PivotTable3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8" firstHeaderRow="1" firstDataRow="1" firstDataCol="1"/>
  <pivotFields count="11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2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Quantity" fld="8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BB4192-648B-4921-8C28-B1588C896D40}" name="sales" displayName="sales" ref="A1:K42" totalsRowCount="1" headerRowDxfId="12">
  <autoFilter ref="A1:K41" xr:uid="{68BB4192-648B-4921-8C28-B1588C896D40}"/>
  <sortState xmlns:xlrd2="http://schemas.microsoft.com/office/spreadsheetml/2017/richdata2" ref="A2:K41">
    <sortCondition ref="D1:D41"/>
  </sortState>
  <tableColumns count="11">
    <tableColumn id="1" xr3:uid="{3834F1B8-B478-4A64-820C-BD8D888169FD}" name="Order ID" dataDxfId="11"/>
    <tableColumn id="2" xr3:uid="{567106CE-3764-4370-AD0C-E580A471F2DC}" name="Customer ID" dataDxfId="10">
      <calculatedColumnFormula>RANDBETWEEN(1, 10)</calculatedColumnFormula>
    </tableColumn>
    <tableColumn id="3" xr3:uid="{815F8973-75F5-4347-A463-1179941CDB09}" name="Customer Name">
      <calculatedColumnFormula>"Company " &amp; VLOOKUP(B2, '[1]Helper data'!$D$1:$E$11, 2)</calculatedColumnFormula>
    </tableColumn>
    <tableColumn id="4" xr3:uid="{46D69517-4D43-426F-8766-24FE96C06624}" name="Sales Person">
      <calculatedColumnFormula array="1">INDEX('[1]Helper data'!$A$2:$A$11, RANDBETWEEN(1, ROWS('[1]Helper data'!$A$2:$A$11)), 1)</calculatedColumnFormula>
    </tableColumn>
    <tableColumn id="5" xr3:uid="{E61AC181-FD8D-4B2B-BAE9-DE87550A1803}" name="District">
      <calculatedColumnFormula array="1">INDEX('[1]Helper data'!$B$2:$B$11, RANDBETWEEN(1, ROWS('[1]Helper data'!$B$2:$B$11)), 1)</calculatedColumnFormula>
    </tableColumn>
    <tableColumn id="6" xr3:uid="{BFD62525-22AF-4834-8A64-EC9F20A86D57}" name="Product">
      <calculatedColumnFormula array="1">INDEX('[1]Helper data'!$G$2:$G$6, RANDBETWEEN(1, ROWS('[1]Helper data'!$G$2:$G$6)), 1)</calculatedColumnFormula>
    </tableColumn>
    <tableColumn id="7" xr3:uid="{8EB1C36B-6C2E-4070-A47B-FD5DF62D4DC4}" name="Cost" totalsRowFunction="sum" dataDxfId="9" totalsRowDxfId="8">
      <calculatedColumnFormula>VLOOKUP(F2, '[1]Helper data'!$G$2:$I$6,3, FALSE)</calculatedColumnFormula>
    </tableColumn>
    <tableColumn id="8" xr3:uid="{537774A6-2EBE-42D5-A34E-38E6EDC1AD33}" name="Price" totalsRowFunction="sum" dataDxfId="7" totalsRowDxfId="6">
      <calculatedColumnFormula>VLOOKUP(F2, '[1]Helper data'!$G$2:$H$6,2, FALSE)</calculatedColumnFormula>
    </tableColumn>
    <tableColumn id="9" xr3:uid="{94D59CC0-BDF9-4CED-ABAF-B4CE49D6E0C3}" name="Quantity" totalsRowFunction="sum" dataDxfId="5" totalsRowDxfId="4">
      <calculatedColumnFormula>RANDBETWEEN(1, 15)</calculatedColumnFormula>
    </tableColumn>
    <tableColumn id="10" xr3:uid="{FC4B8C3B-BE0A-4CBA-AFA4-B54044E0391B}" name="Profit " totalsRowFunction="sum" dataDxfId="3" totalsRowDxfId="2">
      <calculatedColumnFormula xml:space="preserve"> (H2-G2)*I2</calculatedColumnFormula>
    </tableColumn>
    <tableColumn id="13" xr3:uid="{C415518E-4302-4C97-902A-988E5F294AE8}" name="Predicted Profit 10%" totalsRowFunction="sum" dataDxfId="1" totalsRowDxfId="0">
      <calculatedColumnFormula>(H2*10%+H2-G2)*I2</calculatedColumnFormula>
    </tableColumn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" dT="2022-09-10T12:26:57.51" personId="{5406E414-EA50-45B1-BE24-DB78FB925FF7}" id="{51ADE028-018E-4463-B733-BCEC23D0BA53}">
    <text xml:space="preserve">COUNTIFS  could be formulated in 3 ways as following </text>
  </threadedComment>
  <threadedComment ref="N11" dT="2022-09-11T09:50:39.05" personId="{5406E414-EA50-45B1-BE24-DB78FB925FF7}" id="{1A93F535-3E81-40C6-A720-D5969204BF07}">
    <text xml:space="preserve">Although this formula is correct, it do not return the correct value for unknown reason </text>
  </threadedComment>
  <threadedComment ref="N14" dT="2022-09-11T10:13:40.31" personId="{5406E414-EA50-45B1-BE24-DB78FB925FF7}" id="{423289AF-FE6F-4128-BB82-35C3C362CADE}">
    <text xml:space="preserve">Although this formula is correct, it do not return the correct value for unknown reason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0194-0DE1-4D89-B6D1-E7930A6D6823}">
  <sheetPr>
    <tabColor rgb="FFFF0000"/>
    <pageSetUpPr fitToPage="1"/>
  </sheetPr>
  <dimension ref="F3:Y22"/>
  <sheetViews>
    <sheetView showGridLines="0" showWhiteSpace="0" topLeftCell="A6" zoomScaleNormal="100" workbookViewId="0">
      <selection activeCell="F19" sqref="F19"/>
    </sheetView>
  </sheetViews>
  <sheetFormatPr defaultRowHeight="15" x14ac:dyDescent="0.25"/>
  <cols>
    <col min="8" max="8" width="2" customWidth="1"/>
    <col min="9" max="9" width="1.7109375" hidden="1" customWidth="1"/>
    <col min="10" max="11" width="9.140625" hidden="1" customWidth="1"/>
    <col min="14" max="14" width="15.140625" customWidth="1"/>
  </cols>
  <sheetData>
    <row r="3" spans="6:21" ht="28.5" x14ac:dyDescent="0.45"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6:21" ht="34.5" x14ac:dyDescent="0.45">
      <c r="F4" s="7"/>
      <c r="G4" s="11" t="s">
        <v>39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6:21" ht="28.5" x14ac:dyDescent="0.45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8" spans="6:21" ht="45.75" x14ac:dyDescent="0.25">
      <c r="L8" s="33" t="s">
        <v>48</v>
      </c>
      <c r="M8" s="33"/>
      <c r="N8" s="33"/>
      <c r="O8" s="33"/>
      <c r="P8" s="33"/>
      <c r="Q8" s="33"/>
      <c r="R8" s="4"/>
      <c r="S8" s="4"/>
      <c r="T8" s="4"/>
      <c r="U8" s="4"/>
    </row>
    <row r="9" spans="6:21" ht="27" x14ac:dyDescent="0.35">
      <c r="L9" s="15"/>
      <c r="M9" s="15"/>
      <c r="N9" s="15"/>
      <c r="O9" s="15"/>
      <c r="P9" s="15"/>
      <c r="Q9" s="14"/>
    </row>
    <row r="11" spans="6:21" ht="36" x14ac:dyDescent="0.55000000000000004">
      <c r="G11" s="13" t="s">
        <v>41</v>
      </c>
      <c r="H11" s="29" t="s">
        <v>40</v>
      </c>
      <c r="I11" s="29" t="s">
        <v>42</v>
      </c>
      <c r="J11" s="29" t="s">
        <v>43</v>
      </c>
      <c r="K11" s="29" t="s">
        <v>44</v>
      </c>
      <c r="L11" s="30" t="s">
        <v>12</v>
      </c>
      <c r="M11" s="30"/>
      <c r="N11" s="30"/>
      <c r="O11" s="30"/>
      <c r="P11" s="30"/>
      <c r="Q11" s="30"/>
      <c r="R11" s="30"/>
    </row>
    <row r="12" spans="6:21" ht="36" x14ac:dyDescent="0.55000000000000004">
      <c r="G12" s="13" t="s">
        <v>40</v>
      </c>
      <c r="H12" s="29" t="s">
        <v>41</v>
      </c>
      <c r="I12" s="29" t="s">
        <v>40</v>
      </c>
      <c r="J12" s="29" t="s">
        <v>42</v>
      </c>
      <c r="K12" s="29" t="s">
        <v>43</v>
      </c>
      <c r="L12" s="29" t="s">
        <v>13</v>
      </c>
      <c r="M12" s="31"/>
      <c r="N12" s="31"/>
      <c r="O12" s="31"/>
      <c r="P12" s="30"/>
      <c r="Q12" s="30"/>
      <c r="R12" s="30"/>
    </row>
    <row r="13" spans="6:21" ht="33.75" x14ac:dyDescent="0.65"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6" spans="6:21" x14ac:dyDescent="0.25">
      <c r="N16" s="28" t="s">
        <v>47</v>
      </c>
      <c r="O16" s="27"/>
      <c r="P16" s="27"/>
    </row>
    <row r="17" spans="12:25" x14ac:dyDescent="0.25">
      <c r="N17" s="27"/>
      <c r="O17" s="27"/>
      <c r="P17" s="27"/>
    </row>
    <row r="18" spans="12:25" ht="35.25" x14ac:dyDescent="0.5"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22" spans="12:25" ht="35.25" x14ac:dyDescent="0.5"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</sheetData>
  <mergeCells count="3">
    <mergeCell ref="O18:Y18"/>
    <mergeCell ref="L22:V22"/>
    <mergeCell ref="L8:Q8"/>
  </mergeCells>
  <phoneticPr fontId="5" type="noConversion"/>
  <hyperlinks>
    <hyperlink ref="N16:P17" location="'Sales Data'!N16:P17" display="Sales Data'!N16:P17" xr:uid="{FFC4740C-A823-454C-BE4A-A5689FD295F1}"/>
  </hyperlinks>
  <pageMargins left="0.7" right="0.7" top="0.75" bottom="0.75" header="0.3" footer="0.3"/>
  <pageSetup paperSize="9" scale="87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6819-4D08-4131-A5C7-03BDBD2DE2B1}">
  <sheetPr>
    <tabColor theme="7"/>
  </sheetPr>
  <dimension ref="A1:N42"/>
  <sheetViews>
    <sheetView tabSelected="1" zoomScaleNormal="100" workbookViewId="0">
      <selection activeCell="B5" sqref="B5:I14"/>
    </sheetView>
  </sheetViews>
  <sheetFormatPr defaultColWidth="8.85546875" defaultRowHeight="15" x14ac:dyDescent="0.25"/>
  <cols>
    <col min="1" max="1" width="13" bestFit="1" customWidth="1"/>
    <col min="2" max="2" width="14.5703125" customWidth="1"/>
    <col min="3" max="3" width="18" customWidth="1"/>
    <col min="4" max="4" width="17.28515625" customWidth="1"/>
    <col min="5" max="5" width="11.85546875" customWidth="1"/>
    <col min="6" max="6" width="12.42578125" bestFit="1" customWidth="1"/>
    <col min="7" max="7" width="9.42578125" style="2" customWidth="1"/>
    <col min="8" max="8" width="10" customWidth="1"/>
    <col min="9" max="9" width="13.28515625" customWidth="1"/>
    <col min="10" max="10" width="11" customWidth="1"/>
    <col min="11" max="11" width="21" customWidth="1"/>
    <col min="13" max="13" width="53.85546875" bestFit="1" customWidth="1"/>
  </cols>
  <sheetData>
    <row r="1" spans="1:14" ht="15.75" thickBot="1" x14ac:dyDescent="0.3">
      <c r="A1" s="8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6" t="s">
        <v>9</v>
      </c>
      <c r="K1" s="9" t="s">
        <v>10</v>
      </c>
    </row>
    <row r="2" spans="1:14" ht="15.75" thickTop="1" x14ac:dyDescent="0.25">
      <c r="A2" s="17">
        <v>11</v>
      </c>
      <c r="B2" s="17">
        <f t="shared" ref="B2:B41" ca="1" si="0">RANDBETWEEN(1, 10)</f>
        <v>4</v>
      </c>
      <c r="C2" t="str">
        <f ca="1">"Company " &amp; VLOOKUP(B2, '[1]Helper data'!$D$1:$E$11, 2)</f>
        <v>Company D</v>
      </c>
      <c r="D2" t="str" cm="1">
        <f t="array" aca="1" ref="D2" ca="1">INDEX('[1]Helper data'!$A$2:$A$11, RANDBETWEEN(1, ROWS('[1]Helper data'!$A$2:$A$11)), 1)</f>
        <v>Bobby Smith</v>
      </c>
      <c r="E2" t="str" cm="1">
        <f t="array" aca="1" ref="E2" ca="1">INDEX('[1]Helper data'!$B$2:$B$11, RANDBETWEEN(1, ROWS('[1]Helper data'!$B$2:$B$11)), 1)</f>
        <v>Barmouth</v>
      </c>
      <c r="F2" t="str" cm="1">
        <f t="array" aca="1" ref="F2" ca="1">INDEX('[1]Helper data'!$G$2:$G$6, RANDBETWEEN(1, ROWS('[1]Helper data'!$G$2:$G$6)), 1)</f>
        <v>Product C</v>
      </c>
      <c r="G2" s="2">
        <f ca="1">VLOOKUP(F2, '[1]Helper data'!$G$2:$I$6,3, FALSE)</f>
        <v>40</v>
      </c>
      <c r="H2" s="2">
        <f ca="1">VLOOKUP(F2, '[1]Helper data'!$G$2:$H$6,2, FALSE)</f>
        <v>70</v>
      </c>
      <c r="I2" s="17">
        <f t="shared" ref="I2:I41" ca="1" si="1">RANDBETWEEN(1, 15)</f>
        <v>3</v>
      </c>
      <c r="J2" s="2">
        <f t="shared" ref="J2:J41" ca="1" si="2" xml:space="preserve"> (H2-G2)*I2</f>
        <v>90</v>
      </c>
      <c r="K2" s="2">
        <f ca="1">(H2*10%+H2-G2)*I2</f>
        <v>111</v>
      </c>
    </row>
    <row r="3" spans="1:14" ht="15.75" thickBot="1" x14ac:dyDescent="0.3">
      <c r="A3" s="17">
        <v>20</v>
      </c>
      <c r="B3" s="17">
        <f t="shared" ca="1" si="0"/>
        <v>3</v>
      </c>
      <c r="C3" t="str">
        <f ca="1">"Company " &amp; VLOOKUP(B3, '[1]Helper data'!$D$1:$E$11, 2)</f>
        <v>Company C</v>
      </c>
      <c r="D3" t="str" cm="1">
        <f t="array" aca="1" ref="D3" ca="1">INDEX('[1]Helper data'!$A$2:$A$11, RANDBETWEEN(1, ROWS('[1]Helper data'!$A$2:$A$11)), 1)</f>
        <v>Anne-Marie Jones</v>
      </c>
      <c r="E3" t="str" cm="1">
        <f t="array" aca="1" ref="E3" ca="1">INDEX('[1]Helper data'!$B$2:$B$11, RANDBETWEEN(1, ROWS('[1]Helper data'!$B$2:$B$11)), 1)</f>
        <v>Birmingham</v>
      </c>
      <c r="F3" t="str" cm="1">
        <f t="array" aca="1" ref="F3" ca="1">INDEX('[1]Helper data'!$G$2:$G$6, RANDBETWEEN(1, ROWS('[1]Helper data'!$G$2:$G$6)), 1)</f>
        <v>Product A</v>
      </c>
      <c r="G3" s="2">
        <f ca="1">VLOOKUP(F3, '[1]Helper data'!$G$2:$I$6,3, FALSE)</f>
        <v>20</v>
      </c>
      <c r="H3" s="2">
        <f ca="1">VLOOKUP(F3, '[1]Helper data'!$G$2:$H$6,2, FALSE)</f>
        <v>30</v>
      </c>
      <c r="I3" s="17">
        <f t="shared" ca="1" si="1"/>
        <v>3</v>
      </c>
      <c r="J3" s="2">
        <f t="shared" ca="1" si="2"/>
        <v>30</v>
      </c>
      <c r="K3" s="2">
        <f t="shared" ref="K3:K41" ca="1" si="3">(H3*10%+H3-G3)*I3</f>
        <v>39</v>
      </c>
    </row>
    <row r="4" spans="1:14" x14ac:dyDescent="0.25">
      <c r="A4" s="17">
        <v>14</v>
      </c>
      <c r="B4" s="17">
        <f t="shared" ca="1" si="0"/>
        <v>8</v>
      </c>
      <c r="C4" t="str">
        <f ca="1">"Company " &amp; VLOOKUP(B4, '[1]Helper data'!$D$1:$E$11, 2)</f>
        <v>Company H</v>
      </c>
      <c r="D4" t="str" cm="1">
        <f t="array" aca="1" ref="D4" ca="1">INDEX('[1]Helper data'!$A$2:$A$11, RANDBETWEEN(1, ROWS('[1]Helper data'!$A$2:$A$11)), 1)</f>
        <v>Bobby Smith</v>
      </c>
      <c r="E4" t="str" cm="1">
        <f t="array" aca="1" ref="E4" ca="1">INDEX('[1]Helper data'!$B$2:$B$11, RANDBETWEEN(1, ROWS('[1]Helper data'!$B$2:$B$11)), 1)</f>
        <v>London</v>
      </c>
      <c r="F4" t="str" cm="1">
        <f t="array" aca="1" ref="F4" ca="1">INDEX('[1]Helper data'!$G$2:$G$6, RANDBETWEEN(1, ROWS('[1]Helper data'!$G$2:$G$6)), 1)</f>
        <v>Product E</v>
      </c>
      <c r="G4" s="2">
        <f ca="1">VLOOKUP(F4, '[1]Helper data'!$G$2:$I$6,3, FALSE)</f>
        <v>60</v>
      </c>
      <c r="H4" s="2">
        <f ca="1">VLOOKUP(F4, '[1]Helper data'!$G$2:$H$6,2, FALSE)</f>
        <v>90</v>
      </c>
      <c r="I4" s="17">
        <f t="shared" ca="1" si="1"/>
        <v>14</v>
      </c>
      <c r="J4" s="2">
        <f t="shared" ca="1" si="2"/>
        <v>420</v>
      </c>
      <c r="K4" s="2">
        <f t="shared" ca="1" si="3"/>
        <v>546</v>
      </c>
      <c r="M4" s="24" t="s">
        <v>14</v>
      </c>
      <c r="N4" s="18">
        <f ca="1">COUNTIF(sales[Product],"Envelope")</f>
        <v>0</v>
      </c>
    </row>
    <row r="5" spans="1:14" x14ac:dyDescent="0.25">
      <c r="A5" s="17">
        <v>18</v>
      </c>
      <c r="B5" s="17">
        <f t="shared" ca="1" si="0"/>
        <v>10</v>
      </c>
      <c r="C5" t="str">
        <f ca="1">"Company " &amp; VLOOKUP(B5, '[1]Helper data'!$D$1:$E$11, 2)</f>
        <v>Company J</v>
      </c>
      <c r="D5" t="str" cm="1">
        <f t="array" aca="1" ref="D5" ca="1">INDEX('[1]Helper data'!$A$2:$A$11, RANDBETWEEN(1, ROWS('[1]Helper data'!$A$2:$A$11)), 1)</f>
        <v>Bobby Smith</v>
      </c>
      <c r="E5" t="str" cm="1">
        <f t="array" aca="1" ref="E5" ca="1">INDEX('[1]Helper data'!$B$2:$B$11, RANDBETWEEN(1, ROWS('[1]Helper data'!$B$2:$B$11)), 1)</f>
        <v>Bristol</v>
      </c>
      <c r="F5" t="str" cm="1">
        <f t="array" aca="1" ref="F5" ca="1">INDEX('[1]Helper data'!$G$2:$G$6, RANDBETWEEN(1, ROWS('[1]Helper data'!$G$2:$G$6)), 1)</f>
        <v>Product E</v>
      </c>
      <c r="G5" s="2">
        <f ca="1">VLOOKUP(F5, '[1]Helper data'!$G$2:$I$6,3, FALSE)</f>
        <v>60</v>
      </c>
      <c r="H5" s="2">
        <f ca="1">VLOOKUP(F5, '[1]Helper data'!$G$2:$H$6,2, FALSE)</f>
        <v>90</v>
      </c>
      <c r="I5" s="17">
        <f t="shared" ca="1" si="1"/>
        <v>5</v>
      </c>
      <c r="J5" s="2">
        <f t="shared" ca="1" si="2"/>
        <v>150</v>
      </c>
      <c r="K5" s="2">
        <f t="shared" ca="1" si="3"/>
        <v>195</v>
      </c>
      <c r="M5" s="19" t="s">
        <v>15</v>
      </c>
      <c r="N5" s="20">
        <f ca="1">COUNTIF(sales[Product],"Product E")</f>
        <v>8</v>
      </c>
    </row>
    <row r="6" spans="1:14" x14ac:dyDescent="0.25">
      <c r="A6" s="17">
        <v>14</v>
      </c>
      <c r="B6" s="17">
        <f t="shared" ca="1" si="0"/>
        <v>1</v>
      </c>
      <c r="C6" t="str">
        <f ca="1">"Company " &amp; VLOOKUP(B6, '[1]Helper data'!$D$1:$E$11, 2)</f>
        <v>Company A</v>
      </c>
      <c r="D6" t="str" cm="1">
        <f t="array" aca="1" ref="D6" ca="1">INDEX('[1]Helper data'!$A$2:$A$11, RANDBETWEEN(1, ROWS('[1]Helper data'!$A$2:$A$11)), 1)</f>
        <v>Helen Davidson</v>
      </c>
      <c r="E6" t="str" cm="1">
        <f t="array" aca="1" ref="E6" ca="1">INDEX('[1]Helper data'!$B$2:$B$11, RANDBETWEEN(1, ROWS('[1]Helper data'!$B$2:$B$11)), 1)</f>
        <v>Hull</v>
      </c>
      <c r="F6" t="str" cm="1">
        <f t="array" aca="1" ref="F6" ca="1">INDEX('[1]Helper data'!$G$2:$G$6, RANDBETWEEN(1, ROWS('[1]Helper data'!$G$2:$G$6)), 1)</f>
        <v>Product C</v>
      </c>
      <c r="G6" s="2">
        <f ca="1">VLOOKUP(F6, '[1]Helper data'!$G$2:$I$6,3, FALSE)</f>
        <v>40</v>
      </c>
      <c r="H6" s="2">
        <f ca="1">VLOOKUP(F6, '[1]Helper data'!$G$2:$H$6,2, FALSE)</f>
        <v>70</v>
      </c>
      <c r="I6" s="17">
        <f t="shared" ca="1" si="1"/>
        <v>2</v>
      </c>
      <c r="J6" s="2">
        <f t="shared" ca="1" si="2"/>
        <v>60</v>
      </c>
      <c r="K6" s="2">
        <f t="shared" ca="1" si="3"/>
        <v>74</v>
      </c>
      <c r="M6" s="21"/>
      <c r="N6" s="20"/>
    </row>
    <row r="7" spans="1:14" x14ac:dyDescent="0.25">
      <c r="A7" s="17">
        <v>6</v>
      </c>
      <c r="B7" s="17">
        <f t="shared" ca="1" si="0"/>
        <v>2</v>
      </c>
      <c r="C7" t="str">
        <f ca="1">"Company " &amp; VLOOKUP(B7, '[1]Helper data'!$D$1:$E$11, 2)</f>
        <v>Company B</v>
      </c>
      <c r="D7" t="str" cm="1">
        <f t="array" aca="1" ref="D7" ca="1">INDEX('[1]Helper data'!$A$2:$A$11, RANDBETWEEN(1, ROWS('[1]Helper data'!$A$2:$A$11)), 1)</f>
        <v>Roger Waters</v>
      </c>
      <c r="E7" t="str" cm="1">
        <f t="array" aca="1" ref="E7" ca="1">INDEX('[1]Helper data'!$B$2:$B$11, RANDBETWEEN(1, ROWS('[1]Helper data'!$B$2:$B$11)), 1)</f>
        <v>Barmouth</v>
      </c>
      <c r="F7" t="str" cm="1">
        <f t="array" aca="1" ref="F7" ca="1">INDEX('[1]Helper data'!$G$2:$G$6, RANDBETWEEN(1, ROWS('[1]Helper data'!$G$2:$G$6)), 1)</f>
        <v>Product D</v>
      </c>
      <c r="G7" s="2">
        <f ca="1">VLOOKUP(F7, '[1]Helper data'!$G$2:$I$6,3, FALSE)</f>
        <v>30</v>
      </c>
      <c r="H7" s="2">
        <f ca="1">VLOOKUP(F7, '[1]Helper data'!$G$2:$H$6,2, FALSE)</f>
        <v>50</v>
      </c>
      <c r="I7" s="17">
        <f t="shared" ca="1" si="1"/>
        <v>7</v>
      </c>
      <c r="J7" s="2">
        <f t="shared" ca="1" si="2"/>
        <v>140</v>
      </c>
      <c r="K7" s="2">
        <f t="shared" ca="1" si="3"/>
        <v>175</v>
      </c>
      <c r="M7" s="21"/>
      <c r="N7" s="20"/>
    </row>
    <row r="8" spans="1:14" x14ac:dyDescent="0.25">
      <c r="A8" s="17">
        <v>19</v>
      </c>
      <c r="B8" s="17">
        <f t="shared" ca="1" si="0"/>
        <v>2</v>
      </c>
      <c r="C8" t="str">
        <f ca="1">"Company " &amp; VLOOKUP(B8, '[1]Helper data'!$D$1:$E$11, 2)</f>
        <v>Company B</v>
      </c>
      <c r="D8" t="str" cm="1">
        <f t="array" aca="1" ref="D8" ca="1">INDEX('[1]Helper data'!$A$2:$A$11, RANDBETWEEN(1, ROWS('[1]Helper data'!$A$2:$A$11)), 1)</f>
        <v>Bobby Smith</v>
      </c>
      <c r="E8" t="str" cm="1">
        <f t="array" aca="1" ref="E8" ca="1">INDEX('[1]Helper data'!$B$2:$B$11, RANDBETWEEN(1, ROWS('[1]Helper data'!$B$2:$B$11)), 1)</f>
        <v>London</v>
      </c>
      <c r="F8" t="str" cm="1">
        <f t="array" aca="1" ref="F8" ca="1">INDEX('[1]Helper data'!$G$2:$G$6, RANDBETWEEN(1, ROWS('[1]Helper data'!$G$2:$G$6)), 1)</f>
        <v>Product C</v>
      </c>
      <c r="G8" s="2">
        <f ca="1">VLOOKUP(F8, '[1]Helper data'!$G$2:$I$6,3, FALSE)</f>
        <v>40</v>
      </c>
      <c r="H8" s="2">
        <f ca="1">VLOOKUP(F8, '[1]Helper data'!$G$2:$H$6,2, FALSE)</f>
        <v>70</v>
      </c>
      <c r="I8" s="17">
        <f t="shared" ca="1" si="1"/>
        <v>14</v>
      </c>
      <c r="J8" s="2">
        <f t="shared" ca="1" si="2"/>
        <v>420</v>
      </c>
      <c r="K8" s="2">
        <f t="shared" ca="1" si="3"/>
        <v>518</v>
      </c>
      <c r="M8" s="22" t="s">
        <v>11</v>
      </c>
      <c r="N8" s="20">
        <f ca="1">COUNTIF(sales[District],"London")+COUNTIF(sales[District],"Birmingham")</f>
        <v>12</v>
      </c>
    </row>
    <row r="9" spans="1:14" x14ac:dyDescent="0.25">
      <c r="A9" s="17">
        <v>13</v>
      </c>
      <c r="B9" s="17">
        <f t="shared" ca="1" si="0"/>
        <v>6</v>
      </c>
      <c r="C9" t="str">
        <f ca="1">"Company " &amp; VLOOKUP(B9, '[1]Helper data'!$D$1:$E$11, 2)</f>
        <v>Company F</v>
      </c>
      <c r="D9" t="str" cm="1">
        <f t="array" aca="1" ref="D9" ca="1">INDEX('[1]Helper data'!$A$2:$A$11, RANDBETWEEN(1, ROWS('[1]Helper data'!$A$2:$A$11)), 1)</f>
        <v>Mo Rehman</v>
      </c>
      <c r="E9" t="str" cm="1">
        <f t="array" aca="1" ref="E9" ca="1">INDEX('[1]Helper data'!$B$2:$B$11, RANDBETWEEN(1, ROWS('[1]Helper data'!$B$2:$B$11)), 1)</f>
        <v>Liverpool</v>
      </c>
      <c r="F9" t="str" cm="1">
        <f t="array" aca="1" ref="F9" ca="1">INDEX('[1]Helper data'!$G$2:$G$6, RANDBETWEEN(1, ROWS('[1]Helper data'!$G$2:$G$6)), 1)</f>
        <v>Product E</v>
      </c>
      <c r="G9" s="2">
        <f ca="1">VLOOKUP(F9, '[1]Helper data'!$G$2:$I$6,3, FALSE)</f>
        <v>60</v>
      </c>
      <c r="H9" s="2">
        <f ca="1">VLOOKUP(F9, '[1]Helper data'!$G$2:$H$6,2, FALSE)</f>
        <v>90</v>
      </c>
      <c r="I9" s="17">
        <f t="shared" ca="1" si="1"/>
        <v>3</v>
      </c>
      <c r="J9" s="2">
        <f t="shared" ca="1" si="2"/>
        <v>90</v>
      </c>
      <c r="K9" s="2">
        <f t="shared" ca="1" si="3"/>
        <v>117</v>
      </c>
      <c r="M9" s="21"/>
      <c r="N9" s="20"/>
    </row>
    <row r="10" spans="1:14" x14ac:dyDescent="0.25">
      <c r="A10" s="17">
        <v>10</v>
      </c>
      <c r="B10" s="17">
        <f t="shared" ca="1" si="0"/>
        <v>4</v>
      </c>
      <c r="C10" t="str">
        <f ca="1">"Company " &amp; VLOOKUP(B10, '[1]Helper data'!$D$1:$E$11, 2)</f>
        <v>Company D</v>
      </c>
      <c r="D10" t="str" cm="1">
        <f t="array" aca="1" ref="D10" ca="1">INDEX('[1]Helper data'!$A$2:$A$11, RANDBETWEEN(1, ROWS('[1]Helper data'!$A$2:$A$11)), 1)</f>
        <v>Bobby Smith</v>
      </c>
      <c r="E10" t="str" cm="1">
        <f t="array" aca="1" ref="E10" ca="1">INDEX('[1]Helper data'!$B$2:$B$11, RANDBETWEEN(1, ROWS('[1]Helper data'!$B$2:$B$11)), 1)</f>
        <v>Coventry</v>
      </c>
      <c r="F10" t="str" cm="1">
        <f t="array" aca="1" ref="F10" ca="1">INDEX('[1]Helper data'!$G$2:$G$6, RANDBETWEEN(1, ROWS('[1]Helper data'!$G$2:$G$6)), 1)</f>
        <v>Product A</v>
      </c>
      <c r="G10" s="2">
        <f ca="1">VLOOKUP(F10, '[1]Helper data'!$G$2:$I$6,3, FALSE)</f>
        <v>20</v>
      </c>
      <c r="H10" s="2">
        <f ca="1">VLOOKUP(F10, '[1]Helper data'!$G$2:$H$6,2, FALSE)</f>
        <v>30</v>
      </c>
      <c r="I10" s="17">
        <f t="shared" ca="1" si="1"/>
        <v>3</v>
      </c>
      <c r="J10" s="2">
        <f t="shared" ca="1" si="2"/>
        <v>30</v>
      </c>
      <c r="K10" s="2">
        <f t="shared" ca="1" si="3"/>
        <v>39</v>
      </c>
      <c r="M10" s="21"/>
      <c r="N10" s="20"/>
    </row>
    <row r="11" spans="1:14" x14ac:dyDescent="0.25">
      <c r="A11" s="17">
        <v>9</v>
      </c>
      <c r="B11" s="17">
        <f t="shared" ca="1" si="0"/>
        <v>6</v>
      </c>
      <c r="C11" t="str">
        <f ca="1">"Company " &amp; VLOOKUP(B11, '[1]Helper data'!$D$1:$E$11, 2)</f>
        <v>Company F</v>
      </c>
      <c r="D11" t="str" cm="1">
        <f t="array" aca="1" ref="D11" ca="1">INDEX('[1]Helper data'!$A$2:$A$11, RANDBETWEEN(1, ROWS('[1]Helper data'!$A$2:$A$11)), 1)</f>
        <v>Bobby Smith</v>
      </c>
      <c r="E11" t="str" cm="1">
        <f t="array" aca="1" ref="E11" ca="1">INDEX('[1]Helper data'!$B$2:$B$11, RANDBETWEEN(1, ROWS('[1]Helper data'!$B$2:$B$11)), 1)</f>
        <v>Leeds</v>
      </c>
      <c r="F11" t="str" cm="1">
        <f t="array" aca="1" ref="F11" ca="1">INDEX('[1]Helper data'!$G$2:$G$6, RANDBETWEEN(1, ROWS('[1]Helper data'!$G$2:$G$6)), 1)</f>
        <v>Product B</v>
      </c>
      <c r="G11" s="2">
        <f ca="1">VLOOKUP(F11, '[1]Helper data'!$G$2:$I$6,3, FALSE)</f>
        <v>100</v>
      </c>
      <c r="H11" s="2">
        <f ca="1">VLOOKUP(F11, '[1]Helper data'!$G$2:$H$6,2, FALSE)</f>
        <v>150</v>
      </c>
      <c r="I11" s="17">
        <f t="shared" ca="1" si="1"/>
        <v>2</v>
      </c>
      <c r="J11" s="2">
        <f t="shared" ca="1" si="2"/>
        <v>100</v>
      </c>
      <c r="K11" s="2">
        <f t="shared" ca="1" si="3"/>
        <v>130</v>
      </c>
      <c r="M11" s="22" t="s">
        <v>11</v>
      </c>
      <c r="N11" s="25">
        <f ca="1">COUNTIFS(E2:E41,"London", E2:E41,"Birmingham")</f>
        <v>0</v>
      </c>
    </row>
    <row r="12" spans="1:14" x14ac:dyDescent="0.25">
      <c r="A12" s="17">
        <v>12</v>
      </c>
      <c r="B12" s="17">
        <f t="shared" ca="1" si="0"/>
        <v>9</v>
      </c>
      <c r="C12" t="str">
        <f ca="1">"Company " &amp; VLOOKUP(B12, '[1]Helper data'!$D$1:$E$11, 2)</f>
        <v>Company I</v>
      </c>
      <c r="D12" t="str" cm="1">
        <f t="array" aca="1" ref="D12" ca="1">INDEX('[1]Helper data'!$A$2:$A$11, RANDBETWEEN(1, ROWS('[1]Helper data'!$A$2:$A$11)), 1)</f>
        <v>Alison Smith</v>
      </c>
      <c r="E12" t="str" cm="1">
        <f t="array" aca="1" ref="E12" ca="1">INDEX('[1]Helper data'!$B$2:$B$11, RANDBETWEEN(1, ROWS('[1]Helper data'!$B$2:$B$11)), 1)</f>
        <v>Birmingham</v>
      </c>
      <c r="F12" t="str" cm="1">
        <f t="array" aca="1" ref="F12" ca="1">INDEX('[1]Helper data'!$G$2:$G$6, RANDBETWEEN(1, ROWS('[1]Helper data'!$G$2:$G$6)), 1)</f>
        <v>Product B</v>
      </c>
      <c r="G12" s="2">
        <f ca="1">VLOOKUP(F12, '[1]Helper data'!$G$2:$I$6,3, FALSE)</f>
        <v>100</v>
      </c>
      <c r="H12" s="2">
        <f ca="1">VLOOKUP(F12, '[1]Helper data'!$G$2:$H$6,2, FALSE)</f>
        <v>150</v>
      </c>
      <c r="I12" s="17">
        <f t="shared" ca="1" si="1"/>
        <v>15</v>
      </c>
      <c r="J12" s="2">
        <f t="shared" ca="1" si="2"/>
        <v>750</v>
      </c>
      <c r="K12" s="2">
        <f t="shared" ca="1" si="3"/>
        <v>975</v>
      </c>
      <c r="M12" s="21"/>
      <c r="N12" s="20"/>
    </row>
    <row r="13" spans="1:14" x14ac:dyDescent="0.25">
      <c r="A13" s="17">
        <v>1</v>
      </c>
      <c r="B13" s="17">
        <f t="shared" ca="1" si="0"/>
        <v>2</v>
      </c>
      <c r="C13" t="str">
        <f ca="1">"Company " &amp; VLOOKUP(B13, '[1]Helper data'!$D$1:$E$11, 2)</f>
        <v>Company B</v>
      </c>
      <c r="D13" t="str" cm="1">
        <f t="array" aca="1" ref="D13" ca="1">INDEX('[1]Helper data'!$A$2:$A$11, RANDBETWEEN(1, ROWS('[1]Helper data'!$A$2:$A$11)), 1)</f>
        <v>Roger Waters</v>
      </c>
      <c r="E13" t="str" cm="1">
        <f t="array" aca="1" ref="E13" ca="1">INDEX('[1]Helper data'!$B$2:$B$11, RANDBETWEEN(1, ROWS('[1]Helper data'!$B$2:$B$11)), 1)</f>
        <v>London</v>
      </c>
      <c r="F13" t="str" cm="1">
        <f t="array" aca="1" ref="F13" ca="1">INDEX('[1]Helper data'!$G$2:$G$6, RANDBETWEEN(1, ROWS('[1]Helper data'!$G$2:$G$6)), 1)</f>
        <v>Product A</v>
      </c>
      <c r="G13" s="2">
        <f ca="1">VLOOKUP(F13, '[1]Helper data'!$G$2:$I$6,3, FALSE)</f>
        <v>20</v>
      </c>
      <c r="H13" s="2">
        <f ca="1">VLOOKUP(F13, '[1]Helper data'!$G$2:$H$6,2, FALSE)</f>
        <v>30</v>
      </c>
      <c r="I13" s="17">
        <f t="shared" ca="1" si="1"/>
        <v>7</v>
      </c>
      <c r="J13" s="2">
        <f t="shared" ca="1" si="2"/>
        <v>70</v>
      </c>
      <c r="K13" s="2">
        <f t="shared" ca="1" si="3"/>
        <v>91</v>
      </c>
      <c r="M13" s="21"/>
      <c r="N13" s="20"/>
    </row>
    <row r="14" spans="1:14" ht="15.75" thickBot="1" x14ac:dyDescent="0.3">
      <c r="A14" s="17">
        <v>4</v>
      </c>
      <c r="B14" s="17">
        <f t="shared" ca="1" si="0"/>
        <v>2</v>
      </c>
      <c r="C14" t="str">
        <f ca="1">"Company " &amp; VLOOKUP(B14, '[1]Helper data'!$D$1:$E$11, 2)</f>
        <v>Company B</v>
      </c>
      <c r="D14" t="str" cm="1">
        <f t="array" aca="1" ref="D14" ca="1">INDEX('[1]Helper data'!$A$2:$A$11, RANDBETWEEN(1, ROWS('[1]Helper data'!$A$2:$A$11)), 1)</f>
        <v>Helen Davidson</v>
      </c>
      <c r="E14" t="str" cm="1">
        <f t="array" aca="1" ref="E14" ca="1">INDEX('[1]Helper data'!$B$2:$B$11, RANDBETWEEN(1, ROWS('[1]Helper data'!$B$2:$B$11)), 1)</f>
        <v>Hull</v>
      </c>
      <c r="F14" t="str" cm="1">
        <f t="array" aca="1" ref="F14" ca="1">INDEX('[1]Helper data'!$G$2:$G$6, RANDBETWEEN(1, ROWS('[1]Helper data'!$G$2:$G$6)), 1)</f>
        <v>Product D</v>
      </c>
      <c r="G14" s="2">
        <f ca="1">VLOOKUP(F14, '[1]Helper data'!$G$2:$I$6,3, FALSE)</f>
        <v>30</v>
      </c>
      <c r="H14" s="2">
        <f ca="1">VLOOKUP(F14, '[1]Helper data'!$G$2:$H$6,2, FALSE)</f>
        <v>50</v>
      </c>
      <c r="I14" s="17">
        <f t="shared" ca="1" si="1"/>
        <v>10</v>
      </c>
      <c r="J14" s="2">
        <f t="shared" ca="1" si="2"/>
        <v>200</v>
      </c>
      <c r="K14" s="2">
        <f t="shared" ca="1" si="3"/>
        <v>250</v>
      </c>
      <c r="M14" s="26" t="s">
        <v>11</v>
      </c>
      <c r="N14" s="23">
        <f ca="1">COUNTIFS(sales[District],E27,sales[District],E24)</f>
        <v>0</v>
      </c>
    </row>
    <row r="15" spans="1:14" x14ac:dyDescent="0.25">
      <c r="A15" s="17">
        <v>6</v>
      </c>
      <c r="B15" s="17">
        <f t="shared" ca="1" si="0"/>
        <v>4</v>
      </c>
      <c r="C15" t="str">
        <f ca="1">"Company " &amp; VLOOKUP(B15, '[1]Helper data'!$D$1:$E$11, 2)</f>
        <v>Company D</v>
      </c>
      <c r="D15" t="str" cm="1">
        <f t="array" aca="1" ref="D15" ca="1">INDEX('[1]Helper data'!$A$2:$A$11, RANDBETWEEN(1, ROWS('[1]Helper data'!$A$2:$A$11)), 1)</f>
        <v>Bobby Smith</v>
      </c>
      <c r="E15" t="str" cm="1">
        <f t="array" aca="1" ref="E15" ca="1">INDEX('[1]Helper data'!$B$2:$B$11, RANDBETWEEN(1, ROWS('[1]Helper data'!$B$2:$B$11)), 1)</f>
        <v>London</v>
      </c>
      <c r="F15" t="str" cm="1">
        <f t="array" aca="1" ref="F15" ca="1">INDEX('[1]Helper data'!$G$2:$G$6, RANDBETWEEN(1, ROWS('[1]Helper data'!$G$2:$G$6)), 1)</f>
        <v>Product A</v>
      </c>
      <c r="G15" s="2">
        <f ca="1">VLOOKUP(F15, '[1]Helper data'!$G$2:$I$6,3, FALSE)</f>
        <v>20</v>
      </c>
      <c r="H15" s="2">
        <f ca="1">VLOOKUP(F15, '[1]Helper data'!$G$2:$H$6,2, FALSE)</f>
        <v>30</v>
      </c>
      <c r="I15" s="17">
        <f t="shared" ca="1" si="1"/>
        <v>7</v>
      </c>
      <c r="J15" s="2">
        <f t="shared" ca="1" si="2"/>
        <v>70</v>
      </c>
      <c r="K15" s="2">
        <f t="shared" ca="1" si="3"/>
        <v>91</v>
      </c>
    </row>
    <row r="16" spans="1:14" x14ac:dyDescent="0.25">
      <c r="A16" s="17">
        <v>18</v>
      </c>
      <c r="B16" s="17">
        <f t="shared" ca="1" si="0"/>
        <v>2</v>
      </c>
      <c r="C16" t="str">
        <f ca="1">"Company " &amp; VLOOKUP(B16, '[1]Helper data'!$D$1:$E$11, 2)</f>
        <v>Company B</v>
      </c>
      <c r="D16" t="str" cm="1">
        <f t="array" aca="1" ref="D16" ca="1">INDEX('[1]Helper data'!$A$2:$A$11, RANDBETWEEN(1, ROWS('[1]Helper data'!$A$2:$A$11)), 1)</f>
        <v>Gareth Evans</v>
      </c>
      <c r="E16" t="str" cm="1">
        <f t="array" aca="1" ref="E16" ca="1">INDEX('[1]Helper data'!$B$2:$B$11, RANDBETWEEN(1, ROWS('[1]Helper data'!$B$2:$B$11)), 1)</f>
        <v>Birmingham</v>
      </c>
      <c r="F16" t="str" cm="1">
        <f t="array" aca="1" ref="F16" ca="1">INDEX('[1]Helper data'!$G$2:$G$6, RANDBETWEEN(1, ROWS('[1]Helper data'!$G$2:$G$6)), 1)</f>
        <v>Product B</v>
      </c>
      <c r="G16" s="2">
        <f ca="1">VLOOKUP(F16, '[1]Helper data'!$G$2:$I$6,3, FALSE)</f>
        <v>100</v>
      </c>
      <c r="H16" s="2">
        <f ca="1">VLOOKUP(F16, '[1]Helper data'!$G$2:$H$6,2, FALSE)</f>
        <v>150</v>
      </c>
      <c r="I16" s="17">
        <f t="shared" ca="1" si="1"/>
        <v>7</v>
      </c>
      <c r="J16" s="2">
        <f t="shared" ca="1" si="2"/>
        <v>350</v>
      </c>
      <c r="K16" s="2">
        <f t="shared" ca="1" si="3"/>
        <v>455</v>
      </c>
    </row>
    <row r="17" spans="1:11" x14ac:dyDescent="0.25">
      <c r="A17" s="17">
        <v>5</v>
      </c>
      <c r="B17" s="17">
        <f t="shared" ca="1" si="0"/>
        <v>3</v>
      </c>
      <c r="C17" t="str">
        <f ca="1">"Company " &amp; VLOOKUP(B17, '[1]Helper data'!$D$1:$E$11, 2)</f>
        <v>Company C</v>
      </c>
      <c r="D17" t="str" cm="1">
        <f t="array" aca="1" ref="D17" ca="1">INDEX('[1]Helper data'!$A$2:$A$11, RANDBETWEEN(1, ROWS('[1]Helper data'!$A$2:$A$11)), 1)</f>
        <v>Helen Davidson</v>
      </c>
      <c r="E17" t="str" cm="1">
        <f t="array" aca="1" ref="E17" ca="1">INDEX('[1]Helper data'!$B$2:$B$11, RANDBETWEEN(1, ROWS('[1]Helper data'!$B$2:$B$11)), 1)</f>
        <v>Leicester</v>
      </c>
      <c r="F17" t="str" cm="1">
        <f t="array" aca="1" ref="F17" ca="1">INDEX('[1]Helper data'!$G$2:$G$6, RANDBETWEEN(1, ROWS('[1]Helper data'!$G$2:$G$6)), 1)</f>
        <v>Product B</v>
      </c>
      <c r="G17" s="2">
        <f ca="1">VLOOKUP(F17, '[1]Helper data'!$G$2:$I$6,3, FALSE)</f>
        <v>100</v>
      </c>
      <c r="H17" s="2">
        <f ca="1">VLOOKUP(F17, '[1]Helper data'!$G$2:$H$6,2, FALSE)</f>
        <v>150</v>
      </c>
      <c r="I17" s="17">
        <f t="shared" ca="1" si="1"/>
        <v>1</v>
      </c>
      <c r="J17" s="2">
        <f t="shared" ca="1" si="2"/>
        <v>50</v>
      </c>
      <c r="K17" s="2">
        <f t="shared" ca="1" si="3"/>
        <v>65</v>
      </c>
    </row>
    <row r="18" spans="1:11" x14ac:dyDescent="0.25">
      <c r="A18" s="17">
        <v>10</v>
      </c>
      <c r="B18" s="17">
        <f t="shared" ca="1" si="0"/>
        <v>7</v>
      </c>
      <c r="C18" t="str">
        <f ca="1">"Company " &amp; VLOOKUP(B18, '[1]Helper data'!$D$1:$E$11, 2)</f>
        <v>Company G</v>
      </c>
      <c r="D18" t="str" cm="1">
        <f t="array" aca="1" ref="D18" ca="1">INDEX('[1]Helper data'!$A$2:$A$11, RANDBETWEEN(1, ROWS('[1]Helper data'!$A$2:$A$11)), 1)</f>
        <v>Hadyn Jones</v>
      </c>
      <c r="E18" t="str" cm="1">
        <f t="array" aca="1" ref="E18" ca="1">INDEX('[1]Helper data'!$B$2:$B$11, RANDBETWEEN(1, ROWS('[1]Helper data'!$B$2:$B$11)), 1)</f>
        <v>Coventry</v>
      </c>
      <c r="F18" t="str" cm="1">
        <f t="array" aca="1" ref="F18" ca="1">INDEX('[1]Helper data'!$G$2:$G$6, RANDBETWEEN(1, ROWS('[1]Helper data'!$G$2:$G$6)), 1)</f>
        <v>Product D</v>
      </c>
      <c r="G18" s="2">
        <f ca="1">VLOOKUP(F18, '[1]Helper data'!$G$2:$I$6,3, FALSE)</f>
        <v>30</v>
      </c>
      <c r="H18" s="2">
        <f ca="1">VLOOKUP(F18, '[1]Helper data'!$G$2:$H$6,2, FALSE)</f>
        <v>50</v>
      </c>
      <c r="I18" s="17">
        <f t="shared" ca="1" si="1"/>
        <v>8</v>
      </c>
      <c r="J18" s="2">
        <f t="shared" ca="1" si="2"/>
        <v>160</v>
      </c>
      <c r="K18" s="2">
        <f t="shared" ca="1" si="3"/>
        <v>200</v>
      </c>
    </row>
    <row r="19" spans="1:11" x14ac:dyDescent="0.25">
      <c r="A19" s="17">
        <v>8</v>
      </c>
      <c r="B19" s="17">
        <f t="shared" ca="1" si="0"/>
        <v>5</v>
      </c>
      <c r="C19" t="str">
        <f ca="1">"Company " &amp; VLOOKUP(B19, '[1]Helper data'!$D$1:$E$11, 2)</f>
        <v>Company E</v>
      </c>
      <c r="D19" t="str" cm="1">
        <f t="array" aca="1" ref="D19" ca="1">INDEX('[1]Helper data'!$A$2:$A$11, RANDBETWEEN(1, ROWS('[1]Helper data'!$A$2:$A$11)), 1)</f>
        <v>Alan Douglas</v>
      </c>
      <c r="E19" t="str" cm="1">
        <f t="array" aca="1" ref="E19" ca="1">INDEX('[1]Helper data'!$B$2:$B$11, RANDBETWEEN(1, ROWS('[1]Helper data'!$B$2:$B$11)), 1)</f>
        <v>Liverpool</v>
      </c>
      <c r="F19" t="str" cm="1">
        <f t="array" aca="1" ref="F19" ca="1">INDEX('[1]Helper data'!$G$2:$G$6, RANDBETWEEN(1, ROWS('[1]Helper data'!$G$2:$G$6)), 1)</f>
        <v>Product A</v>
      </c>
      <c r="G19" s="2">
        <f ca="1">VLOOKUP(F19, '[1]Helper data'!$G$2:$I$6,3, FALSE)</f>
        <v>20</v>
      </c>
      <c r="H19" s="2">
        <f ca="1">VLOOKUP(F19, '[1]Helper data'!$G$2:$H$6,2, FALSE)</f>
        <v>30</v>
      </c>
      <c r="I19" s="17">
        <f t="shared" ca="1" si="1"/>
        <v>4</v>
      </c>
      <c r="J19" s="2">
        <f t="shared" ca="1" si="2"/>
        <v>40</v>
      </c>
      <c r="K19" s="2">
        <f t="shared" ca="1" si="3"/>
        <v>52</v>
      </c>
    </row>
    <row r="20" spans="1:11" x14ac:dyDescent="0.25">
      <c r="A20" s="17">
        <v>2</v>
      </c>
      <c r="B20" s="17">
        <f t="shared" ca="1" si="0"/>
        <v>4</v>
      </c>
      <c r="C20" t="str">
        <f ca="1">"Company " &amp; VLOOKUP(B20, '[1]Helper data'!$D$1:$E$11, 2)</f>
        <v>Company D</v>
      </c>
      <c r="D20" t="str" cm="1">
        <f t="array" aca="1" ref="D20" ca="1">INDEX('[1]Helper data'!$A$2:$A$11, RANDBETWEEN(1, ROWS('[1]Helper data'!$A$2:$A$11)), 1)</f>
        <v>Alison Smith</v>
      </c>
      <c r="E20" t="str" cm="1">
        <f t="array" aca="1" ref="E20" ca="1">INDEX('[1]Helper data'!$B$2:$B$11, RANDBETWEEN(1, ROWS('[1]Helper data'!$B$2:$B$11)), 1)</f>
        <v>London</v>
      </c>
      <c r="F20" t="str" cm="1">
        <f t="array" aca="1" ref="F20" ca="1">INDEX('[1]Helper data'!$G$2:$G$6, RANDBETWEEN(1, ROWS('[1]Helper data'!$G$2:$G$6)), 1)</f>
        <v>Product A</v>
      </c>
      <c r="G20" s="2">
        <f ca="1">VLOOKUP(F20, '[1]Helper data'!$G$2:$I$6,3, FALSE)</f>
        <v>20</v>
      </c>
      <c r="H20" s="2">
        <f ca="1">VLOOKUP(F20, '[1]Helper data'!$G$2:$H$6,2, FALSE)</f>
        <v>30</v>
      </c>
      <c r="I20" s="17">
        <f t="shared" ca="1" si="1"/>
        <v>10</v>
      </c>
      <c r="J20" s="2">
        <f t="shared" ca="1" si="2"/>
        <v>100</v>
      </c>
      <c r="K20" s="2">
        <f t="shared" ca="1" si="3"/>
        <v>130</v>
      </c>
    </row>
    <row r="21" spans="1:11" x14ac:dyDescent="0.25">
      <c r="A21" s="17">
        <v>3</v>
      </c>
      <c r="B21" s="17">
        <f t="shared" ca="1" si="0"/>
        <v>7</v>
      </c>
      <c r="C21" t="str">
        <f ca="1">"Company " &amp; VLOOKUP(B21, '[1]Helper data'!$D$1:$E$11, 2)</f>
        <v>Company G</v>
      </c>
      <c r="D21" t="str" cm="1">
        <f t="array" aca="1" ref="D21" ca="1">INDEX('[1]Helper data'!$A$2:$A$11, RANDBETWEEN(1, ROWS('[1]Helper data'!$A$2:$A$11)), 1)</f>
        <v>Bobby Smith</v>
      </c>
      <c r="E21" t="str" cm="1">
        <f t="array" aca="1" ref="E21" ca="1">INDEX('[1]Helper data'!$B$2:$B$11, RANDBETWEEN(1, ROWS('[1]Helper data'!$B$2:$B$11)), 1)</f>
        <v>Liverpool</v>
      </c>
      <c r="F21" t="str" cm="1">
        <f t="array" aca="1" ref="F21" ca="1">INDEX('[1]Helper data'!$G$2:$G$6, RANDBETWEEN(1, ROWS('[1]Helper data'!$G$2:$G$6)), 1)</f>
        <v>Product B</v>
      </c>
      <c r="G21" s="2">
        <f ca="1">VLOOKUP(F21, '[1]Helper data'!$G$2:$I$6,3, FALSE)</f>
        <v>100</v>
      </c>
      <c r="H21" s="2">
        <f ca="1">VLOOKUP(F21, '[1]Helper data'!$G$2:$H$6,2, FALSE)</f>
        <v>150</v>
      </c>
      <c r="I21" s="17">
        <f t="shared" ca="1" si="1"/>
        <v>8</v>
      </c>
      <c r="J21" s="2">
        <f t="shared" ca="1" si="2"/>
        <v>400</v>
      </c>
      <c r="K21" s="2">
        <f t="shared" ca="1" si="3"/>
        <v>520</v>
      </c>
    </row>
    <row r="22" spans="1:11" x14ac:dyDescent="0.25">
      <c r="A22" s="17">
        <v>15</v>
      </c>
      <c r="B22" s="17">
        <f t="shared" ca="1" si="0"/>
        <v>9</v>
      </c>
      <c r="C22" t="str">
        <f ca="1">"Company " &amp; VLOOKUP(B22, '[1]Helper data'!$D$1:$E$11, 2)</f>
        <v>Company I</v>
      </c>
      <c r="D22" t="str" cm="1">
        <f t="array" aca="1" ref="D22" ca="1">INDEX('[1]Helper data'!$A$2:$A$11, RANDBETWEEN(1, ROWS('[1]Helper data'!$A$2:$A$11)), 1)</f>
        <v>Alan Douglas</v>
      </c>
      <c r="E22" t="str" cm="1">
        <f t="array" aca="1" ref="E22" ca="1">INDEX('[1]Helper data'!$B$2:$B$11, RANDBETWEEN(1, ROWS('[1]Helper data'!$B$2:$B$11)), 1)</f>
        <v>Barmouth</v>
      </c>
      <c r="F22" t="str" cm="1">
        <f t="array" aca="1" ref="F22" ca="1">INDEX('[1]Helper data'!$G$2:$G$6, RANDBETWEEN(1, ROWS('[1]Helper data'!$G$2:$G$6)), 1)</f>
        <v>Product D</v>
      </c>
      <c r="G22" s="2">
        <f ca="1">VLOOKUP(F22, '[1]Helper data'!$G$2:$I$6,3, FALSE)</f>
        <v>30</v>
      </c>
      <c r="H22" s="2">
        <f ca="1">VLOOKUP(F22, '[1]Helper data'!$G$2:$H$6,2, FALSE)</f>
        <v>50</v>
      </c>
      <c r="I22" s="17">
        <f t="shared" ca="1" si="1"/>
        <v>5</v>
      </c>
      <c r="J22" s="2">
        <f t="shared" ca="1" si="2"/>
        <v>100</v>
      </c>
      <c r="K22" s="2">
        <f t="shared" ca="1" si="3"/>
        <v>125</v>
      </c>
    </row>
    <row r="23" spans="1:11" x14ac:dyDescent="0.25">
      <c r="A23" s="17">
        <v>1</v>
      </c>
      <c r="B23" s="17">
        <f t="shared" ca="1" si="0"/>
        <v>7</v>
      </c>
      <c r="C23" t="str">
        <f ca="1">"Company " &amp; VLOOKUP(B23, '[1]Helper data'!$D$1:$E$11, 2)</f>
        <v>Company G</v>
      </c>
      <c r="D23" t="str" cm="1">
        <f t="array" aca="1" ref="D23" ca="1">INDEX('[1]Helper data'!$A$2:$A$11, RANDBETWEEN(1, ROWS('[1]Helper data'!$A$2:$A$11)), 1)</f>
        <v>Mo Rehman</v>
      </c>
      <c r="E23" t="str" cm="1">
        <f t="array" aca="1" ref="E23" ca="1">INDEX('[1]Helper data'!$B$2:$B$11, RANDBETWEEN(1, ROWS('[1]Helper data'!$B$2:$B$11)), 1)</f>
        <v>Birmingham</v>
      </c>
      <c r="F23" t="str" cm="1">
        <f t="array" aca="1" ref="F23" ca="1">INDEX('[1]Helper data'!$G$2:$G$6, RANDBETWEEN(1, ROWS('[1]Helper data'!$G$2:$G$6)), 1)</f>
        <v>Product E</v>
      </c>
      <c r="G23" s="2">
        <f ca="1">VLOOKUP(F23, '[1]Helper data'!$G$2:$I$6,3, FALSE)</f>
        <v>60</v>
      </c>
      <c r="H23" s="2">
        <f ca="1">VLOOKUP(F23, '[1]Helper data'!$G$2:$H$6,2, FALSE)</f>
        <v>90</v>
      </c>
      <c r="I23" s="17">
        <f t="shared" ca="1" si="1"/>
        <v>4</v>
      </c>
      <c r="J23" s="2">
        <f t="shared" ca="1" si="2"/>
        <v>120</v>
      </c>
      <c r="K23" s="2">
        <f t="shared" ca="1" si="3"/>
        <v>156</v>
      </c>
    </row>
    <row r="24" spans="1:11" x14ac:dyDescent="0.25">
      <c r="A24" s="17">
        <v>4</v>
      </c>
      <c r="B24" s="17">
        <f t="shared" ca="1" si="0"/>
        <v>3</v>
      </c>
      <c r="C24" t="str">
        <f ca="1">"Company " &amp; VLOOKUP(B24, '[1]Helper data'!$D$1:$E$11, 2)</f>
        <v>Company C</v>
      </c>
      <c r="D24" t="str" cm="1">
        <f t="array" aca="1" ref="D24" ca="1">INDEX('[1]Helper data'!$A$2:$A$11, RANDBETWEEN(1, ROWS('[1]Helper data'!$A$2:$A$11)), 1)</f>
        <v>Bobby Smith</v>
      </c>
      <c r="E24" t="str" cm="1">
        <f t="array" aca="1" ref="E24" ca="1">INDEX('[1]Helper data'!$B$2:$B$11, RANDBETWEEN(1, ROWS('[1]Helper data'!$B$2:$B$11)), 1)</f>
        <v>Hull</v>
      </c>
      <c r="F24" t="str" cm="1">
        <f t="array" aca="1" ref="F24" ca="1">INDEX('[1]Helper data'!$G$2:$G$6, RANDBETWEEN(1, ROWS('[1]Helper data'!$G$2:$G$6)), 1)</f>
        <v>Product B</v>
      </c>
      <c r="G24" s="2">
        <f ca="1">VLOOKUP(F24, '[1]Helper data'!$G$2:$I$6,3, FALSE)</f>
        <v>100</v>
      </c>
      <c r="H24" s="2">
        <f ca="1">VLOOKUP(F24, '[1]Helper data'!$G$2:$H$6,2, FALSE)</f>
        <v>150</v>
      </c>
      <c r="I24" s="17">
        <f t="shared" ca="1" si="1"/>
        <v>3</v>
      </c>
      <c r="J24" s="2">
        <f t="shared" ca="1" si="2"/>
        <v>150</v>
      </c>
      <c r="K24" s="2">
        <f t="shared" ca="1" si="3"/>
        <v>195</v>
      </c>
    </row>
    <row r="25" spans="1:11" x14ac:dyDescent="0.25">
      <c r="A25" s="17">
        <v>11</v>
      </c>
      <c r="B25" s="17">
        <f t="shared" ca="1" si="0"/>
        <v>10</v>
      </c>
      <c r="C25" t="str">
        <f ca="1">"Company " &amp; VLOOKUP(B25, '[1]Helper data'!$D$1:$E$11, 2)</f>
        <v>Company J</v>
      </c>
      <c r="D25" t="str" cm="1">
        <f t="array" aca="1" ref="D25" ca="1">INDEX('[1]Helper data'!$A$2:$A$11, RANDBETWEEN(1, ROWS('[1]Helper data'!$A$2:$A$11)), 1)</f>
        <v>Mo Rehman</v>
      </c>
      <c r="E25" t="str" cm="1">
        <f t="array" aca="1" ref="E25" ca="1">INDEX('[1]Helper data'!$B$2:$B$11, RANDBETWEEN(1, ROWS('[1]Helper data'!$B$2:$B$11)), 1)</f>
        <v>London</v>
      </c>
      <c r="F25" t="str" cm="1">
        <f t="array" aca="1" ref="F25" ca="1">INDEX('[1]Helper data'!$G$2:$G$6, RANDBETWEEN(1, ROWS('[1]Helper data'!$G$2:$G$6)), 1)</f>
        <v>Product C</v>
      </c>
      <c r="G25" s="2">
        <f ca="1">VLOOKUP(F25, '[1]Helper data'!$G$2:$I$6,3, FALSE)</f>
        <v>40</v>
      </c>
      <c r="H25" s="2">
        <f ca="1">VLOOKUP(F25, '[1]Helper data'!$G$2:$H$6,2, FALSE)</f>
        <v>70</v>
      </c>
      <c r="I25" s="17">
        <f t="shared" ca="1" si="1"/>
        <v>14</v>
      </c>
      <c r="J25" s="2">
        <f t="shared" ca="1" si="2"/>
        <v>420</v>
      </c>
      <c r="K25" s="2">
        <f t="shared" ca="1" si="3"/>
        <v>518</v>
      </c>
    </row>
    <row r="26" spans="1:11" x14ac:dyDescent="0.25">
      <c r="A26" s="17">
        <v>9</v>
      </c>
      <c r="B26" s="17">
        <f t="shared" ca="1" si="0"/>
        <v>9</v>
      </c>
      <c r="C26" t="str">
        <f ca="1">"Company " &amp; VLOOKUP(B26, '[1]Helper data'!$D$1:$E$11, 2)</f>
        <v>Company I</v>
      </c>
      <c r="D26" t="str" cm="1">
        <f t="array" aca="1" ref="D26" ca="1">INDEX('[1]Helper data'!$A$2:$A$11, RANDBETWEEN(1, ROWS('[1]Helper data'!$A$2:$A$11)), 1)</f>
        <v>Anne-Marie Jones</v>
      </c>
      <c r="E26" t="str" cm="1">
        <f t="array" aca="1" ref="E26" ca="1">INDEX('[1]Helper data'!$B$2:$B$11, RANDBETWEEN(1, ROWS('[1]Helper data'!$B$2:$B$11)), 1)</f>
        <v>Cardiff</v>
      </c>
      <c r="F26" t="str" cm="1">
        <f t="array" aca="1" ref="F26" ca="1">INDEX('[1]Helper data'!$G$2:$G$6, RANDBETWEEN(1, ROWS('[1]Helper data'!$G$2:$G$6)), 1)</f>
        <v>Product A</v>
      </c>
      <c r="G26" s="2">
        <f ca="1">VLOOKUP(F26, '[1]Helper data'!$G$2:$I$6,3, FALSE)</f>
        <v>20</v>
      </c>
      <c r="H26" s="2">
        <f ca="1">VLOOKUP(F26, '[1]Helper data'!$G$2:$H$6,2, FALSE)</f>
        <v>30</v>
      </c>
      <c r="I26" s="17">
        <f t="shared" ca="1" si="1"/>
        <v>4</v>
      </c>
      <c r="J26" s="2">
        <f t="shared" ca="1" si="2"/>
        <v>40</v>
      </c>
      <c r="K26" s="2">
        <f t="shared" ca="1" si="3"/>
        <v>52</v>
      </c>
    </row>
    <row r="27" spans="1:11" x14ac:dyDescent="0.25">
      <c r="A27" s="17">
        <v>2</v>
      </c>
      <c r="B27" s="17">
        <f t="shared" ca="1" si="0"/>
        <v>9</v>
      </c>
      <c r="C27" t="str">
        <f ca="1">"Company " &amp; VLOOKUP(B27, '[1]Helper data'!$D$1:$E$11, 2)</f>
        <v>Company I</v>
      </c>
      <c r="D27" t="str" cm="1">
        <f t="array" aca="1" ref="D27" ca="1">INDEX('[1]Helper data'!$A$2:$A$11, RANDBETWEEN(1, ROWS('[1]Helper data'!$A$2:$A$11)), 1)</f>
        <v>Hadyn Jones</v>
      </c>
      <c r="E27" t="str" cm="1">
        <f t="array" aca="1" ref="E27" ca="1">INDEX('[1]Helper data'!$B$2:$B$11, RANDBETWEEN(1, ROWS('[1]Helper data'!$B$2:$B$11)), 1)</f>
        <v>Leeds</v>
      </c>
      <c r="F27" t="str" cm="1">
        <f t="array" aca="1" ref="F27" ca="1">INDEX('[1]Helper data'!$G$2:$G$6, RANDBETWEEN(1, ROWS('[1]Helper data'!$G$2:$G$6)), 1)</f>
        <v>Product E</v>
      </c>
      <c r="G27" s="2">
        <f ca="1">VLOOKUP(F27, '[1]Helper data'!$G$2:$I$6,3, FALSE)</f>
        <v>60</v>
      </c>
      <c r="H27" s="2">
        <f ca="1">VLOOKUP(F27, '[1]Helper data'!$G$2:$H$6,2, FALSE)</f>
        <v>90</v>
      </c>
      <c r="I27" s="17">
        <f t="shared" ca="1" si="1"/>
        <v>12</v>
      </c>
      <c r="J27" s="2">
        <f t="shared" ca="1" si="2"/>
        <v>360</v>
      </c>
      <c r="K27" s="2">
        <f t="shared" ca="1" si="3"/>
        <v>468</v>
      </c>
    </row>
    <row r="28" spans="1:11" x14ac:dyDescent="0.25">
      <c r="A28" s="17">
        <v>17</v>
      </c>
      <c r="B28" s="17">
        <f t="shared" ca="1" si="0"/>
        <v>5</v>
      </c>
      <c r="C28" t="str">
        <f ca="1">"Company " &amp; VLOOKUP(B28, '[1]Helper data'!$D$1:$E$11, 2)</f>
        <v>Company E</v>
      </c>
      <c r="D28" t="str" cm="1">
        <f t="array" aca="1" ref="D28" ca="1">INDEX('[1]Helper data'!$A$2:$A$11, RANDBETWEEN(1, ROWS('[1]Helper data'!$A$2:$A$11)), 1)</f>
        <v>Anne-Marie Jones</v>
      </c>
      <c r="E28" t="str" cm="1">
        <f t="array" aca="1" ref="E28" ca="1">INDEX('[1]Helper data'!$B$2:$B$11, RANDBETWEEN(1, ROWS('[1]Helper data'!$B$2:$B$11)), 1)</f>
        <v>Hull</v>
      </c>
      <c r="F28" t="str" cm="1">
        <f t="array" aca="1" ref="F28" ca="1">INDEX('[1]Helper data'!$G$2:$G$6, RANDBETWEEN(1, ROWS('[1]Helper data'!$G$2:$G$6)), 1)</f>
        <v>Product D</v>
      </c>
      <c r="G28" s="2">
        <f ca="1">VLOOKUP(F28, '[1]Helper data'!$G$2:$I$6,3, FALSE)</f>
        <v>30</v>
      </c>
      <c r="H28" s="2">
        <f ca="1">VLOOKUP(F28, '[1]Helper data'!$G$2:$H$6,2, FALSE)</f>
        <v>50</v>
      </c>
      <c r="I28" s="17">
        <f t="shared" ca="1" si="1"/>
        <v>2</v>
      </c>
      <c r="J28" s="2">
        <f t="shared" ca="1" si="2"/>
        <v>40</v>
      </c>
      <c r="K28" s="2">
        <f t="shared" ca="1" si="3"/>
        <v>50</v>
      </c>
    </row>
    <row r="29" spans="1:11" x14ac:dyDescent="0.25">
      <c r="A29" s="17">
        <v>13</v>
      </c>
      <c r="B29" s="17">
        <f t="shared" ca="1" si="0"/>
        <v>8</v>
      </c>
      <c r="C29" t="str">
        <f ca="1">"Company " &amp; VLOOKUP(B29, '[1]Helper data'!$D$1:$E$11, 2)</f>
        <v>Company H</v>
      </c>
      <c r="D29" t="str" cm="1">
        <f t="array" aca="1" ref="D29" ca="1">INDEX('[1]Helper data'!$A$2:$A$11, RANDBETWEEN(1, ROWS('[1]Helper data'!$A$2:$A$11)), 1)</f>
        <v>Alison Smith</v>
      </c>
      <c r="E29" t="str" cm="1">
        <f t="array" aca="1" ref="E29" ca="1">INDEX('[1]Helper data'!$B$2:$B$11, RANDBETWEEN(1, ROWS('[1]Helper data'!$B$2:$B$11)), 1)</f>
        <v>Hull</v>
      </c>
      <c r="F29" t="str" cm="1">
        <f t="array" aca="1" ref="F29" ca="1">INDEX('[1]Helper data'!$G$2:$G$6, RANDBETWEEN(1, ROWS('[1]Helper data'!$G$2:$G$6)), 1)</f>
        <v>Product B</v>
      </c>
      <c r="G29" s="2">
        <f ca="1">VLOOKUP(F29, '[1]Helper data'!$G$2:$I$6,3, FALSE)</f>
        <v>100</v>
      </c>
      <c r="H29" s="2">
        <f ca="1">VLOOKUP(F29, '[1]Helper data'!$G$2:$H$6,2, FALSE)</f>
        <v>150</v>
      </c>
      <c r="I29" s="17">
        <f t="shared" ca="1" si="1"/>
        <v>13</v>
      </c>
      <c r="J29" s="2">
        <f t="shared" ca="1" si="2"/>
        <v>650</v>
      </c>
      <c r="K29" s="2">
        <f t="shared" ca="1" si="3"/>
        <v>845</v>
      </c>
    </row>
    <row r="30" spans="1:11" x14ac:dyDescent="0.25">
      <c r="A30" s="17">
        <v>19</v>
      </c>
      <c r="B30" s="17">
        <f t="shared" ca="1" si="0"/>
        <v>9</v>
      </c>
      <c r="C30" t="str">
        <f ca="1">"Company " &amp; VLOOKUP(B30, '[1]Helper data'!$D$1:$E$11, 2)</f>
        <v>Company I</v>
      </c>
      <c r="D30" t="str" cm="1">
        <f t="array" aca="1" ref="D30" ca="1">INDEX('[1]Helper data'!$A$2:$A$11, RANDBETWEEN(1, ROWS('[1]Helper data'!$A$2:$A$11)), 1)</f>
        <v>Hadyn Jones</v>
      </c>
      <c r="E30" t="str" cm="1">
        <f t="array" aca="1" ref="E30" ca="1">INDEX('[1]Helper data'!$B$2:$B$11, RANDBETWEEN(1, ROWS('[1]Helper data'!$B$2:$B$11)), 1)</f>
        <v>Hull</v>
      </c>
      <c r="F30" t="str" cm="1">
        <f t="array" aca="1" ref="F30" ca="1">INDEX('[1]Helper data'!$G$2:$G$6, RANDBETWEEN(1, ROWS('[1]Helper data'!$G$2:$G$6)), 1)</f>
        <v>Product A</v>
      </c>
      <c r="G30" s="2">
        <f ca="1">VLOOKUP(F30, '[1]Helper data'!$G$2:$I$6,3, FALSE)</f>
        <v>20</v>
      </c>
      <c r="H30" s="2">
        <f ca="1">VLOOKUP(F30, '[1]Helper data'!$G$2:$H$6,2, FALSE)</f>
        <v>30</v>
      </c>
      <c r="I30" s="17">
        <f t="shared" ca="1" si="1"/>
        <v>8</v>
      </c>
      <c r="J30" s="2">
        <f t="shared" ca="1" si="2"/>
        <v>80</v>
      </c>
      <c r="K30" s="2">
        <f t="shared" ca="1" si="3"/>
        <v>104</v>
      </c>
    </row>
    <row r="31" spans="1:11" x14ac:dyDescent="0.25">
      <c r="A31" s="17">
        <v>20</v>
      </c>
      <c r="B31" s="17">
        <f t="shared" ca="1" si="0"/>
        <v>3</v>
      </c>
      <c r="C31" t="str">
        <f ca="1">"Company " &amp; VLOOKUP(B31, '[1]Helper data'!$D$1:$E$11, 2)</f>
        <v>Company C</v>
      </c>
      <c r="D31" t="str" cm="1">
        <f t="array" aca="1" ref="D31" ca="1">INDEX('[1]Helper data'!$A$2:$A$11, RANDBETWEEN(1, ROWS('[1]Helper data'!$A$2:$A$11)), 1)</f>
        <v>Alan Douglas</v>
      </c>
      <c r="E31" t="str" cm="1">
        <f t="array" aca="1" ref="E31" ca="1">INDEX('[1]Helper data'!$B$2:$B$11, RANDBETWEEN(1, ROWS('[1]Helper data'!$B$2:$B$11)), 1)</f>
        <v>Hull</v>
      </c>
      <c r="F31" t="str" cm="1">
        <f t="array" aca="1" ref="F31" ca="1">INDEX('[1]Helper data'!$G$2:$G$6, RANDBETWEEN(1, ROWS('[1]Helper data'!$G$2:$G$6)), 1)</f>
        <v>Product B</v>
      </c>
      <c r="G31" s="2">
        <f ca="1">VLOOKUP(F31, '[1]Helper data'!$G$2:$I$6,3, FALSE)</f>
        <v>100</v>
      </c>
      <c r="H31" s="2">
        <f ca="1">VLOOKUP(F31, '[1]Helper data'!$G$2:$H$6,2, FALSE)</f>
        <v>150</v>
      </c>
      <c r="I31" s="17">
        <f t="shared" ca="1" si="1"/>
        <v>15</v>
      </c>
      <c r="J31" s="2">
        <f t="shared" ca="1" si="2"/>
        <v>750</v>
      </c>
      <c r="K31" s="2">
        <f t="shared" ca="1" si="3"/>
        <v>975</v>
      </c>
    </row>
    <row r="32" spans="1:11" x14ac:dyDescent="0.25">
      <c r="A32" s="17">
        <v>7</v>
      </c>
      <c r="B32" s="17">
        <f t="shared" ca="1" si="0"/>
        <v>7</v>
      </c>
      <c r="C32" t="str">
        <f ca="1">"Company " &amp; VLOOKUP(B32, '[1]Helper data'!$D$1:$E$11, 2)</f>
        <v>Company G</v>
      </c>
      <c r="D32" t="str" cm="1">
        <f t="array" aca="1" ref="D32" ca="1">INDEX('[1]Helper data'!$A$2:$A$11, RANDBETWEEN(1, ROWS('[1]Helper data'!$A$2:$A$11)), 1)</f>
        <v>Alison Smith</v>
      </c>
      <c r="E32" t="str" cm="1">
        <f t="array" aca="1" ref="E32" ca="1">INDEX('[1]Helper data'!$B$2:$B$11, RANDBETWEEN(1, ROWS('[1]Helper data'!$B$2:$B$11)), 1)</f>
        <v>Barmouth</v>
      </c>
      <c r="F32" t="str" cm="1">
        <f t="array" aca="1" ref="F32" ca="1">INDEX('[1]Helper data'!$G$2:$G$6, RANDBETWEEN(1, ROWS('[1]Helper data'!$G$2:$G$6)), 1)</f>
        <v>Product E</v>
      </c>
      <c r="G32" s="2">
        <f ca="1">VLOOKUP(F32, '[1]Helper data'!$G$2:$I$6,3, FALSE)</f>
        <v>60</v>
      </c>
      <c r="H32" s="2">
        <f ca="1">VLOOKUP(F32, '[1]Helper data'!$G$2:$H$6,2, FALSE)</f>
        <v>90</v>
      </c>
      <c r="I32" s="17">
        <f t="shared" ca="1" si="1"/>
        <v>11</v>
      </c>
      <c r="J32" s="2">
        <f t="shared" ca="1" si="2"/>
        <v>330</v>
      </c>
      <c r="K32" s="2">
        <f t="shared" ca="1" si="3"/>
        <v>429</v>
      </c>
    </row>
    <row r="33" spans="1:13" x14ac:dyDescent="0.25">
      <c r="A33" s="17">
        <v>15</v>
      </c>
      <c r="B33" s="17">
        <f t="shared" ca="1" si="0"/>
        <v>9</v>
      </c>
      <c r="C33" t="str">
        <f ca="1">"Company " &amp; VLOOKUP(B33, '[1]Helper data'!$D$1:$E$11, 2)</f>
        <v>Company I</v>
      </c>
      <c r="D33" t="str" cm="1">
        <f t="array" aca="1" ref="D33" ca="1">INDEX('[1]Helper data'!$A$2:$A$11, RANDBETWEEN(1, ROWS('[1]Helper data'!$A$2:$A$11)), 1)</f>
        <v>Frederick Walters</v>
      </c>
      <c r="E33" t="str" cm="1">
        <f t="array" aca="1" ref="E33" ca="1">INDEX('[1]Helper data'!$B$2:$B$11, RANDBETWEEN(1, ROWS('[1]Helper data'!$B$2:$B$11)), 1)</f>
        <v>Birmingham</v>
      </c>
      <c r="F33" t="str" cm="1">
        <f t="array" aca="1" ref="F33" ca="1">INDEX('[1]Helper data'!$G$2:$G$6, RANDBETWEEN(1, ROWS('[1]Helper data'!$G$2:$G$6)), 1)</f>
        <v>Product D</v>
      </c>
      <c r="G33" s="2">
        <f ca="1">VLOOKUP(F33, '[1]Helper data'!$G$2:$I$6,3, FALSE)</f>
        <v>30</v>
      </c>
      <c r="H33" s="2">
        <f ca="1">VLOOKUP(F33, '[1]Helper data'!$G$2:$H$6,2, FALSE)</f>
        <v>50</v>
      </c>
      <c r="I33" s="17">
        <f t="shared" ca="1" si="1"/>
        <v>7</v>
      </c>
      <c r="J33" s="2">
        <f t="shared" ca="1" si="2"/>
        <v>140</v>
      </c>
      <c r="K33" s="2">
        <f t="shared" ca="1" si="3"/>
        <v>175</v>
      </c>
      <c r="M33" s="5"/>
    </row>
    <row r="34" spans="1:13" x14ac:dyDescent="0.25">
      <c r="A34" s="17">
        <v>3</v>
      </c>
      <c r="B34" s="17">
        <f t="shared" ca="1" si="0"/>
        <v>8</v>
      </c>
      <c r="C34" t="str">
        <f ca="1">"Company " &amp; VLOOKUP(B34, '[1]Helper data'!$D$1:$E$11, 2)</f>
        <v>Company H</v>
      </c>
      <c r="D34" t="str" cm="1">
        <f t="array" aca="1" ref="D34" ca="1">INDEX('[1]Helper data'!$A$2:$A$11, RANDBETWEEN(1, ROWS('[1]Helper data'!$A$2:$A$11)), 1)</f>
        <v>Helen Davidson</v>
      </c>
      <c r="E34" t="str" cm="1">
        <f t="array" aca="1" ref="E34" ca="1">INDEX('[1]Helper data'!$B$2:$B$11, RANDBETWEEN(1, ROWS('[1]Helper data'!$B$2:$B$11)), 1)</f>
        <v>Hull</v>
      </c>
      <c r="F34" t="str" cm="1">
        <f t="array" aca="1" ref="F34" ca="1">INDEX('[1]Helper data'!$G$2:$G$6, RANDBETWEEN(1, ROWS('[1]Helper data'!$G$2:$G$6)), 1)</f>
        <v>Product D</v>
      </c>
      <c r="G34" s="2">
        <f ca="1">VLOOKUP(F34, '[1]Helper data'!$G$2:$I$6,3, FALSE)</f>
        <v>30</v>
      </c>
      <c r="H34" s="2">
        <f ca="1">VLOOKUP(F34, '[1]Helper data'!$G$2:$H$6,2, FALSE)</f>
        <v>50</v>
      </c>
      <c r="I34" s="17">
        <f t="shared" ca="1" si="1"/>
        <v>6</v>
      </c>
      <c r="J34" s="2">
        <f t="shared" ca="1" si="2"/>
        <v>120</v>
      </c>
      <c r="K34" s="2">
        <f t="shared" ca="1" si="3"/>
        <v>150</v>
      </c>
    </row>
    <row r="35" spans="1:13" x14ac:dyDescent="0.25">
      <c r="A35" s="17">
        <v>7</v>
      </c>
      <c r="B35" s="17">
        <f t="shared" ca="1" si="0"/>
        <v>5</v>
      </c>
      <c r="C35" t="str">
        <f ca="1">"Company " &amp; VLOOKUP(B35, '[1]Helper data'!$D$1:$E$11, 2)</f>
        <v>Company E</v>
      </c>
      <c r="D35" t="str" cm="1">
        <f t="array" aca="1" ref="D35" ca="1">INDEX('[1]Helper data'!$A$2:$A$11, RANDBETWEEN(1, ROWS('[1]Helper data'!$A$2:$A$11)), 1)</f>
        <v>Alan Douglas</v>
      </c>
      <c r="E35" t="str" cm="1">
        <f t="array" aca="1" ref="E35" ca="1">INDEX('[1]Helper data'!$B$2:$B$11, RANDBETWEEN(1, ROWS('[1]Helper data'!$B$2:$B$11)), 1)</f>
        <v>Coventry</v>
      </c>
      <c r="F35" t="str" cm="1">
        <f t="array" aca="1" ref="F35" ca="1">INDEX('[1]Helper data'!$G$2:$G$6, RANDBETWEEN(1, ROWS('[1]Helper data'!$G$2:$G$6)), 1)</f>
        <v>Product D</v>
      </c>
      <c r="G35" s="2">
        <f ca="1">VLOOKUP(F35, '[1]Helper data'!$G$2:$I$6,3, FALSE)</f>
        <v>30</v>
      </c>
      <c r="H35" s="2">
        <f ca="1">VLOOKUP(F35, '[1]Helper data'!$G$2:$H$6,2, FALSE)</f>
        <v>50</v>
      </c>
      <c r="I35" s="17">
        <f t="shared" ca="1" si="1"/>
        <v>13</v>
      </c>
      <c r="J35" s="2">
        <f t="shared" ca="1" si="2"/>
        <v>260</v>
      </c>
      <c r="K35" s="2">
        <f t="shared" ca="1" si="3"/>
        <v>325</v>
      </c>
    </row>
    <row r="36" spans="1:13" x14ac:dyDescent="0.25">
      <c r="A36" s="17">
        <v>17</v>
      </c>
      <c r="B36" s="17">
        <f t="shared" ca="1" si="0"/>
        <v>2</v>
      </c>
      <c r="C36" t="str">
        <f ca="1">"Company " &amp; VLOOKUP(B36, '[1]Helper data'!$D$1:$E$11, 2)</f>
        <v>Company B</v>
      </c>
      <c r="D36" t="str" cm="1">
        <f t="array" aca="1" ref="D36" ca="1">INDEX('[1]Helper data'!$A$2:$A$11, RANDBETWEEN(1, ROWS('[1]Helper data'!$A$2:$A$11)), 1)</f>
        <v>Helen Davidson</v>
      </c>
      <c r="E36" t="str" cm="1">
        <f t="array" aca="1" ref="E36" ca="1">INDEX('[1]Helper data'!$B$2:$B$11, RANDBETWEEN(1, ROWS('[1]Helper data'!$B$2:$B$11)), 1)</f>
        <v>Barmouth</v>
      </c>
      <c r="F36" t="str" cm="1">
        <f t="array" aca="1" ref="F36" ca="1">INDEX('[1]Helper data'!$G$2:$G$6, RANDBETWEEN(1, ROWS('[1]Helper data'!$G$2:$G$6)), 1)</f>
        <v>Product E</v>
      </c>
      <c r="G36" s="2">
        <f ca="1">VLOOKUP(F36, '[1]Helper data'!$G$2:$I$6,3, FALSE)</f>
        <v>60</v>
      </c>
      <c r="H36" s="2">
        <f ca="1">VLOOKUP(F36, '[1]Helper data'!$G$2:$H$6,2, FALSE)</f>
        <v>90</v>
      </c>
      <c r="I36" s="17">
        <f t="shared" ca="1" si="1"/>
        <v>9</v>
      </c>
      <c r="J36" s="2">
        <f t="shared" ca="1" si="2"/>
        <v>270</v>
      </c>
      <c r="K36" s="2">
        <f t="shared" ca="1" si="3"/>
        <v>351</v>
      </c>
    </row>
    <row r="37" spans="1:13" x14ac:dyDescent="0.25">
      <c r="A37" s="17">
        <v>16</v>
      </c>
      <c r="B37" s="17">
        <f t="shared" ca="1" si="0"/>
        <v>6</v>
      </c>
      <c r="C37" t="str">
        <f ca="1">"Company " &amp; VLOOKUP(B37, '[1]Helper data'!$D$1:$E$11, 2)</f>
        <v>Company F</v>
      </c>
      <c r="D37" t="str" cm="1">
        <f t="array" aca="1" ref="D37" ca="1">INDEX('[1]Helper data'!$A$2:$A$11, RANDBETWEEN(1, ROWS('[1]Helper data'!$A$2:$A$11)), 1)</f>
        <v>Hadyn Jones</v>
      </c>
      <c r="E37" t="str" cm="1">
        <f t="array" aca="1" ref="E37" ca="1">INDEX('[1]Helper data'!$B$2:$B$11, RANDBETWEEN(1, ROWS('[1]Helper data'!$B$2:$B$11)), 1)</f>
        <v>Birmingham</v>
      </c>
      <c r="F37" t="str" cm="1">
        <f t="array" aca="1" ref="F37" ca="1">INDEX('[1]Helper data'!$G$2:$G$6, RANDBETWEEN(1, ROWS('[1]Helper data'!$G$2:$G$6)), 1)</f>
        <v>Product D</v>
      </c>
      <c r="G37" s="2">
        <f ca="1">VLOOKUP(F37, '[1]Helper data'!$G$2:$I$6,3, FALSE)</f>
        <v>30</v>
      </c>
      <c r="H37" s="2">
        <f ca="1">VLOOKUP(F37, '[1]Helper data'!$G$2:$H$6,2, FALSE)</f>
        <v>50</v>
      </c>
      <c r="I37" s="17">
        <f t="shared" ca="1" si="1"/>
        <v>6</v>
      </c>
      <c r="J37" s="2">
        <f t="shared" ca="1" si="2"/>
        <v>120</v>
      </c>
      <c r="K37" s="2">
        <f t="shared" ca="1" si="3"/>
        <v>150</v>
      </c>
    </row>
    <row r="38" spans="1:13" x14ac:dyDescent="0.25">
      <c r="A38" s="17">
        <v>8</v>
      </c>
      <c r="B38" s="17">
        <f t="shared" ca="1" si="0"/>
        <v>1</v>
      </c>
      <c r="C38" t="str">
        <f ca="1">"Company " &amp; VLOOKUP(B38, '[1]Helper data'!$D$1:$E$11, 2)</f>
        <v>Company A</v>
      </c>
      <c r="D38" t="str" cm="1">
        <f t="array" aca="1" ref="D38" ca="1">INDEX('[1]Helper data'!$A$2:$A$11, RANDBETWEEN(1, ROWS('[1]Helper data'!$A$2:$A$11)), 1)</f>
        <v>Bobby Smith</v>
      </c>
      <c r="E38" t="str" cm="1">
        <f t="array" aca="1" ref="E38" ca="1">INDEX('[1]Helper data'!$B$2:$B$11, RANDBETWEEN(1, ROWS('[1]Helper data'!$B$2:$B$11)), 1)</f>
        <v>Barmouth</v>
      </c>
      <c r="F38" t="str" cm="1">
        <f t="array" aca="1" ref="F38" ca="1">INDEX('[1]Helper data'!$G$2:$G$6, RANDBETWEEN(1, ROWS('[1]Helper data'!$G$2:$G$6)), 1)</f>
        <v>Product C</v>
      </c>
      <c r="G38" s="2">
        <f ca="1">VLOOKUP(F38, '[1]Helper data'!$G$2:$I$6,3, FALSE)</f>
        <v>40</v>
      </c>
      <c r="H38" s="2">
        <f ca="1">VLOOKUP(F38, '[1]Helper data'!$G$2:$H$6,2, FALSE)</f>
        <v>70</v>
      </c>
      <c r="I38" s="17">
        <f t="shared" ca="1" si="1"/>
        <v>4</v>
      </c>
      <c r="J38" s="2">
        <f t="shared" ca="1" si="2"/>
        <v>120</v>
      </c>
      <c r="K38" s="2">
        <f t="shared" ca="1" si="3"/>
        <v>148</v>
      </c>
    </row>
    <row r="39" spans="1:13" x14ac:dyDescent="0.25">
      <c r="A39" s="17">
        <v>12</v>
      </c>
      <c r="B39" s="17">
        <f t="shared" ca="1" si="0"/>
        <v>9</v>
      </c>
      <c r="C39" t="str">
        <f ca="1">"Company " &amp; VLOOKUP(B39, '[1]Helper data'!$D$1:$E$11, 2)</f>
        <v>Company I</v>
      </c>
      <c r="D39" t="str" cm="1">
        <f t="array" aca="1" ref="D39" ca="1">INDEX('[1]Helper data'!$A$2:$A$11, RANDBETWEEN(1, ROWS('[1]Helper data'!$A$2:$A$11)), 1)</f>
        <v>Gareth Evans</v>
      </c>
      <c r="E39" t="str" cm="1">
        <f t="array" aca="1" ref="E39" ca="1">INDEX('[1]Helper data'!$B$2:$B$11, RANDBETWEEN(1, ROWS('[1]Helper data'!$B$2:$B$11)), 1)</f>
        <v>Cardiff</v>
      </c>
      <c r="F39" t="str" cm="1">
        <f t="array" aca="1" ref="F39" ca="1">INDEX('[1]Helper data'!$G$2:$G$6, RANDBETWEEN(1, ROWS('[1]Helper data'!$G$2:$G$6)), 1)</f>
        <v>Product B</v>
      </c>
      <c r="G39" s="2">
        <f ca="1">VLOOKUP(F39, '[1]Helper data'!$G$2:$I$6,3, FALSE)</f>
        <v>100</v>
      </c>
      <c r="H39" s="2">
        <f ca="1">VLOOKUP(F39, '[1]Helper data'!$G$2:$H$6,2, FALSE)</f>
        <v>150</v>
      </c>
      <c r="I39" s="17">
        <f t="shared" ca="1" si="1"/>
        <v>1</v>
      </c>
      <c r="J39" s="2">
        <f t="shared" ca="1" si="2"/>
        <v>50</v>
      </c>
      <c r="K39" s="2">
        <f t="shared" ca="1" si="3"/>
        <v>65</v>
      </c>
    </row>
    <row r="40" spans="1:13" x14ac:dyDescent="0.25">
      <c r="A40" s="17">
        <v>16</v>
      </c>
      <c r="B40" s="17">
        <f t="shared" ca="1" si="0"/>
        <v>9</v>
      </c>
      <c r="C40" t="str">
        <f ca="1">"Company " &amp; VLOOKUP(B40, '[1]Helper data'!$D$1:$E$11, 2)</f>
        <v>Company I</v>
      </c>
      <c r="D40" t="str" cm="1">
        <f t="array" aca="1" ref="D40" ca="1">INDEX('[1]Helper data'!$A$2:$A$11, RANDBETWEEN(1, ROWS('[1]Helper data'!$A$2:$A$11)), 1)</f>
        <v>Frederick Walters</v>
      </c>
      <c r="E40" t="str" cm="1">
        <f t="array" aca="1" ref="E40" ca="1">INDEX('[1]Helper data'!$B$2:$B$11, RANDBETWEEN(1, ROWS('[1]Helper data'!$B$2:$B$11)), 1)</f>
        <v>Leeds</v>
      </c>
      <c r="F40" t="str" cm="1">
        <f t="array" aca="1" ref="F40" ca="1">INDEX('[1]Helper data'!$G$2:$G$6, RANDBETWEEN(1, ROWS('[1]Helper data'!$G$2:$G$6)), 1)</f>
        <v>Product A</v>
      </c>
      <c r="G40" s="2">
        <f ca="1">VLOOKUP(F40, '[1]Helper data'!$G$2:$I$6,3, FALSE)</f>
        <v>20</v>
      </c>
      <c r="H40" s="2">
        <f ca="1">VLOOKUP(F40, '[1]Helper data'!$G$2:$H$6,2, FALSE)</f>
        <v>30</v>
      </c>
      <c r="I40" s="17">
        <f t="shared" ca="1" si="1"/>
        <v>1</v>
      </c>
      <c r="J40" s="2">
        <f t="shared" ca="1" si="2"/>
        <v>10</v>
      </c>
      <c r="K40" s="2">
        <f t="shared" ca="1" si="3"/>
        <v>13</v>
      </c>
    </row>
    <row r="41" spans="1:13" x14ac:dyDescent="0.25">
      <c r="A41" s="17">
        <v>5</v>
      </c>
      <c r="B41" s="17">
        <f t="shared" ca="1" si="0"/>
        <v>4</v>
      </c>
      <c r="C41" t="str">
        <f ca="1">"Company " &amp; VLOOKUP(B41, '[1]Helper data'!$D$1:$E$11, 2)</f>
        <v>Company D</v>
      </c>
      <c r="D41" t="str" cm="1">
        <f t="array" aca="1" ref="D41" ca="1">INDEX('[1]Helper data'!$A$2:$A$11, RANDBETWEEN(1, ROWS('[1]Helper data'!$A$2:$A$11)), 1)</f>
        <v>Frederick Walters</v>
      </c>
      <c r="E41" t="str" cm="1">
        <f t="array" aca="1" ref="E41" ca="1">INDEX('[1]Helper data'!$B$2:$B$11, RANDBETWEEN(1, ROWS('[1]Helper data'!$B$2:$B$11)), 1)</f>
        <v>Hull</v>
      </c>
      <c r="F41" t="str" cm="1">
        <f t="array" aca="1" ref="F41" ca="1">INDEX('[1]Helper data'!$G$2:$G$6, RANDBETWEEN(1, ROWS('[1]Helper data'!$G$2:$G$6)), 1)</f>
        <v>Product E</v>
      </c>
      <c r="G41" s="2">
        <f ca="1">VLOOKUP(F41, '[1]Helper data'!$G$2:$I$6,3, FALSE)</f>
        <v>60</v>
      </c>
      <c r="H41" s="2">
        <f ca="1">VLOOKUP(F41, '[1]Helper data'!$G$2:$H$6,2, FALSE)</f>
        <v>90</v>
      </c>
      <c r="I41" s="17">
        <f t="shared" ca="1" si="1"/>
        <v>8</v>
      </c>
      <c r="J41" s="2">
        <f t="shared" ca="1" si="2"/>
        <v>240</v>
      </c>
      <c r="K41" s="2">
        <f t="shared" ca="1" si="3"/>
        <v>312</v>
      </c>
    </row>
    <row r="42" spans="1:13" x14ac:dyDescent="0.25">
      <c r="G42" s="2">
        <f ca="1">SUBTOTAL(109,sales[Cost])</f>
        <v>2030</v>
      </c>
      <c r="H42" s="2">
        <f ca="1">SUBTOTAL(109,sales[Price])</f>
        <v>3140</v>
      </c>
      <c r="I42" s="17">
        <f ca="1">SUBTOTAL(109,sales[Quantity])</f>
        <v>279</v>
      </c>
      <c r="J42" s="2">
        <f ca="1">SUBTOTAL(109,sales[[Profit ]])</f>
        <v>8090</v>
      </c>
      <c r="K42" s="2">
        <f ca="1">SUBTOTAL(109,sales[Predicted Profit 10%])</f>
        <v>10379</v>
      </c>
    </row>
  </sheetData>
  <phoneticPr fontId="5" type="noConversion"/>
  <conditionalFormatting sqref="L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7BAD-7C2C-4AB0-A0BA-B34745263DDB}">
  <sheetPr>
    <tabColor rgb="FF00B050"/>
  </sheetPr>
  <dimension ref="A3:B13"/>
  <sheetViews>
    <sheetView workbookViewId="0">
      <selection activeCell="C18" sqref="C18"/>
    </sheetView>
  </sheetViews>
  <sheetFormatPr defaultRowHeight="15" x14ac:dyDescent="0.25"/>
  <cols>
    <col min="1" max="1" width="17.28515625" bestFit="1" customWidth="1"/>
    <col min="2" max="3" width="15.42578125" bestFit="1" customWidth="1"/>
  </cols>
  <sheetData>
    <row r="3" spans="1:2" x14ac:dyDescent="0.25">
      <c r="A3" s="16" t="s">
        <v>3</v>
      </c>
      <c r="B3" t="s">
        <v>46</v>
      </c>
    </row>
    <row r="4" spans="1:2" x14ac:dyDescent="0.25">
      <c r="A4" t="s">
        <v>24</v>
      </c>
      <c r="B4">
        <v>22</v>
      </c>
    </row>
    <row r="5" spans="1:2" x14ac:dyDescent="0.25">
      <c r="A5" t="s">
        <v>45</v>
      </c>
      <c r="B5">
        <v>26</v>
      </c>
    </row>
    <row r="6" spans="1:2" x14ac:dyDescent="0.25">
      <c r="A6" t="s">
        <v>22</v>
      </c>
      <c r="B6">
        <v>47</v>
      </c>
    </row>
    <row r="7" spans="1:2" x14ac:dyDescent="0.25">
      <c r="A7" t="s">
        <v>38</v>
      </c>
      <c r="B7">
        <v>18</v>
      </c>
    </row>
    <row r="8" spans="1:2" x14ac:dyDescent="0.25">
      <c r="A8" t="s">
        <v>35</v>
      </c>
      <c r="B8">
        <v>30</v>
      </c>
    </row>
    <row r="9" spans="1:2" x14ac:dyDescent="0.25">
      <c r="A9" t="s">
        <v>31</v>
      </c>
      <c r="B9">
        <v>37</v>
      </c>
    </row>
    <row r="10" spans="1:2" x14ac:dyDescent="0.25">
      <c r="A10" t="s">
        <v>26</v>
      </c>
      <c r="B10">
        <v>36</v>
      </c>
    </row>
    <row r="11" spans="1:2" x14ac:dyDescent="0.25">
      <c r="A11" t="s">
        <v>19</v>
      </c>
      <c r="B11">
        <v>4</v>
      </c>
    </row>
    <row r="12" spans="1:2" x14ac:dyDescent="0.25">
      <c r="A12" t="s">
        <v>16</v>
      </c>
      <c r="B12">
        <v>58</v>
      </c>
    </row>
    <row r="13" spans="1:2" x14ac:dyDescent="0.25">
      <c r="A13" t="s">
        <v>28</v>
      </c>
      <c r="B13">
        <v>23</v>
      </c>
    </row>
  </sheetData>
  <conditionalFormatting sqref="A3: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7C15-0616-4B2B-9EB0-2E276B54086E}">
  <sheetPr>
    <tabColor rgb="FF7030A0"/>
  </sheetPr>
  <dimension ref="A3:B12"/>
  <sheetViews>
    <sheetView workbookViewId="0">
      <selection activeCell="C18" sqref="C18"/>
    </sheetView>
  </sheetViews>
  <sheetFormatPr defaultRowHeight="15" x14ac:dyDescent="0.25"/>
  <cols>
    <col min="1" max="1" width="11.7109375" bestFit="1" customWidth="1"/>
    <col min="2" max="4" width="15.42578125" bestFit="1" customWidth="1"/>
  </cols>
  <sheetData>
    <row r="3" spans="1:2" x14ac:dyDescent="0.25">
      <c r="A3" s="16" t="s">
        <v>4</v>
      </c>
      <c r="B3" t="s">
        <v>46</v>
      </c>
    </row>
    <row r="4" spans="1:2" x14ac:dyDescent="0.25">
      <c r="A4" t="s">
        <v>36</v>
      </c>
      <c r="B4">
        <v>29</v>
      </c>
    </row>
    <row r="5" spans="1:2" x14ac:dyDescent="0.25">
      <c r="A5" t="s">
        <v>27</v>
      </c>
      <c r="B5">
        <v>35</v>
      </c>
    </row>
    <row r="6" spans="1:2" x14ac:dyDescent="0.25">
      <c r="A6" t="s">
        <v>29</v>
      </c>
      <c r="B6">
        <v>35</v>
      </c>
    </row>
    <row r="7" spans="1:2" x14ac:dyDescent="0.25">
      <c r="A7" t="s">
        <v>32</v>
      </c>
      <c r="B7">
        <v>37</v>
      </c>
    </row>
    <row r="8" spans="1:2" x14ac:dyDescent="0.25">
      <c r="A8" t="s">
        <v>37</v>
      </c>
      <c r="B8">
        <v>45</v>
      </c>
    </row>
    <row r="9" spans="1:2" x14ac:dyDescent="0.25">
      <c r="A9" t="s">
        <v>20</v>
      </c>
      <c r="B9">
        <v>6</v>
      </c>
    </row>
    <row r="10" spans="1:2" x14ac:dyDescent="0.25">
      <c r="A10" t="s">
        <v>34</v>
      </c>
      <c r="B10">
        <v>34</v>
      </c>
    </row>
    <row r="11" spans="1:2" x14ac:dyDescent="0.25">
      <c r="A11" t="s">
        <v>17</v>
      </c>
      <c r="B11">
        <v>36</v>
      </c>
    </row>
    <row r="12" spans="1:2" x14ac:dyDescent="0.25">
      <c r="A12" t="s">
        <v>30</v>
      </c>
      <c r="B12">
        <v>34</v>
      </c>
    </row>
  </sheetData>
  <conditionalFormatting sqref="A3:B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98B0-252D-451D-84BC-9670CA0632E5}">
  <sheetPr>
    <tabColor rgb="FF00B0F0"/>
  </sheetPr>
  <dimension ref="A3:B8"/>
  <sheetViews>
    <sheetView zoomScale="80" zoomScaleNormal="80" workbookViewId="0"/>
  </sheetViews>
  <sheetFormatPr defaultRowHeight="15" x14ac:dyDescent="0.25"/>
  <cols>
    <col min="1" max="1" width="10.140625" bestFit="1" customWidth="1"/>
    <col min="2" max="3" width="15.42578125" bestFit="1" customWidth="1"/>
  </cols>
  <sheetData>
    <row r="3" spans="1:2" x14ac:dyDescent="0.25">
      <c r="A3" s="16" t="s">
        <v>5</v>
      </c>
      <c r="B3" t="s">
        <v>46</v>
      </c>
    </row>
    <row r="4" spans="1:2" x14ac:dyDescent="0.25">
      <c r="A4" t="s">
        <v>18</v>
      </c>
      <c r="B4">
        <v>40</v>
      </c>
    </row>
    <row r="5" spans="1:2" x14ac:dyDescent="0.25">
      <c r="A5" t="s">
        <v>25</v>
      </c>
      <c r="B5">
        <v>24</v>
      </c>
    </row>
    <row r="6" spans="1:2" x14ac:dyDescent="0.25">
      <c r="A6" t="s">
        <v>21</v>
      </c>
      <c r="B6">
        <v>71</v>
      </c>
    </row>
    <row r="7" spans="1:2" x14ac:dyDescent="0.25">
      <c r="A7" t="s">
        <v>33</v>
      </c>
      <c r="B7">
        <v>58</v>
      </c>
    </row>
    <row r="8" spans="1:2" x14ac:dyDescent="0.25">
      <c r="A8" t="s">
        <v>23</v>
      </c>
      <c r="B8">
        <v>70</v>
      </c>
    </row>
  </sheetData>
  <conditionalFormatting sqref="A3:B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{4BA58012-30CB-4E24-8625-9DBB63831FCC}</x14:id>
        </ext>
      </extLst>
    </cfRule>
  </conditionalFormatting>
  <conditionalFormatting sqref="B3:B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{B49B94C3-7E0A-43A7-8E4E-179B5DAD8700}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A58012-30CB-4E24-8625-9DBB63831F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A3:B8</xm:sqref>
        </x14:conditionalFormatting>
        <x14:conditionalFormatting xmlns:xm="http://schemas.microsoft.com/office/excel/2006/main">
          <x14:cfRule type="dataBar" id="{B49B94C3-7E0A-43A7-8E4E-179B5DAD87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47ef79-a530-4156-a405-4bd2464097f3">
      <Terms xmlns="http://schemas.microsoft.com/office/infopath/2007/PartnerControls"/>
    </lcf76f155ced4ddcb4097134ff3c332f>
    <TaxCatchAll xmlns="da90605b-8824-4e9e-82ac-f985c60042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9EC1121C8604DB7F2157033FE1D6F" ma:contentTypeVersion="15" ma:contentTypeDescription="Create a new document." ma:contentTypeScope="" ma:versionID="c3935c112b80f5a97acafb4ccc7ea750">
  <xsd:schema xmlns:xsd="http://www.w3.org/2001/XMLSchema" xmlns:xs="http://www.w3.org/2001/XMLSchema" xmlns:p="http://schemas.microsoft.com/office/2006/metadata/properties" xmlns:ns2="5147ef79-a530-4156-a405-4bd2464097f3" xmlns:ns3="da90605b-8824-4e9e-82ac-f985c60042a0" targetNamespace="http://schemas.microsoft.com/office/2006/metadata/properties" ma:root="true" ma:fieldsID="c9d35ad8be167453f173430ed63643a6" ns2:_="" ns3:_="">
    <xsd:import namespace="5147ef79-a530-4156-a405-4bd2464097f3"/>
    <xsd:import namespace="da90605b-8824-4e9e-82ac-f985c6004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7ef79-a530-4156-a405-4bd246409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a85221-5b9d-473e-9a33-be8a0b74d0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0605b-8824-4e9e-82ac-f985c6004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b8d8a1b-87d0-4f6c-b90f-6c384bcfa468}" ma:internalName="TaxCatchAll" ma:showField="CatchAllData" ma:web="da90605b-8824-4e9e-82ac-f985c6004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772CA2B-668F-481B-93A7-7B51443365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9A9D9-AED8-4757-93D5-C42F2514D2A1}">
  <ds:schemaRefs>
    <ds:schemaRef ds:uri="http://schemas.microsoft.com/office/2006/metadata/properties"/>
    <ds:schemaRef ds:uri="5147ef79-a530-4156-a405-4bd2464097f3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a90605b-8824-4e9e-82ac-f985c60042a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51F9EC4-6201-457B-9944-DBCED19D2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7ef79-a530-4156-a405-4bd2464097f3"/>
    <ds:schemaRef ds:uri="da90605b-8824-4e9e-82ac-f985c6004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83CAC2-886F-4770-A550-3ACA8BA45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 Page </vt:lpstr>
      <vt:lpstr>Sales Data</vt:lpstr>
      <vt:lpstr> Sum Quantities Per SalesPerson</vt:lpstr>
      <vt:lpstr>Sum of Quantities Per Distric</vt:lpstr>
      <vt:lpstr>Sum of Quantites per Product </vt:lpstr>
      <vt:lpstr>'Cover Page '!Print_Area</vt:lpstr>
    </vt:vector>
  </TitlesOfParts>
  <Manager/>
  <Company>Arden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Nour Albaarini</dc:creator>
  <cp:keywords/>
  <dc:description/>
  <cp:lastModifiedBy>gitta ataeimanesh</cp:lastModifiedBy>
  <cp:revision/>
  <cp:lastPrinted>2022-11-02T11:05:57Z</cp:lastPrinted>
  <dcterms:created xsi:type="dcterms:W3CDTF">2022-04-29T08:34:49Z</dcterms:created>
  <dcterms:modified xsi:type="dcterms:W3CDTF">2022-11-02T11:06:07Z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0x010100E039EC1121C8604DB7F2157033FE1D6F</vt:lpwstr>
  </property>
</Properties>
</file>