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" sheetId="1" state="visible" r:id="rId2"/>
    <sheet name="obra" sheetId="2" state="visible" r:id="rId3"/>
    <sheet name="final en $" sheetId="3" state="visible" r:id="rId4"/>
    <sheet name="final en US" sheetId="4" state="visible" r:id="rId5"/>
    <sheet name="Adhesivo y corolla" sheetId="5" state="visible" r:id="rId6"/>
    <sheet name="encapada Maule" sheetId="6" state="visible" r:id="rId7"/>
    <sheet name="planchas" sheetId="7" state="visible" r:id="rId8"/>
    <sheet name="Hutton" sheetId="8" state="visible" r:id="rId9"/>
    <sheet name="CAMBIO US" sheetId="9" state="visible" r:id="rId10"/>
  </sheets>
  <definedNames>
    <definedName function="false" hidden="false" name="cambio" vbProcedure="false">'CAMBIO US'!$A$1</definedName>
    <definedName function="false" hidden="false" name="pal" vbProcedure="false">'CAMBIO US'!$B$1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<sst xmlns="http://schemas.openxmlformats.org/spreadsheetml/2006/main" count="407" uniqueCount="146">
  <si>
    <t xml:space="preserve">TIPO PAPEL</t>
  </si>
  <si>
    <t xml:space="preserve">ALTO</t>
  </si>
  <si>
    <t xml:space="preserve">ANCHO</t>
  </si>
  <si>
    <t xml:space="preserve">GR.</t>
  </si>
  <si>
    <t xml:space="preserve">Color</t>
  </si>
  <si>
    <t xml:space="preserve">kg/RS</t>
  </si>
  <si>
    <t xml:space="preserve">US/kg</t>
  </si>
  <si>
    <t xml:space="preserve">Precio RS</t>
  </si>
  <si>
    <t xml:space="preserve">x 1 hoja</t>
  </si>
  <si>
    <t xml:space="preserve">final x hoja</t>
  </si>
  <si>
    <t xml:space="preserve">ilustración</t>
  </si>
  <si>
    <t xml:space="preserve">obra</t>
  </si>
  <si>
    <t xml:space="preserve">Precio $ kg</t>
  </si>
  <si>
    <t xml:space="preserve">por hoja</t>
  </si>
  <si>
    <t xml:space="preserve">+ Tr.</t>
  </si>
  <si>
    <t xml:space="preserve">(hasta 14.8.)</t>
  </si>
  <si>
    <t xml:space="preserve">7/10 + 6%</t>
  </si>
  <si>
    <t xml:space="preserve">11/11 + 12%</t>
  </si>
  <si>
    <t xml:space="preserve">65x95 70</t>
  </si>
  <si>
    <t xml:space="preserve">X</t>
  </si>
  <si>
    <t xml:space="preserve">65x95 80</t>
  </si>
  <si>
    <t xml:space="preserve">65x95 90</t>
  </si>
  <si>
    <t xml:space="preserve">65x95 106</t>
  </si>
  <si>
    <t xml:space="preserve">65x95 118</t>
  </si>
  <si>
    <t xml:space="preserve">63 x 88 70</t>
  </si>
  <si>
    <t xml:space="preserve">63 x 88 80</t>
  </si>
  <si>
    <t xml:space="preserve">63 x 88 90</t>
  </si>
  <si>
    <t xml:space="preserve">74 x 110 80</t>
  </si>
  <si>
    <t xml:space="preserve">65 x 95 118</t>
  </si>
  <si>
    <t xml:space="preserve">65 x 95 142</t>
  </si>
  <si>
    <t xml:space="preserve">72 x 92 80</t>
  </si>
  <si>
    <t xml:space="preserve">72 x 92 118</t>
  </si>
  <si>
    <t xml:space="preserve">bookcel</t>
  </si>
  <si>
    <t xml:space="preserve">con transporte</t>
  </si>
  <si>
    <t xml:space="preserve">x 1 hoja/c tr.</t>
  </si>
  <si>
    <t xml:space="preserve">cambio</t>
  </si>
  <si>
    <t xml:space="preserve">Precio RS en US</t>
  </si>
  <si>
    <t xml:space="preserve">Chambril</t>
  </si>
  <si>
    <t xml:space="preserve">65x95 120</t>
  </si>
  <si>
    <t xml:space="preserve">65x95 150</t>
  </si>
  <si>
    <t xml:space="preserve">65x95 180</t>
  </si>
  <si>
    <t xml:space="preserve">65x95 210</t>
  </si>
  <si>
    <t xml:space="preserve">65x95 240</t>
  </si>
  <si>
    <t xml:space="preserve">74x110 150</t>
  </si>
  <si>
    <t xml:space="preserve">63x88 180</t>
  </si>
  <si>
    <t xml:space="preserve">63x88 210</t>
  </si>
  <si>
    <t xml:space="preserve">Coral Book Ivory </t>
  </si>
  <si>
    <t xml:space="preserve">Color Torras</t>
  </si>
  <si>
    <t xml:space="preserve">72x92 70</t>
  </si>
  <si>
    <t xml:space="preserve">72x92 color</t>
  </si>
  <si>
    <t xml:space="preserve">FECHA</t>
  </si>
  <si>
    <t xml:space="preserve">PAPEL</t>
  </si>
  <si>
    <t xml:space="preserve">FORMATO</t>
  </si>
  <si>
    <t xml:space="preserve">GRAMOS</t>
  </si>
  <si>
    <t xml:space="preserve">PRECIO x RS</t>
  </si>
  <si>
    <t xml:space="preserve">Magno ilustr. y mate</t>
  </si>
  <si>
    <t xml:space="preserve">65 x 95</t>
  </si>
  <si>
    <t xml:space="preserve">$ 30</t>
  </si>
  <si>
    <t xml:space="preserve">72 x 102</t>
  </si>
  <si>
    <t xml:space="preserve">63 x 88</t>
  </si>
  <si>
    <t xml:space="preserve">Alto brillo S/C</t>
  </si>
  <si>
    <t xml:space="preserve">65 x 50</t>
  </si>
  <si>
    <t xml:space="preserve">Alto brillo C/C</t>
  </si>
  <si>
    <t xml:space="preserve">Ilustracion S/C</t>
  </si>
  <si>
    <t xml:space="preserve">Ilustracion C/C</t>
  </si>
  <si>
    <t xml:space="preserve">Torras</t>
  </si>
  <si>
    <t xml:space="preserve">m2</t>
  </si>
  <si>
    <t xml:space="preserve">US/m2</t>
  </si>
  <si>
    <t xml:space="preserve">US hoja</t>
  </si>
  <si>
    <t xml:space="preserve">Precio hoja $</t>
  </si>
  <si>
    <t xml:space="preserve">Precio RS en $</t>
  </si>
  <si>
    <t xml:space="preserve">mas 50%</t>
  </si>
  <si>
    <t xml:space="preserve">10% transp.</t>
  </si>
  <si>
    <t xml:space="preserve">mas 20% Planeta</t>
  </si>
  <si>
    <t xml:space="preserve">65x50 </t>
  </si>
  <si>
    <t xml:space="preserve">70x50 </t>
  </si>
  <si>
    <t xml:space="preserve">Ritrama</t>
  </si>
  <si>
    <t xml:space="preserve">US/hoja</t>
  </si>
  <si>
    <t xml:space="preserve">Fasson</t>
  </si>
  <si>
    <t xml:space="preserve">corolla book 80 g</t>
  </si>
  <si>
    <t xml:space="preserve">72 x 101</t>
  </si>
  <si>
    <t xml:space="preserve">corolla book 100 g</t>
  </si>
  <si>
    <t xml:space="preserve">opp</t>
  </si>
  <si>
    <t xml:space="preserve">70x50</t>
  </si>
  <si>
    <t xml:space="preserve">triplex fondo blanco</t>
  </si>
  <si>
    <t xml:space="preserve">66x100 255</t>
  </si>
  <si>
    <t xml:space="preserve">68x96 255</t>
  </si>
  <si>
    <t xml:space="preserve">72x102 255</t>
  </si>
  <si>
    <t xml:space="preserve">76x112 255</t>
  </si>
  <si>
    <t xml:space="preserve">66x100 330</t>
  </si>
  <si>
    <t xml:space="preserve">68x96 330</t>
  </si>
  <si>
    <t xml:space="preserve">72x102 330</t>
  </si>
  <si>
    <t xml:space="preserve">76x112 330</t>
  </si>
  <si>
    <t xml:space="preserve">duplex fondo café</t>
  </si>
  <si>
    <t xml:space="preserve">66x100 245</t>
  </si>
  <si>
    <t xml:space="preserve">68x96 245</t>
  </si>
  <si>
    <t xml:space="preserve">72x102 245</t>
  </si>
  <si>
    <t xml:space="preserve">76x112 245</t>
  </si>
  <si>
    <t xml:space="preserve">66x100 275</t>
  </si>
  <si>
    <t xml:space="preserve">68x96 275</t>
  </si>
  <si>
    <t xml:space="preserve">72x102 275</t>
  </si>
  <si>
    <t xml:space="preserve">76x112 275</t>
  </si>
  <si>
    <t xml:space="preserve">66x100 325</t>
  </si>
  <si>
    <t xml:space="preserve">68x96 325</t>
  </si>
  <si>
    <t xml:space="preserve">72x102 325</t>
  </si>
  <si>
    <t xml:space="preserve">76x112 325</t>
  </si>
  <si>
    <t xml:space="preserve">formato</t>
  </si>
  <si>
    <t xml:space="preserve">mt.2</t>
  </si>
  <si>
    <t xml:space="preserve">US/mt2</t>
  </si>
  <si>
    <t xml:space="preserve">US x plancha</t>
  </si>
  <si>
    <t xml:space="preserve">$ x plancha</t>
  </si>
  <si>
    <t xml:space="preserve">46 x 28</t>
  </si>
  <si>
    <t xml:space="preserve">49 x 34</t>
  </si>
  <si>
    <t xml:space="preserve">45 x 37</t>
  </si>
  <si>
    <t xml:space="preserve">51 x 40</t>
  </si>
  <si>
    <t xml:space="preserve">65 x 53</t>
  </si>
  <si>
    <t xml:space="preserve">65 x 55</t>
  </si>
  <si>
    <t xml:space="preserve">procesada</t>
  </si>
  <si>
    <t xml:space="preserve">Kodak</t>
  </si>
  <si>
    <t xml:space="preserve">limpiador</t>
  </si>
  <si>
    <t xml:space="preserve">1 lt.</t>
  </si>
  <si>
    <t xml:space="preserve">US neto x hoja</t>
  </si>
  <si>
    <t xml:space="preserve">mas 25% Planeta</t>
  </si>
  <si>
    <t xml:space="preserve">65x95 115</t>
  </si>
  <si>
    <t xml:space="preserve">65x95 170</t>
  </si>
  <si>
    <t xml:space="preserve">65x95 200</t>
  </si>
  <si>
    <t xml:space="preserve">65x95 225</t>
  </si>
  <si>
    <t xml:space="preserve">65x95 300</t>
  </si>
  <si>
    <t xml:space="preserve">OBRA</t>
  </si>
  <si>
    <t xml:space="preserve">triplex</t>
  </si>
  <si>
    <t xml:space="preserve">72x102 115</t>
  </si>
  <si>
    <t xml:space="preserve">72x102 150</t>
  </si>
  <si>
    <t xml:space="preserve">72x102 170</t>
  </si>
  <si>
    <t xml:space="preserve">72x102 225</t>
  </si>
  <si>
    <t xml:space="preserve">72x102 300</t>
  </si>
  <si>
    <t xml:space="preserve">74x110 225</t>
  </si>
  <si>
    <t xml:space="preserve">63x88 115</t>
  </si>
  <si>
    <t xml:space="preserve">63x88 150</t>
  </si>
  <si>
    <t xml:space="preserve">63x88 170</t>
  </si>
  <si>
    <t xml:space="preserve">63x88 225</t>
  </si>
  <si>
    <t xml:space="preserve">Bookcel</t>
  </si>
  <si>
    <t xml:space="preserve">CB blanco</t>
  </si>
  <si>
    <t xml:space="preserve">CFB color</t>
  </si>
  <si>
    <t xml:space="preserve">CF color</t>
  </si>
  <si>
    <t xml:space="preserve">cartulina color</t>
  </si>
  <si>
    <t xml:space="preserve">Tintas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</si>
</sst>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#,##0.00_ ;\-#,##0.00\ "/>
    <numFmt numFmtId="168" formatCode="_-[$$-2C0A]\ * #,##0.00_-;\-[$$-2C0A]\ * #,##0.00_-;_-[$$-2C0A]\ * \-??_-;_-@_-"/>
    <numFmt numFmtId="169" formatCode="_ [$$-2C0A]\ * #,##0.00_ ;_ [$$-2C0A]\ * \-#,##0.00_ ;_ [$$-2C0A]\ * \-??_ ;_ @_ "/>
    <numFmt numFmtId="170" formatCode="_-* #,##0.00&quot; €&quot;_-;\-* #,##0.00&quot; €&quot;_-;_-* \-??&quot; €&quot;_-;_-@_-"/>
    <numFmt numFmtId="171" formatCode="[$-2C0A]DD/MM/YYYY"/>
    <numFmt numFmtId="172" formatCode="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CCC1DA"/>
      </patternFill>
    </fill>
    <fill>
      <patternFill patternType="solid">
        <fgColor rgb="FFCCC1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5.71"/>
    <col collapsed="false" customWidth="true" hidden="false" outlineLevel="0" max="3" min="3" style="1" width="7.57"/>
    <col collapsed="false" customWidth="true" hidden="false" outlineLevel="0" max="4" min="4" style="1" width="6.85"/>
    <col collapsed="false" customWidth="false" hidden="false" outlineLevel="0" max="5" min="5" style="1" width="11.43"/>
    <col collapsed="false" customWidth="false" hidden="false" outlineLevel="0" max="7" min="6" style="2" width="11.43"/>
    <col collapsed="false" customWidth="false" hidden="false" outlineLevel="0" max="1024" min="8" style="1" width="11.4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/>
    </row>
    <row r="2" s="3" customFormat="true" ht="13.8" hidden="false" customHeight="false" outlineLevel="0" collapsed="false">
      <c r="A2" s="1" t="s">
        <v>10</v>
      </c>
      <c r="B2" s="1" t="n">
        <v>65</v>
      </c>
      <c r="C2" s="1" t="n">
        <v>95</v>
      </c>
      <c r="D2" s="1" t="n">
        <v>90</v>
      </c>
      <c r="E2" s="1"/>
      <c r="F2" s="2" t="n">
        <v>27.79</v>
      </c>
      <c r="G2" s="8" t="n">
        <v>1.38</v>
      </c>
      <c r="H2" s="9" t="n">
        <f aca="false">F2*G2</f>
        <v>38.3502</v>
      </c>
      <c r="I2" s="10" t="n">
        <f aca="false">(H2/500)*1.5</f>
        <v>0.1150506</v>
      </c>
      <c r="J2" s="10" t="n">
        <f aca="false">I2*1.1</f>
        <v>0.12655566</v>
      </c>
      <c r="K2" s="7"/>
    </row>
    <row r="3" customFormat="false" ht="13.8" hidden="false" customHeight="false" outlineLevel="0" collapsed="false">
      <c r="A3" s="1" t="s">
        <v>10</v>
      </c>
      <c r="B3" s="1" t="n">
        <v>65</v>
      </c>
      <c r="C3" s="1" t="n">
        <v>95</v>
      </c>
      <c r="D3" s="1" t="n">
        <v>115</v>
      </c>
      <c r="F3" s="2" t="n">
        <v>35.5</v>
      </c>
      <c r="G3" s="8" t="n">
        <v>1.38</v>
      </c>
      <c r="H3" s="9" t="n">
        <f aca="false">F3*G3</f>
        <v>48.99</v>
      </c>
      <c r="I3" s="10" t="n">
        <f aca="false">(H3/500)*1.5</f>
        <v>0.14697</v>
      </c>
      <c r="J3" s="10" t="n">
        <f aca="false">I3*1.1</f>
        <v>0.161667</v>
      </c>
      <c r="K3" s="11"/>
    </row>
    <row r="4" customFormat="false" ht="13.8" hidden="false" customHeight="false" outlineLevel="0" collapsed="false">
      <c r="A4" s="1" t="s">
        <v>10</v>
      </c>
      <c r="B4" s="1" t="n">
        <v>65</v>
      </c>
      <c r="C4" s="1" t="n">
        <v>95</v>
      </c>
      <c r="D4" s="1" t="n">
        <v>150</v>
      </c>
      <c r="F4" s="2" t="n">
        <v>46.31</v>
      </c>
      <c r="G4" s="8" t="n">
        <v>1.38</v>
      </c>
      <c r="H4" s="9" t="n">
        <f aca="false">F4*G4</f>
        <v>63.9078</v>
      </c>
      <c r="I4" s="10" t="n">
        <f aca="false">(H4/500)*1.5</f>
        <v>0.1917234</v>
      </c>
      <c r="J4" s="10" t="n">
        <f aca="false">I4*1.1</f>
        <v>0.21089574</v>
      </c>
      <c r="K4" s="11"/>
    </row>
    <row r="5" customFormat="false" ht="13.8" hidden="false" customHeight="false" outlineLevel="0" collapsed="false">
      <c r="A5" s="1" t="s">
        <v>10</v>
      </c>
      <c r="B5" s="1" t="n">
        <v>65</v>
      </c>
      <c r="C5" s="1" t="n">
        <v>95</v>
      </c>
      <c r="D5" s="1" t="n">
        <v>170</v>
      </c>
      <c r="F5" s="2" t="n">
        <v>52.48</v>
      </c>
      <c r="G5" s="8" t="n">
        <v>1.38</v>
      </c>
      <c r="H5" s="9" t="n">
        <f aca="false">F5*G5</f>
        <v>72.4224</v>
      </c>
      <c r="I5" s="10" t="n">
        <f aca="false">(H5/500)*1.5</f>
        <v>0.2172672</v>
      </c>
      <c r="J5" s="10" t="n">
        <f aca="false">I5*1.1</f>
        <v>0.23899392</v>
      </c>
      <c r="K5" s="11"/>
    </row>
    <row r="6" customFormat="false" ht="13.8" hidden="false" customHeight="false" outlineLevel="0" collapsed="false">
      <c r="A6" s="1" t="s">
        <v>10</v>
      </c>
      <c r="B6" s="1" t="n">
        <v>65</v>
      </c>
      <c r="C6" s="1" t="n">
        <v>95</v>
      </c>
      <c r="D6" s="1" t="n">
        <v>200</v>
      </c>
      <c r="F6" s="2" t="n">
        <v>61.75</v>
      </c>
      <c r="G6" s="8" t="n">
        <v>1.38</v>
      </c>
      <c r="H6" s="9" t="n">
        <f aca="false">F6*G6</f>
        <v>85.215</v>
      </c>
      <c r="I6" s="10" t="n">
        <f aca="false">(H6/500)*1.5</f>
        <v>0.255645</v>
      </c>
      <c r="J6" s="10" t="n">
        <f aca="false">I6*1.1</f>
        <v>0.2812095</v>
      </c>
      <c r="K6" s="11"/>
    </row>
    <row r="7" customFormat="false" ht="13.8" hidden="false" customHeight="false" outlineLevel="0" collapsed="false">
      <c r="A7" s="1" t="s">
        <v>10</v>
      </c>
      <c r="B7" s="1" t="n">
        <v>65</v>
      </c>
      <c r="C7" s="1" t="n">
        <v>95</v>
      </c>
      <c r="D7" s="1" t="n">
        <v>225</v>
      </c>
      <c r="F7" s="2" t="n">
        <v>69.47</v>
      </c>
      <c r="G7" s="8" t="n">
        <v>1.46</v>
      </c>
      <c r="H7" s="9" t="n">
        <f aca="false">F7*G7</f>
        <v>101.4262</v>
      </c>
      <c r="I7" s="10" t="n">
        <f aca="false">(H7/500)*1.5</f>
        <v>0.3042786</v>
      </c>
      <c r="J7" s="10" t="n">
        <f aca="false">I7*1.1</f>
        <v>0.33470646</v>
      </c>
      <c r="K7" s="11"/>
    </row>
    <row r="8" customFormat="false" ht="13.8" hidden="false" customHeight="false" outlineLevel="0" collapsed="false">
      <c r="A8" s="1" t="s">
        <v>10</v>
      </c>
      <c r="B8" s="1" t="n">
        <v>65</v>
      </c>
      <c r="C8" s="1" t="n">
        <v>95</v>
      </c>
      <c r="D8" s="1" t="n">
        <v>300</v>
      </c>
      <c r="F8" s="2" t="n">
        <v>92.63</v>
      </c>
      <c r="G8" s="8" t="n">
        <v>1.43</v>
      </c>
      <c r="H8" s="9" t="n">
        <f aca="false">F8*G8</f>
        <v>132.4609</v>
      </c>
      <c r="I8" s="10" t="n">
        <f aca="false">(H8/500)*1.5</f>
        <v>0.3973827</v>
      </c>
      <c r="J8" s="10" t="n">
        <f aca="false">I8*1.1</f>
        <v>0.43712097</v>
      </c>
      <c r="K8" s="11"/>
    </row>
    <row r="9" customFormat="false" ht="13.8" hidden="false" customHeight="false" outlineLevel="0" collapsed="false">
      <c r="A9" s="1" t="s">
        <v>10</v>
      </c>
      <c r="B9" s="1" t="n">
        <v>72</v>
      </c>
      <c r="C9" s="1" t="n">
        <v>102</v>
      </c>
      <c r="D9" s="1" t="n">
        <v>90</v>
      </c>
      <c r="F9" s="2" t="n">
        <v>33.05</v>
      </c>
      <c r="G9" s="8" t="n">
        <v>1.43</v>
      </c>
      <c r="H9" s="9" t="n">
        <f aca="false">F9*G9</f>
        <v>47.2615</v>
      </c>
      <c r="I9" s="10" t="n">
        <f aca="false">(H9/500)*1.5</f>
        <v>0.1417845</v>
      </c>
      <c r="J9" s="10" t="n">
        <f aca="false">I9*1.1</f>
        <v>0.15596295</v>
      </c>
      <c r="K9" s="11"/>
    </row>
    <row r="10" customFormat="false" ht="13.8" hidden="false" customHeight="false" outlineLevel="0" collapsed="false">
      <c r="A10" s="1" t="s">
        <v>10</v>
      </c>
      <c r="B10" s="1" t="n">
        <v>72</v>
      </c>
      <c r="C10" s="1" t="n">
        <v>102</v>
      </c>
      <c r="D10" s="1" t="n">
        <v>115</v>
      </c>
      <c r="F10" s="2" t="n">
        <v>42.23</v>
      </c>
      <c r="G10" s="8" t="n">
        <v>1.38</v>
      </c>
      <c r="H10" s="9" t="n">
        <f aca="false">F10*G10</f>
        <v>58.2774</v>
      </c>
      <c r="I10" s="10" t="n">
        <f aca="false">(H10/500)*1.5</f>
        <v>0.1748322</v>
      </c>
      <c r="J10" s="10" t="n">
        <f aca="false">I10*1.1</f>
        <v>0.19231542</v>
      </c>
      <c r="K10" s="11"/>
    </row>
    <row r="11" customFormat="false" ht="13.8" hidden="false" customHeight="false" outlineLevel="0" collapsed="false">
      <c r="A11" s="1" t="s">
        <v>10</v>
      </c>
      <c r="B11" s="1" t="n">
        <v>72</v>
      </c>
      <c r="C11" s="1" t="n">
        <v>102</v>
      </c>
      <c r="D11" s="1" t="n">
        <v>150</v>
      </c>
      <c r="F11" s="2" t="n">
        <v>55.08</v>
      </c>
      <c r="G11" s="8" t="n">
        <v>1.38</v>
      </c>
      <c r="H11" s="9" t="n">
        <f aca="false">F11*G11</f>
        <v>76.0104</v>
      </c>
      <c r="I11" s="10" t="n">
        <f aca="false">(H11/500)*1.5</f>
        <v>0.2280312</v>
      </c>
      <c r="J11" s="10" t="n">
        <f aca="false">I11*1.1</f>
        <v>0.25083432</v>
      </c>
      <c r="K11" s="11"/>
    </row>
    <row r="12" customFormat="false" ht="13.8" hidden="false" customHeight="false" outlineLevel="0" collapsed="false">
      <c r="A12" s="1" t="s">
        <v>10</v>
      </c>
      <c r="B12" s="1" t="n">
        <v>72</v>
      </c>
      <c r="C12" s="1" t="n">
        <v>102</v>
      </c>
      <c r="D12" s="1" t="n">
        <v>170</v>
      </c>
      <c r="F12" s="2" t="n">
        <v>62.42</v>
      </c>
      <c r="G12" s="8" t="n">
        <v>1.38</v>
      </c>
      <c r="H12" s="9" t="n">
        <f aca="false">F12*G12</f>
        <v>86.1396</v>
      </c>
      <c r="I12" s="10" t="n">
        <f aca="false">(H12/500)*1.5</f>
        <v>0.2584188</v>
      </c>
      <c r="J12" s="10" t="n">
        <f aca="false">I12*1.1</f>
        <v>0.28426068</v>
      </c>
      <c r="K12" s="11"/>
    </row>
    <row r="13" customFormat="false" ht="13.8" hidden="false" customHeight="false" outlineLevel="0" collapsed="false">
      <c r="A13" s="1" t="s">
        <v>10</v>
      </c>
      <c r="B13" s="1" t="n">
        <v>72</v>
      </c>
      <c r="C13" s="1" t="n">
        <v>102</v>
      </c>
      <c r="D13" s="1" t="n">
        <v>200</v>
      </c>
      <c r="F13" s="2" t="n">
        <v>73.44</v>
      </c>
      <c r="G13" s="8" t="n">
        <v>1.46</v>
      </c>
      <c r="H13" s="9" t="n">
        <f aca="false">F13*G13</f>
        <v>107.2224</v>
      </c>
      <c r="I13" s="10" t="n">
        <f aca="false">(H13/500)*1.5</f>
        <v>0.3216672</v>
      </c>
      <c r="J13" s="10" t="n">
        <f aca="false">I13*1.1</f>
        <v>0.35383392</v>
      </c>
      <c r="K13" s="11"/>
    </row>
    <row r="14" customFormat="false" ht="15.75" hidden="false" customHeight="true" outlineLevel="0" collapsed="false">
      <c r="A14" s="1" t="s">
        <v>10</v>
      </c>
      <c r="B14" s="1" t="n">
        <v>72</v>
      </c>
      <c r="C14" s="1" t="n">
        <v>102</v>
      </c>
      <c r="D14" s="1" t="n">
        <v>225</v>
      </c>
      <c r="F14" s="2" t="n">
        <v>82.62</v>
      </c>
      <c r="G14" s="8" t="n">
        <v>1.46</v>
      </c>
      <c r="H14" s="9" t="n">
        <f aca="false">F14*G14</f>
        <v>120.6252</v>
      </c>
      <c r="I14" s="10" t="n">
        <f aca="false">(H14/500)*1.5</f>
        <v>0.3618756</v>
      </c>
      <c r="J14" s="10" t="n">
        <f aca="false">I14*1.1</f>
        <v>0.39806316</v>
      </c>
      <c r="K14" s="11"/>
    </row>
    <row r="15" customFormat="false" ht="13.8" hidden="false" customHeight="false" outlineLevel="0" collapsed="false">
      <c r="A15" s="1" t="s">
        <v>10</v>
      </c>
      <c r="B15" s="1" t="n">
        <v>72</v>
      </c>
      <c r="C15" s="1" t="n">
        <v>102</v>
      </c>
      <c r="D15" s="1" t="n">
        <v>300</v>
      </c>
      <c r="F15" s="2" t="n">
        <v>110.16</v>
      </c>
      <c r="G15" s="8" t="n">
        <v>1.46</v>
      </c>
      <c r="H15" s="9" t="n">
        <f aca="false">F15*G15</f>
        <v>160.8336</v>
      </c>
      <c r="I15" s="10" t="n">
        <f aca="false">(H15/500)*1.5</f>
        <v>0.4825008</v>
      </c>
      <c r="J15" s="10" t="n">
        <f aca="false">I15*1.1</f>
        <v>0.53075088</v>
      </c>
      <c r="K15" s="11"/>
    </row>
    <row r="16" customFormat="false" ht="13.8" hidden="false" customHeight="false" outlineLevel="0" collapsed="false">
      <c r="A16" s="1" t="s">
        <v>10</v>
      </c>
      <c r="B16" s="1" t="n">
        <v>63</v>
      </c>
      <c r="C16" s="1" t="n">
        <v>88</v>
      </c>
      <c r="D16" s="1" t="n">
        <v>90</v>
      </c>
      <c r="F16" s="2" t="n">
        <v>24.95</v>
      </c>
      <c r="G16" s="8" t="n">
        <v>1.38</v>
      </c>
      <c r="H16" s="9" t="n">
        <f aca="false">F16*G16</f>
        <v>34.431</v>
      </c>
      <c r="I16" s="10" t="n">
        <f aca="false">(H16/500)*1.5</f>
        <v>0.103293</v>
      </c>
      <c r="J16" s="10" t="n">
        <f aca="false">I16*1.1</f>
        <v>0.1136223</v>
      </c>
      <c r="K16" s="11"/>
    </row>
    <row r="17" customFormat="false" ht="13.8" hidden="false" customHeight="false" outlineLevel="0" collapsed="false">
      <c r="A17" s="1" t="s">
        <v>10</v>
      </c>
      <c r="B17" s="1" t="n">
        <v>63</v>
      </c>
      <c r="C17" s="1" t="n">
        <v>88</v>
      </c>
      <c r="D17" s="1" t="n">
        <v>115</v>
      </c>
      <c r="F17" s="2" t="n">
        <v>31.88</v>
      </c>
      <c r="G17" s="8" t="n">
        <v>1.38</v>
      </c>
      <c r="H17" s="9" t="n">
        <f aca="false">F17*G17</f>
        <v>43.9944</v>
      </c>
      <c r="I17" s="10" t="n">
        <f aca="false">(H17/500)*1.5</f>
        <v>0.1319832</v>
      </c>
      <c r="J17" s="10" t="n">
        <f aca="false">I17*1.1</f>
        <v>0.14518152</v>
      </c>
      <c r="K17" s="11"/>
    </row>
    <row r="18" customFormat="false" ht="13.8" hidden="false" customHeight="false" outlineLevel="0" collapsed="false">
      <c r="A18" s="1" t="s">
        <v>10</v>
      </c>
      <c r="B18" s="1" t="n">
        <v>63</v>
      </c>
      <c r="C18" s="1" t="n">
        <v>88</v>
      </c>
      <c r="D18" s="1" t="n">
        <v>150</v>
      </c>
      <c r="F18" s="2" t="n">
        <v>41.58</v>
      </c>
      <c r="G18" s="8" t="n">
        <v>1.38</v>
      </c>
      <c r="H18" s="9" t="n">
        <f aca="false">F18*G18</f>
        <v>57.3804</v>
      </c>
      <c r="I18" s="10" t="n">
        <f aca="false">(H18/500)*1.5</f>
        <v>0.1721412</v>
      </c>
      <c r="J18" s="10" t="n">
        <f aca="false">I18*1.1</f>
        <v>0.18935532</v>
      </c>
      <c r="K18" s="11"/>
    </row>
    <row r="19" customFormat="false" ht="13.8" hidden="false" customHeight="false" outlineLevel="0" collapsed="false">
      <c r="A19" s="1" t="s">
        <v>10</v>
      </c>
      <c r="B19" s="1" t="n">
        <v>63</v>
      </c>
      <c r="C19" s="1" t="n">
        <v>88</v>
      </c>
      <c r="D19" s="1" t="n">
        <v>170</v>
      </c>
      <c r="F19" s="2" t="n">
        <v>47.12</v>
      </c>
      <c r="G19" s="8" t="n">
        <v>1.38</v>
      </c>
      <c r="H19" s="9" t="n">
        <f aca="false">F19*G19</f>
        <v>65.0256</v>
      </c>
      <c r="I19" s="10" t="n">
        <f aca="false">(H19/500)*1.5</f>
        <v>0.1950768</v>
      </c>
      <c r="J19" s="10" t="n">
        <f aca="false">I19*1.1</f>
        <v>0.21458448</v>
      </c>
      <c r="K19" s="11"/>
    </row>
    <row r="20" customFormat="false" ht="13.8" hidden="false" customHeight="false" outlineLevel="0" collapsed="false">
      <c r="A20" s="1" t="s">
        <v>10</v>
      </c>
      <c r="B20" s="1" t="n">
        <v>63</v>
      </c>
      <c r="C20" s="1" t="n">
        <v>88</v>
      </c>
      <c r="D20" s="1" t="n">
        <v>200</v>
      </c>
      <c r="F20" s="2" t="n">
        <v>55.44</v>
      </c>
      <c r="G20" s="8" t="n">
        <v>1.46</v>
      </c>
      <c r="H20" s="9" t="n">
        <f aca="false">F20*G20</f>
        <v>80.9424</v>
      </c>
      <c r="I20" s="10" t="n">
        <f aca="false">(H20/500)*1.5</f>
        <v>0.2428272</v>
      </c>
      <c r="J20" s="10" t="n">
        <f aca="false">I20*1.1</f>
        <v>0.26710992</v>
      </c>
      <c r="K20" s="11"/>
    </row>
    <row r="21" customFormat="false" ht="13.8" hidden="false" customHeight="false" outlineLevel="0" collapsed="false">
      <c r="A21" s="1" t="s">
        <v>10</v>
      </c>
      <c r="B21" s="1" t="n">
        <v>63</v>
      </c>
      <c r="C21" s="1" t="n">
        <v>88</v>
      </c>
      <c r="D21" s="1" t="n">
        <v>225</v>
      </c>
      <c r="F21" s="2" t="n">
        <v>62.37</v>
      </c>
      <c r="G21" s="8" t="n">
        <v>1.46</v>
      </c>
      <c r="H21" s="9" t="n">
        <f aca="false">F21*G21</f>
        <v>91.0602</v>
      </c>
      <c r="I21" s="10" t="n">
        <f aca="false">(H21/500)*1.5</f>
        <v>0.2731806</v>
      </c>
      <c r="J21" s="10" t="n">
        <f aca="false">I21*1.1</f>
        <v>0.30049866</v>
      </c>
      <c r="K21" s="11"/>
    </row>
    <row r="22" customFormat="false" ht="13.8" hidden="false" customHeight="false" outlineLevel="0" collapsed="false">
      <c r="A22" s="1" t="s">
        <v>10</v>
      </c>
      <c r="B22" s="1" t="n">
        <v>63</v>
      </c>
      <c r="C22" s="1" t="n">
        <v>88</v>
      </c>
      <c r="D22" s="1" t="n">
        <v>300</v>
      </c>
      <c r="F22" s="2" t="n">
        <v>83.16</v>
      </c>
      <c r="G22" s="8" t="n">
        <v>1.46</v>
      </c>
      <c r="H22" s="9" t="n">
        <f aca="false">F22*G22</f>
        <v>121.4136</v>
      </c>
      <c r="I22" s="10" t="n">
        <f aca="false">(H22/500)*1.5</f>
        <v>0.3642408</v>
      </c>
      <c r="J22" s="10" t="n">
        <f aca="false">I22*1.1</f>
        <v>0.40066488</v>
      </c>
      <c r="K22" s="11"/>
    </row>
    <row r="23" customFormat="false" ht="13.8" hidden="false" customHeight="false" outlineLevel="0" collapsed="false">
      <c r="A23" s="1" t="s">
        <v>11</v>
      </c>
      <c r="B23" s="1" t="n">
        <v>65</v>
      </c>
      <c r="C23" s="1" t="n">
        <v>95</v>
      </c>
      <c r="D23" s="1" t="n">
        <v>70</v>
      </c>
      <c r="F23" s="2" t="n">
        <v>21.61</v>
      </c>
      <c r="G23" s="12" t="n">
        <v>1.28</v>
      </c>
      <c r="H23" s="9" t="n">
        <f aca="false">F23*G23</f>
        <v>27.6608</v>
      </c>
      <c r="I23" s="10" t="n">
        <f aca="false">(H23/500)*1.5</f>
        <v>0.0829824</v>
      </c>
      <c r="J23" s="10" t="n">
        <f aca="false">I23*1.1</f>
        <v>0.09128064</v>
      </c>
      <c r="K23" s="11"/>
    </row>
    <row r="24" customFormat="false" ht="13.8" hidden="false" customHeight="false" outlineLevel="0" collapsed="false">
      <c r="A24" s="1" t="s">
        <v>11</v>
      </c>
      <c r="B24" s="1" t="n">
        <v>65</v>
      </c>
      <c r="C24" s="1" t="n">
        <v>95</v>
      </c>
      <c r="D24" s="1" t="n">
        <v>80</v>
      </c>
      <c r="F24" s="2" t="n">
        <v>24.7</v>
      </c>
      <c r="G24" s="12" t="n">
        <v>1.28</v>
      </c>
      <c r="H24" s="9" t="n">
        <f aca="false">F24*G24</f>
        <v>31.616</v>
      </c>
      <c r="I24" s="10" t="n">
        <f aca="false">(H24/500)*1.5</f>
        <v>0.094848</v>
      </c>
      <c r="J24" s="10" t="n">
        <f aca="false">I24*1.1</f>
        <v>0.1043328</v>
      </c>
      <c r="K24" s="11"/>
    </row>
    <row r="25" customFormat="false" ht="13.8" hidden="false" customHeight="false" outlineLevel="0" collapsed="false">
      <c r="A25" s="1" t="s">
        <v>11</v>
      </c>
      <c r="B25" s="1" t="n">
        <v>65</v>
      </c>
      <c r="C25" s="1" t="n">
        <v>95</v>
      </c>
      <c r="D25" s="1" t="n">
        <v>90</v>
      </c>
      <c r="F25" s="2" t="n">
        <v>27.79</v>
      </c>
      <c r="G25" s="12" t="n">
        <v>1.28</v>
      </c>
      <c r="H25" s="9" t="n">
        <f aca="false">F25*G25</f>
        <v>35.5712</v>
      </c>
      <c r="I25" s="10" t="n">
        <f aca="false">(H25/500)*1.5</f>
        <v>0.1067136</v>
      </c>
      <c r="J25" s="10" t="n">
        <f aca="false">I25*1.1</f>
        <v>0.11738496</v>
      </c>
      <c r="K25" s="11"/>
    </row>
    <row r="26" customFormat="false" ht="13.8" hidden="false" customHeight="false" outlineLevel="0" collapsed="false">
      <c r="A26" s="1" t="s">
        <v>11</v>
      </c>
      <c r="B26" s="1" t="n">
        <v>65</v>
      </c>
      <c r="C26" s="1" t="n">
        <v>95</v>
      </c>
      <c r="D26" s="1" t="n">
        <v>106</v>
      </c>
      <c r="F26" s="2" t="n">
        <v>32.73</v>
      </c>
      <c r="G26" s="12" t="n">
        <v>1.35</v>
      </c>
      <c r="H26" s="9" t="n">
        <f aca="false">F26*G26</f>
        <v>44.1855</v>
      </c>
      <c r="I26" s="10" t="n">
        <f aca="false">(H26/500)*1.5</f>
        <v>0.1325565</v>
      </c>
      <c r="J26" s="10" t="n">
        <f aca="false">I26*1.1</f>
        <v>0.14581215</v>
      </c>
      <c r="K26" s="11"/>
    </row>
    <row r="27" customFormat="false" ht="13.8" hidden="false" customHeight="false" outlineLevel="0" collapsed="false">
      <c r="A27" s="1" t="s">
        <v>11</v>
      </c>
      <c r="B27" s="1" t="n">
        <v>65</v>
      </c>
      <c r="C27" s="1" t="n">
        <v>95</v>
      </c>
      <c r="D27" s="1" t="n">
        <v>118</v>
      </c>
      <c r="F27" s="2" t="n">
        <v>36.43</v>
      </c>
      <c r="G27" s="12" t="n">
        <v>1.35</v>
      </c>
      <c r="H27" s="9" t="n">
        <f aca="false">F27*G27</f>
        <v>49.1805</v>
      </c>
      <c r="I27" s="10" t="n">
        <f aca="false">(H27/500)*1.5</f>
        <v>0.1475415</v>
      </c>
      <c r="J27" s="10" t="n">
        <f aca="false">I27*1.1</f>
        <v>0.16229565</v>
      </c>
      <c r="K27" s="11"/>
    </row>
    <row r="28" customFormat="false" ht="13.8" hidden="false" customHeight="false" outlineLevel="0" collapsed="false">
      <c r="A28" s="1" t="s">
        <v>11</v>
      </c>
      <c r="B28" s="1" t="n">
        <v>72</v>
      </c>
      <c r="C28" s="1" t="n">
        <v>102</v>
      </c>
      <c r="D28" s="1" t="n">
        <v>70</v>
      </c>
      <c r="F28" s="2" t="n">
        <v>25.7</v>
      </c>
      <c r="G28" s="12" t="n">
        <v>1.28</v>
      </c>
      <c r="H28" s="9" t="n">
        <f aca="false">F28*G28</f>
        <v>32.896</v>
      </c>
      <c r="I28" s="10" t="n">
        <f aca="false">(H28/500)*1.5</f>
        <v>0.098688</v>
      </c>
      <c r="J28" s="10" t="n">
        <f aca="false">I28*1.1</f>
        <v>0.1085568</v>
      </c>
    </row>
    <row r="29" customFormat="false" ht="13.8" hidden="false" customHeight="false" outlineLevel="0" collapsed="false">
      <c r="A29" s="1" t="s">
        <v>11</v>
      </c>
      <c r="B29" s="1" t="n">
        <v>72</v>
      </c>
      <c r="C29" s="1" t="n">
        <v>102</v>
      </c>
      <c r="D29" s="1" t="n">
        <v>80</v>
      </c>
      <c r="F29" s="2" t="n">
        <v>29.37</v>
      </c>
      <c r="G29" s="12" t="n">
        <v>1.28</v>
      </c>
      <c r="H29" s="9" t="n">
        <f aca="false">F29*G29</f>
        <v>37.5936</v>
      </c>
      <c r="I29" s="10" t="n">
        <f aca="false">(H29/500)*1.5</f>
        <v>0.1127808</v>
      </c>
      <c r="J29" s="10" t="n">
        <f aca="false">I29*1.1</f>
        <v>0.12405888</v>
      </c>
    </row>
    <row r="30" customFormat="false" ht="13.8" hidden="false" customHeight="false" outlineLevel="0" collapsed="false">
      <c r="A30" s="1" t="s">
        <v>11</v>
      </c>
      <c r="B30" s="1" t="n">
        <v>72</v>
      </c>
      <c r="C30" s="1" t="n">
        <v>102</v>
      </c>
      <c r="D30" s="1" t="n">
        <v>90</v>
      </c>
      <c r="F30" s="2" t="n">
        <v>33.04</v>
      </c>
      <c r="G30" s="12" t="n">
        <v>1.28</v>
      </c>
      <c r="H30" s="9" t="n">
        <f aca="false">F30*G30</f>
        <v>42.2912</v>
      </c>
      <c r="I30" s="10" t="n">
        <f aca="false">(H30/500)*1.5</f>
        <v>0.1268736</v>
      </c>
      <c r="J30" s="10" t="n">
        <f aca="false">I30*1.1</f>
        <v>0.13956096</v>
      </c>
    </row>
    <row r="31" customFormat="false" ht="13.8" hidden="false" customHeight="false" outlineLevel="0" collapsed="false">
      <c r="A31" s="1" t="s">
        <v>11</v>
      </c>
      <c r="B31" s="1" t="n">
        <v>72</v>
      </c>
      <c r="C31" s="1" t="n">
        <v>102</v>
      </c>
      <c r="D31" s="1" t="n">
        <v>106</v>
      </c>
      <c r="F31" s="2" t="n">
        <v>38.92</v>
      </c>
      <c r="G31" s="12" t="n">
        <v>1.35</v>
      </c>
      <c r="H31" s="9" t="n">
        <f aca="false">F31*G31</f>
        <v>52.542</v>
      </c>
      <c r="I31" s="10" t="n">
        <f aca="false">(H31/500)*1.5</f>
        <v>0.157626</v>
      </c>
      <c r="J31" s="10" t="n">
        <f aca="false">I31*1.1</f>
        <v>0.1733886</v>
      </c>
    </row>
    <row r="32" customFormat="false" ht="13.8" hidden="false" customHeight="false" outlineLevel="0" collapsed="false">
      <c r="A32" s="1" t="s">
        <v>11</v>
      </c>
      <c r="B32" s="1" t="n">
        <v>72</v>
      </c>
      <c r="C32" s="1" t="n">
        <v>102</v>
      </c>
      <c r="D32" s="1" t="n">
        <v>118</v>
      </c>
      <c r="F32" s="2" t="n">
        <v>43.33</v>
      </c>
      <c r="G32" s="12" t="n">
        <v>1.35</v>
      </c>
      <c r="H32" s="9" t="n">
        <f aca="false">F32*G32</f>
        <v>58.4955</v>
      </c>
      <c r="I32" s="10" t="n">
        <f aca="false">(H32/500)*1.5</f>
        <v>0.1754865</v>
      </c>
      <c r="J32" s="10" t="n">
        <f aca="false">I32*1.1</f>
        <v>0.19303515</v>
      </c>
      <c r="K32" s="11"/>
    </row>
    <row r="33" customFormat="false" ht="13.8" hidden="false" customHeight="false" outlineLevel="0" collapsed="false">
      <c r="A33" s="1" t="s">
        <v>11</v>
      </c>
      <c r="B33" s="1" t="n">
        <v>74</v>
      </c>
      <c r="C33" s="1" t="n">
        <v>110</v>
      </c>
      <c r="D33" s="1" t="n">
        <v>70</v>
      </c>
      <c r="F33" s="2" t="n">
        <v>28.49</v>
      </c>
      <c r="G33" s="12" t="n">
        <v>1.28</v>
      </c>
      <c r="H33" s="9" t="n">
        <f aca="false">F33*G33</f>
        <v>36.4672</v>
      </c>
      <c r="I33" s="10" t="n">
        <f aca="false">(H33/500)*1.5</f>
        <v>0.1094016</v>
      </c>
      <c r="J33" s="10" t="n">
        <f aca="false">I33*1.1</f>
        <v>0.12034176</v>
      </c>
      <c r="K33" s="11"/>
    </row>
    <row r="34" customFormat="false" ht="13.8" hidden="false" customHeight="false" outlineLevel="0" collapsed="false">
      <c r="A34" s="1" t="s">
        <v>11</v>
      </c>
      <c r="B34" s="1" t="n">
        <v>74</v>
      </c>
      <c r="C34" s="1" t="n">
        <v>110</v>
      </c>
      <c r="D34" s="1" t="n">
        <v>80</v>
      </c>
      <c r="F34" s="2" t="n">
        <v>32.56</v>
      </c>
      <c r="G34" s="12" t="n">
        <v>1.28</v>
      </c>
      <c r="H34" s="9" t="n">
        <f aca="false">F34*G34</f>
        <v>41.6768</v>
      </c>
      <c r="I34" s="10" t="n">
        <f aca="false">(H34/500)*1.5</f>
        <v>0.1250304</v>
      </c>
      <c r="J34" s="10" t="n">
        <f aca="false">I34*1.1</f>
        <v>0.13753344</v>
      </c>
      <c r="K34" s="11"/>
    </row>
    <row r="35" customFormat="false" ht="13.8" hidden="false" customHeight="false" outlineLevel="0" collapsed="false">
      <c r="A35" s="1" t="s">
        <v>11</v>
      </c>
      <c r="B35" s="1" t="n">
        <v>74</v>
      </c>
      <c r="C35" s="1" t="n">
        <v>110</v>
      </c>
      <c r="D35" s="1" t="n">
        <v>90</v>
      </c>
      <c r="F35" s="2" t="n">
        <v>36.63</v>
      </c>
      <c r="G35" s="12" t="n">
        <v>1.28</v>
      </c>
      <c r="H35" s="9" t="n">
        <f aca="false">F35*G35</f>
        <v>46.8864</v>
      </c>
      <c r="I35" s="10" t="n">
        <f aca="false">(H35/500)*1.5</f>
        <v>0.1406592</v>
      </c>
      <c r="J35" s="10" t="n">
        <f aca="false">I35*1.1</f>
        <v>0.15472512</v>
      </c>
      <c r="K35" s="11"/>
    </row>
    <row r="36" customFormat="false" ht="13.8" hidden="false" customHeight="false" outlineLevel="0" collapsed="false">
      <c r="A36" s="1" t="s">
        <v>11</v>
      </c>
      <c r="B36" s="1" t="n">
        <v>74</v>
      </c>
      <c r="C36" s="1" t="n">
        <v>110</v>
      </c>
      <c r="D36" s="1" t="n">
        <v>106</v>
      </c>
      <c r="F36" s="2" t="n">
        <v>43.14</v>
      </c>
      <c r="G36" s="12" t="n">
        <v>1.35</v>
      </c>
      <c r="H36" s="9" t="n">
        <f aca="false">F36*G36</f>
        <v>58.239</v>
      </c>
      <c r="I36" s="10" t="n">
        <f aca="false">(H36/500)*1.5</f>
        <v>0.174717</v>
      </c>
      <c r="J36" s="10" t="n">
        <f aca="false">I36*1.1</f>
        <v>0.1921887</v>
      </c>
      <c r="K36" s="11"/>
    </row>
    <row r="37" customFormat="false" ht="13.8" hidden="false" customHeight="false" outlineLevel="0" collapsed="false">
      <c r="A37" s="1" t="s">
        <v>11</v>
      </c>
      <c r="B37" s="1" t="n">
        <v>74</v>
      </c>
      <c r="C37" s="1" t="n">
        <v>110</v>
      </c>
      <c r="D37" s="1" t="n">
        <v>118</v>
      </c>
      <c r="F37" s="2" t="n">
        <v>48.03</v>
      </c>
      <c r="G37" s="12" t="n">
        <v>1.35</v>
      </c>
      <c r="H37" s="9" t="n">
        <f aca="false">F37*G37</f>
        <v>64.8405</v>
      </c>
      <c r="I37" s="10" t="n">
        <f aca="false">(H37/500)*1.5</f>
        <v>0.1945215</v>
      </c>
      <c r="J37" s="10" t="n">
        <f aca="false">I37*1.1</f>
        <v>0.21397365</v>
      </c>
      <c r="K37" s="11"/>
    </row>
    <row r="38" customFormat="false" ht="13.8" hidden="false" customHeight="false" outlineLevel="0" collapsed="false">
      <c r="A38" s="1" t="s">
        <v>11</v>
      </c>
      <c r="B38" s="1" t="n">
        <v>72</v>
      </c>
      <c r="C38" s="1" t="n">
        <v>92</v>
      </c>
      <c r="D38" s="1" t="n">
        <v>70</v>
      </c>
      <c r="F38" s="2" t="n">
        <v>23.18</v>
      </c>
      <c r="G38" s="12" t="n">
        <v>1.28</v>
      </c>
      <c r="H38" s="9" t="n">
        <f aca="false">F38*G38</f>
        <v>29.6704</v>
      </c>
      <c r="I38" s="10" t="n">
        <f aca="false">(H38/500)*1.5</f>
        <v>0.0890112</v>
      </c>
      <c r="J38" s="10" t="n">
        <f aca="false">I38*1.1</f>
        <v>0.09791232</v>
      </c>
    </row>
    <row r="39" customFormat="false" ht="13.8" hidden="false" customHeight="false" outlineLevel="0" collapsed="false">
      <c r="A39" s="1" t="s">
        <v>11</v>
      </c>
      <c r="B39" s="1" t="n">
        <v>72</v>
      </c>
      <c r="C39" s="1" t="n">
        <v>92</v>
      </c>
      <c r="D39" s="1" t="n">
        <v>80</v>
      </c>
      <c r="F39" s="2" t="n">
        <v>26.49</v>
      </c>
      <c r="G39" s="12" t="n">
        <v>1.28</v>
      </c>
      <c r="H39" s="9" t="n">
        <f aca="false">F39*G39</f>
        <v>33.9072</v>
      </c>
      <c r="I39" s="10" t="n">
        <f aca="false">(H39/500)*1.5</f>
        <v>0.1017216</v>
      </c>
      <c r="J39" s="10" t="n">
        <f aca="false">I39*1.1</f>
        <v>0.11189376</v>
      </c>
    </row>
    <row r="40" customFormat="false" ht="13.8" hidden="false" customHeight="false" outlineLevel="0" collapsed="false">
      <c r="A40" s="1" t="s">
        <v>11</v>
      </c>
      <c r="B40" s="1" t="n">
        <v>72</v>
      </c>
      <c r="C40" s="1" t="n">
        <v>92</v>
      </c>
      <c r="D40" s="1" t="n">
        <v>90</v>
      </c>
      <c r="F40" s="2" t="n">
        <v>29.8</v>
      </c>
      <c r="G40" s="12" t="n">
        <v>1.28</v>
      </c>
      <c r="H40" s="9" t="n">
        <f aca="false">F40*G40</f>
        <v>38.144</v>
      </c>
      <c r="I40" s="10" t="n">
        <f aca="false">(H40/500)*1.5</f>
        <v>0.114432</v>
      </c>
      <c r="J40" s="10" t="n">
        <f aca="false">I40*1.1</f>
        <v>0.1258752</v>
      </c>
    </row>
    <row r="41" customFormat="false" ht="13.8" hidden="false" customHeight="false" outlineLevel="0" collapsed="false">
      <c r="A41" s="1" t="s">
        <v>11</v>
      </c>
      <c r="B41" s="1" t="n">
        <v>72</v>
      </c>
      <c r="C41" s="1" t="n">
        <v>92</v>
      </c>
      <c r="D41" s="1" t="n">
        <v>106</v>
      </c>
      <c r="F41" s="2" t="n">
        <v>35.1</v>
      </c>
      <c r="G41" s="12" t="n">
        <v>1.35</v>
      </c>
      <c r="H41" s="9" t="n">
        <f aca="false">F41*G41</f>
        <v>47.385</v>
      </c>
      <c r="I41" s="10" t="n">
        <f aca="false">(H41/500)*1.5</f>
        <v>0.142155</v>
      </c>
      <c r="J41" s="10" t="n">
        <f aca="false">I41*1.1</f>
        <v>0.1563705</v>
      </c>
    </row>
    <row r="42" customFormat="false" ht="13.8" hidden="false" customHeight="false" outlineLevel="0" collapsed="false">
      <c r="A42" s="1" t="s">
        <v>11</v>
      </c>
      <c r="B42" s="1" t="n">
        <v>72</v>
      </c>
      <c r="C42" s="1" t="n">
        <v>92</v>
      </c>
      <c r="D42" s="1" t="n">
        <v>118</v>
      </c>
      <c r="F42" s="2" t="n">
        <v>39.07</v>
      </c>
      <c r="G42" s="12" t="n">
        <v>1.35</v>
      </c>
      <c r="H42" s="9" t="n">
        <f aca="false">F42*G42</f>
        <v>52.7445</v>
      </c>
      <c r="I42" s="10" t="n">
        <f aca="false">(H42/500)*1.5</f>
        <v>0.1582335</v>
      </c>
      <c r="J42" s="10" t="n">
        <f aca="false">I42*1.1</f>
        <v>0.17405685</v>
      </c>
    </row>
    <row r="43" customFormat="false" ht="13.8" hidden="false" customHeight="false" outlineLevel="0" collapsed="false">
      <c r="A43" s="1" t="s">
        <v>11</v>
      </c>
      <c r="B43" s="1" t="n">
        <v>63</v>
      </c>
      <c r="C43" s="1" t="n">
        <v>88</v>
      </c>
      <c r="D43" s="1" t="n">
        <v>70</v>
      </c>
      <c r="F43" s="2" t="n">
        <v>19.4</v>
      </c>
      <c r="G43" s="12" t="n">
        <v>1.28</v>
      </c>
      <c r="H43" s="9" t="n">
        <f aca="false">F43*G43</f>
        <v>24.832</v>
      </c>
      <c r="I43" s="10" t="n">
        <f aca="false">(H43/500)*1.5</f>
        <v>0.074496</v>
      </c>
      <c r="J43" s="10" t="n">
        <f aca="false">I43*1.1</f>
        <v>0.0819456</v>
      </c>
    </row>
    <row r="44" customFormat="false" ht="13.8" hidden="false" customHeight="false" outlineLevel="0" collapsed="false">
      <c r="A44" s="1" t="s">
        <v>11</v>
      </c>
      <c r="B44" s="1" t="n">
        <v>63</v>
      </c>
      <c r="C44" s="1" t="n">
        <v>88</v>
      </c>
      <c r="D44" s="1" t="n">
        <v>80</v>
      </c>
      <c r="F44" s="2" t="n">
        <v>22.18</v>
      </c>
      <c r="G44" s="12" t="n">
        <v>1.28</v>
      </c>
      <c r="H44" s="9" t="n">
        <f aca="false">F44*G44</f>
        <v>28.3904</v>
      </c>
      <c r="I44" s="10" t="n">
        <f aca="false">(H44/500)*1.5</f>
        <v>0.0851712</v>
      </c>
      <c r="J44" s="10" t="n">
        <f aca="false">I44*1.1</f>
        <v>0.09368832</v>
      </c>
    </row>
    <row r="45" customFormat="false" ht="13.8" hidden="false" customHeight="false" outlineLevel="0" collapsed="false">
      <c r="A45" s="1" t="s">
        <v>11</v>
      </c>
      <c r="B45" s="1" t="n">
        <v>63</v>
      </c>
      <c r="C45" s="1" t="n">
        <v>88</v>
      </c>
      <c r="D45" s="1" t="n">
        <v>90</v>
      </c>
      <c r="F45" s="2" t="n">
        <v>24.95</v>
      </c>
      <c r="G45" s="12" t="n">
        <v>1.28</v>
      </c>
      <c r="H45" s="9" t="n">
        <f aca="false">F45*G45</f>
        <v>31.936</v>
      </c>
      <c r="I45" s="10" t="n">
        <f aca="false">(H45/500)*1.5</f>
        <v>0.095808</v>
      </c>
      <c r="J45" s="10" t="n">
        <f aca="false">I45*1.1</f>
        <v>0.1053888</v>
      </c>
    </row>
    <row r="46" customFormat="false" ht="13.8" hidden="false" customHeight="false" outlineLevel="0" collapsed="false">
      <c r="A46" s="1" t="s">
        <v>11</v>
      </c>
      <c r="B46" s="1" t="n">
        <v>63</v>
      </c>
      <c r="C46" s="1" t="n">
        <v>88</v>
      </c>
      <c r="D46" s="1" t="n">
        <v>106</v>
      </c>
      <c r="F46" s="2" t="n">
        <v>29.38</v>
      </c>
      <c r="G46" s="12" t="n">
        <v>1.35</v>
      </c>
      <c r="H46" s="9" t="n">
        <f aca="false">F46*G46</f>
        <v>39.663</v>
      </c>
      <c r="I46" s="10" t="n">
        <f aca="false">(H46/500)*1.5</f>
        <v>0.118989</v>
      </c>
      <c r="J46" s="10" t="n">
        <f aca="false">I46*1.1</f>
        <v>0.1308879</v>
      </c>
    </row>
    <row r="47" customFormat="false" ht="13.8" hidden="false" customHeight="false" outlineLevel="0" collapsed="false">
      <c r="A47" s="1" t="s">
        <v>11</v>
      </c>
      <c r="B47" s="1" t="n">
        <v>63</v>
      </c>
      <c r="C47" s="1" t="n">
        <v>88</v>
      </c>
      <c r="D47" s="1" t="n">
        <v>118</v>
      </c>
      <c r="F47" s="2" t="n">
        <v>32.7</v>
      </c>
      <c r="G47" s="12" t="n">
        <v>1.35</v>
      </c>
      <c r="H47" s="9" t="n">
        <f aca="false">F47*G47</f>
        <v>44.145</v>
      </c>
      <c r="I47" s="10" t="n">
        <f aca="false">(H47/500)*1.5</f>
        <v>0.132435</v>
      </c>
      <c r="J47" s="10" t="n">
        <f aca="false">I47*1.1</f>
        <v>0.1456785</v>
      </c>
    </row>
  </sheetData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5.85"/>
    <col collapsed="false" customWidth="false" hidden="false" outlineLevel="0" max="2" min="2" style="2" width="11.43"/>
    <col collapsed="false" customWidth="false" hidden="false" outlineLevel="0" max="3" min="3" style="1" width="11.43"/>
    <col collapsed="false" customWidth="true" hidden="false" outlineLevel="0" max="4" min="4" style="1" width="12"/>
    <col collapsed="false" customWidth="true" hidden="false" outlineLevel="0" max="5" min="5" style="1" width="10.43"/>
    <col collapsed="false" customWidth="true" hidden="false" outlineLevel="0" max="6" min="6" style="2" width="11"/>
    <col collapsed="false" customWidth="true" hidden="false" outlineLevel="0" max="7" min="7" style="1" width="14.57"/>
    <col collapsed="false" customWidth="false" hidden="false" outlineLevel="0" max="11" min="8" style="1" width="11.43"/>
    <col collapsed="false" customWidth="true" hidden="false" outlineLevel="0" max="12" min="12" style="13" width="10.71"/>
    <col collapsed="false" customWidth="true" hidden="false" outlineLevel="0" max="13" min="13" style="1" width="11.28"/>
    <col collapsed="false" customWidth="false" hidden="false" outlineLevel="0" max="1024" min="14" style="1" width="11.43"/>
  </cols>
  <sheetData>
    <row r="1" customFormat="false" ht="15" hidden="false" customHeight="false" outlineLevel="0" collapsed="false">
      <c r="B1" s="2" t="s">
        <v>5</v>
      </c>
      <c r="C1" s="1" t="s">
        <v>12</v>
      </c>
      <c r="D1" s="1" t="s">
        <v>7</v>
      </c>
      <c r="E1" s="2" t="s">
        <v>13</v>
      </c>
      <c r="F1" s="14"/>
      <c r="G1" s="5" t="s">
        <v>8</v>
      </c>
      <c r="H1" s="15" t="s">
        <v>14</v>
      </c>
      <c r="K1" s="1" t="s">
        <v>15</v>
      </c>
      <c r="L1" s="13" t="s">
        <v>16</v>
      </c>
      <c r="M1" s="1" t="s">
        <v>17</v>
      </c>
    </row>
    <row r="2" customFormat="false" ht="15" hidden="false" customHeight="false" outlineLevel="0" collapsed="false">
      <c r="A2" s="1" t="s">
        <v>18</v>
      </c>
      <c r="B2" s="2" t="n">
        <v>21.61</v>
      </c>
      <c r="C2" s="13" t="n">
        <f aca="false">M2*1.12</f>
        <v>82.0123696</v>
      </c>
      <c r="D2" s="13" t="n">
        <f aca="false">B2*C2</f>
        <v>1772.287307056</v>
      </c>
      <c r="E2" s="13" t="n">
        <f aca="false">D2/500</f>
        <v>3.544574614112</v>
      </c>
      <c r="F2" s="14" t="s">
        <v>19</v>
      </c>
      <c r="G2" s="16" t="n">
        <f aca="false">(D2/500)*1.5</f>
        <v>5.316861921168</v>
      </c>
      <c r="H2" s="17" t="n">
        <f aca="false">G2*1.1</f>
        <v>5.8485481132848</v>
      </c>
      <c r="K2" s="13" t="n">
        <v>60.07</v>
      </c>
      <c r="L2" s="13" t="n">
        <v>69.0805</v>
      </c>
      <c r="M2" s="13" t="n">
        <v>73.22533</v>
      </c>
    </row>
    <row r="3" customFormat="false" ht="15" hidden="false" customHeight="false" outlineLevel="0" collapsed="false">
      <c r="A3" s="1" t="s">
        <v>20</v>
      </c>
      <c r="B3" s="2" t="n">
        <v>24.7</v>
      </c>
      <c r="C3" s="13" t="n">
        <f aca="false">M3*1.12</f>
        <v>82.0123696</v>
      </c>
      <c r="D3" s="13" t="n">
        <f aca="false">B3*C3</f>
        <v>2025.70552912</v>
      </c>
      <c r="E3" s="13" t="n">
        <f aca="false">D3/500</f>
        <v>4.05141105824</v>
      </c>
      <c r="F3" s="14" t="s">
        <v>19</v>
      </c>
      <c r="G3" s="16" t="n">
        <f aca="false">(D3/500)*1.5</f>
        <v>6.07711658736</v>
      </c>
      <c r="H3" s="17" t="n">
        <f aca="false">G3*1.1</f>
        <v>6.684828246096</v>
      </c>
      <c r="K3" s="13" t="n">
        <v>60.07</v>
      </c>
      <c r="L3" s="13" t="n">
        <v>69.0805</v>
      </c>
      <c r="M3" s="13" t="n">
        <v>73.22533</v>
      </c>
    </row>
    <row r="4" customFormat="false" ht="15" hidden="false" customHeight="false" outlineLevel="0" collapsed="false">
      <c r="A4" s="1" t="s">
        <v>21</v>
      </c>
      <c r="B4" s="2" t="n">
        <v>27.79</v>
      </c>
      <c r="C4" s="13" t="n">
        <f aca="false">M4*1.12</f>
        <v>82.0123696</v>
      </c>
      <c r="D4" s="13" t="n">
        <f aca="false">B4*C4</f>
        <v>2279.123751184</v>
      </c>
      <c r="E4" s="13" t="n">
        <f aca="false">D4/500</f>
        <v>4.558247502368</v>
      </c>
      <c r="F4" s="14" t="s">
        <v>19</v>
      </c>
      <c r="G4" s="16" t="n">
        <f aca="false">(D4/500)*1.5</f>
        <v>6.837371253552</v>
      </c>
      <c r="H4" s="17" t="n">
        <f aca="false">G4*1.1</f>
        <v>7.5211083789072</v>
      </c>
      <c r="K4" s="13" t="n">
        <v>60.07</v>
      </c>
      <c r="L4" s="13" t="n">
        <v>69.0805</v>
      </c>
      <c r="M4" s="13" t="n">
        <v>73.22533</v>
      </c>
    </row>
    <row r="5" customFormat="false" ht="15" hidden="false" customHeight="false" outlineLevel="0" collapsed="false">
      <c r="A5" s="1" t="s">
        <v>22</v>
      </c>
      <c r="B5" s="2" t="n">
        <v>32.73</v>
      </c>
      <c r="C5" s="13" t="n">
        <f aca="false">M5*1.12</f>
        <v>85.9307232</v>
      </c>
      <c r="D5" s="13" t="n">
        <f aca="false">B5*C5</f>
        <v>2812.512570336</v>
      </c>
      <c r="E5" s="13" t="n">
        <f aca="false">D5/500</f>
        <v>5.625025140672</v>
      </c>
      <c r="F5" s="14" t="s">
        <v>19</v>
      </c>
      <c r="G5" s="16" t="n">
        <f aca="false">(D5/500)*1.5</f>
        <v>8.437537711008</v>
      </c>
      <c r="H5" s="17" t="n">
        <f aca="false">G5*1.1</f>
        <v>9.2812914821088</v>
      </c>
      <c r="K5" s="13" t="n">
        <v>62.94</v>
      </c>
      <c r="L5" s="13" t="n">
        <v>72.381</v>
      </c>
      <c r="M5" s="13" t="n">
        <v>76.72386</v>
      </c>
    </row>
    <row r="6" customFormat="false" ht="15" hidden="false" customHeight="false" outlineLevel="0" collapsed="false">
      <c r="A6" s="1" t="s">
        <v>23</v>
      </c>
      <c r="B6" s="2" t="n">
        <v>36.43</v>
      </c>
      <c r="C6" s="13" t="n">
        <f aca="false">M6*1.12</f>
        <v>85.9307232</v>
      </c>
      <c r="D6" s="13" t="n">
        <f aca="false">B6*C6</f>
        <v>3130.456246176</v>
      </c>
      <c r="E6" s="13" t="n">
        <f aca="false">D6/500</f>
        <v>6.260912492352</v>
      </c>
      <c r="F6" s="14" t="s">
        <v>19</v>
      </c>
      <c r="G6" s="16" t="n">
        <f aca="false">(D6/500)*1.5</f>
        <v>9.391368738528</v>
      </c>
      <c r="H6" s="17" t="n">
        <f aca="false">G6*1.1</f>
        <v>10.3305056123808</v>
      </c>
      <c r="K6" s="13" t="n">
        <v>62.94</v>
      </c>
      <c r="L6" s="13" t="n">
        <v>72.381</v>
      </c>
      <c r="M6" s="13" t="n">
        <v>76.72386</v>
      </c>
    </row>
    <row r="7" customFormat="false" ht="15" hidden="false" customHeight="false" outlineLevel="0" collapsed="false">
      <c r="C7" s="13" t="n">
        <f aca="false">M7*1.12</f>
        <v>0</v>
      </c>
      <c r="D7" s="13"/>
      <c r="E7" s="13" t="n">
        <f aca="false">D7/500</f>
        <v>0</v>
      </c>
      <c r="F7" s="14"/>
      <c r="G7" s="16"/>
      <c r="H7" s="17" t="n">
        <f aca="false">G7*1.1</f>
        <v>0</v>
      </c>
      <c r="K7" s="13"/>
      <c r="L7" s="13" t="n">
        <v>0</v>
      </c>
      <c r="M7" s="13" t="n">
        <v>0</v>
      </c>
    </row>
    <row r="8" customFormat="false" ht="15" hidden="false" customHeight="false" outlineLevel="0" collapsed="false">
      <c r="A8" s="1" t="s">
        <v>24</v>
      </c>
      <c r="B8" s="2" t="n">
        <v>19.4</v>
      </c>
      <c r="C8" s="13" t="n">
        <f aca="false">M8*1.12</f>
        <v>82.0123696</v>
      </c>
      <c r="D8" s="13" t="n">
        <f aca="false">B8*C8</f>
        <v>1591.03997024</v>
      </c>
      <c r="E8" s="13" t="n">
        <f aca="false">D8/500</f>
        <v>3.18207994048</v>
      </c>
      <c r="F8" s="14" t="s">
        <v>19</v>
      </c>
      <c r="G8" s="16" t="n">
        <f aca="false">(D8/500)*1.5</f>
        <v>4.77311991072</v>
      </c>
      <c r="H8" s="17" t="n">
        <f aca="false">G8*1.1</f>
        <v>5.250431901792</v>
      </c>
      <c r="K8" s="13" t="n">
        <v>60.07</v>
      </c>
      <c r="L8" s="13" t="n">
        <v>69.0805</v>
      </c>
      <c r="M8" s="13" t="n">
        <v>73.22533</v>
      </c>
    </row>
    <row r="9" customFormat="false" ht="15" hidden="false" customHeight="false" outlineLevel="0" collapsed="false">
      <c r="A9" s="1" t="s">
        <v>25</v>
      </c>
      <c r="B9" s="2" t="n">
        <v>22.18</v>
      </c>
      <c r="C9" s="13" t="n">
        <f aca="false">M9*1.12</f>
        <v>82.0123696</v>
      </c>
      <c r="D9" s="13" t="n">
        <f aca="false">B9*C9</f>
        <v>1819.034357728</v>
      </c>
      <c r="E9" s="13" t="n">
        <f aca="false">D9/500</f>
        <v>3.638068715456</v>
      </c>
      <c r="F9" s="14" t="s">
        <v>19</v>
      </c>
      <c r="G9" s="16" t="n">
        <f aca="false">(D9/500)*1.5</f>
        <v>5.457103073184</v>
      </c>
      <c r="H9" s="17" t="n">
        <f aca="false">G9*1.1</f>
        <v>6.0028133805024</v>
      </c>
      <c r="K9" s="13" t="n">
        <v>60.07</v>
      </c>
      <c r="L9" s="13" t="n">
        <v>69.0805</v>
      </c>
      <c r="M9" s="13" t="n">
        <v>73.22533</v>
      </c>
    </row>
    <row r="10" customFormat="false" ht="15" hidden="false" customHeight="false" outlineLevel="0" collapsed="false">
      <c r="A10" s="1" t="s">
        <v>26</v>
      </c>
      <c r="B10" s="2" t="n">
        <v>24.95</v>
      </c>
      <c r="C10" s="13" t="n">
        <f aca="false">M10*1.12</f>
        <v>82.0123696</v>
      </c>
      <c r="D10" s="13" t="n">
        <f aca="false">B10*C10</f>
        <v>2046.20862152</v>
      </c>
      <c r="E10" s="13" t="n">
        <f aca="false">D10/500</f>
        <v>4.09241724304</v>
      </c>
      <c r="F10" s="14" t="s">
        <v>19</v>
      </c>
      <c r="G10" s="16" t="n">
        <f aca="false">(D10/500)*1.5</f>
        <v>6.13862586456</v>
      </c>
      <c r="H10" s="17" t="n">
        <f aca="false">G10*1.1</f>
        <v>6.752488451016</v>
      </c>
      <c r="K10" s="13" t="n">
        <v>60.07</v>
      </c>
      <c r="L10" s="13" t="n">
        <v>69.0805</v>
      </c>
      <c r="M10" s="13" t="n">
        <v>73.22533</v>
      </c>
    </row>
    <row r="11" customFormat="false" ht="15" hidden="false" customHeight="false" outlineLevel="0" collapsed="false">
      <c r="A11" s="1" t="s">
        <v>27</v>
      </c>
      <c r="B11" s="2" t="n">
        <v>32.56</v>
      </c>
      <c r="C11" s="13" t="n">
        <f aca="false">M11*1.12</f>
        <v>82.0123696</v>
      </c>
      <c r="D11" s="13" t="n">
        <f aca="false">B11*C11</f>
        <v>2670.322754176</v>
      </c>
      <c r="E11" s="13" t="n">
        <f aca="false">D11/500</f>
        <v>5.340645508352</v>
      </c>
      <c r="F11" s="14" t="s">
        <v>19</v>
      </c>
      <c r="G11" s="16" t="n">
        <f aca="false">(D11/500)*1.5</f>
        <v>8.010968262528</v>
      </c>
      <c r="H11" s="17" t="n">
        <f aca="false">G11*1.1</f>
        <v>8.8120650887808</v>
      </c>
      <c r="K11" s="13" t="n">
        <v>60.07</v>
      </c>
      <c r="L11" s="13" t="n">
        <v>69.0805</v>
      </c>
      <c r="M11" s="13" t="n">
        <v>73.22533</v>
      </c>
    </row>
    <row r="12" customFormat="false" ht="15" hidden="false" customHeight="false" outlineLevel="0" collapsed="false">
      <c r="C12" s="13" t="n">
        <f aca="false">M12*1.12</f>
        <v>0</v>
      </c>
      <c r="D12" s="13"/>
      <c r="E12" s="13" t="n">
        <f aca="false">D12/500</f>
        <v>0</v>
      </c>
      <c r="F12" s="14"/>
      <c r="G12" s="16" t="n">
        <f aca="false">(D12/500)*1.5</f>
        <v>0</v>
      </c>
      <c r="H12" s="17" t="n">
        <f aca="false">G12*1.1</f>
        <v>0</v>
      </c>
      <c r="K12" s="13"/>
      <c r="L12" s="13" t="n">
        <v>0</v>
      </c>
      <c r="M12" s="13" t="n">
        <v>0</v>
      </c>
    </row>
    <row r="13" customFormat="false" ht="15" hidden="false" customHeight="false" outlineLevel="0" collapsed="false">
      <c r="A13" s="1" t="s">
        <v>28</v>
      </c>
      <c r="B13" s="2" t="n">
        <v>36.43</v>
      </c>
      <c r="C13" s="13" t="n">
        <f aca="false">M13*1.12</f>
        <v>85.9307232</v>
      </c>
      <c r="D13" s="13" t="n">
        <f aca="false">B13*C13</f>
        <v>3130.456246176</v>
      </c>
      <c r="E13" s="13" t="n">
        <f aca="false">D13/500</f>
        <v>6.260912492352</v>
      </c>
      <c r="F13" s="14" t="s">
        <v>19</v>
      </c>
      <c r="G13" s="16" t="n">
        <f aca="false">(D13/500)*1.5</f>
        <v>9.391368738528</v>
      </c>
      <c r="H13" s="17" t="n">
        <f aca="false">G13*1.1</f>
        <v>10.3305056123808</v>
      </c>
      <c r="K13" s="13" t="n">
        <v>62.94</v>
      </c>
      <c r="L13" s="13" t="n">
        <v>72.381</v>
      </c>
      <c r="M13" s="13" t="n">
        <v>76.72386</v>
      </c>
    </row>
    <row r="14" customFormat="false" ht="15" hidden="false" customHeight="false" outlineLevel="0" collapsed="false">
      <c r="A14" s="1" t="s">
        <v>29</v>
      </c>
      <c r="B14" s="2" t="n">
        <v>43.84</v>
      </c>
      <c r="C14" s="13" t="n">
        <f aca="false">M14*1.12</f>
        <v>85.9307232</v>
      </c>
      <c r="D14" s="13" t="n">
        <f aca="false">B14*C14</f>
        <v>3767.202905088</v>
      </c>
      <c r="E14" s="13" t="n">
        <f aca="false">D14/500</f>
        <v>7.534405810176</v>
      </c>
      <c r="F14" s="14" t="s">
        <v>19</v>
      </c>
      <c r="G14" s="16" t="n">
        <f aca="false">(D14/500)*1.5</f>
        <v>11.301608715264</v>
      </c>
      <c r="H14" s="17" t="n">
        <f aca="false">G14*1.1</f>
        <v>12.4317695867904</v>
      </c>
      <c r="K14" s="13" t="n">
        <v>62.94</v>
      </c>
      <c r="L14" s="13" t="n">
        <v>72.381</v>
      </c>
      <c r="M14" s="13" t="n">
        <v>76.72386</v>
      </c>
    </row>
    <row r="15" customFormat="false" ht="15" hidden="false" customHeight="false" outlineLevel="0" collapsed="false">
      <c r="C15" s="13" t="n">
        <f aca="false">M15*1.12</f>
        <v>0</v>
      </c>
      <c r="D15" s="13"/>
      <c r="E15" s="13" t="n">
        <f aca="false">D15/500</f>
        <v>0</v>
      </c>
      <c r="F15" s="14"/>
      <c r="G15" s="16" t="n">
        <f aca="false">(D15/500)*1.5</f>
        <v>0</v>
      </c>
      <c r="H15" s="17" t="n">
        <f aca="false">G15*1.1</f>
        <v>0</v>
      </c>
      <c r="K15" s="13"/>
      <c r="L15" s="13" t="n">
        <v>0</v>
      </c>
      <c r="M15" s="13" t="n">
        <v>0</v>
      </c>
    </row>
    <row r="16" customFormat="false" ht="15" hidden="false" customHeight="false" outlineLevel="0" collapsed="false">
      <c r="A16" s="1" t="s">
        <v>30</v>
      </c>
      <c r="B16" s="2" t="n">
        <v>26.5</v>
      </c>
      <c r="C16" s="13" t="n">
        <f aca="false">M16*1.12</f>
        <v>82.0123696</v>
      </c>
      <c r="D16" s="13" t="n">
        <f aca="false">B16*C16</f>
        <v>2173.3277944</v>
      </c>
      <c r="E16" s="13" t="n">
        <f aca="false">D16/500</f>
        <v>4.3466555888</v>
      </c>
      <c r="F16" s="14" t="s">
        <v>19</v>
      </c>
      <c r="G16" s="16" t="n">
        <f aca="false">(D16/500)*1.5</f>
        <v>6.5199833832</v>
      </c>
      <c r="H16" s="17" t="n">
        <f aca="false">G16*1.1</f>
        <v>7.17198172152</v>
      </c>
      <c r="K16" s="13" t="n">
        <v>60.07</v>
      </c>
      <c r="L16" s="13" t="n">
        <v>69.0805</v>
      </c>
      <c r="M16" s="13" t="n">
        <v>73.22533</v>
      </c>
    </row>
    <row r="17" customFormat="false" ht="15" hidden="false" customHeight="false" outlineLevel="0" collapsed="false">
      <c r="A17" s="1" t="s">
        <v>31</v>
      </c>
      <c r="B17" s="2" t="n">
        <v>39.08</v>
      </c>
      <c r="C17" s="13" t="n">
        <f aca="false">M17*1.12</f>
        <v>85.9307232</v>
      </c>
      <c r="D17" s="13" t="n">
        <f aca="false">B17*C17</f>
        <v>3358.172662656</v>
      </c>
      <c r="E17" s="13" t="n">
        <f aca="false">D17/500</f>
        <v>6.716345325312</v>
      </c>
      <c r="F17" s="14" t="s">
        <v>19</v>
      </c>
      <c r="G17" s="16" t="n">
        <f aca="false">(D17/500)*1.5</f>
        <v>10.074517987968</v>
      </c>
      <c r="H17" s="17" t="n">
        <f aca="false">G17*1.1</f>
        <v>11.0819697867648</v>
      </c>
      <c r="K17" s="13" t="n">
        <v>62.94</v>
      </c>
      <c r="L17" s="13" t="n">
        <v>72.381</v>
      </c>
      <c r="M17" s="13" t="n">
        <v>76.72386</v>
      </c>
    </row>
    <row r="18" customFormat="false" ht="15" hidden="false" customHeight="false" outlineLevel="0" collapsed="false">
      <c r="C18" s="13" t="n">
        <f aca="false">M18*1.12</f>
        <v>0</v>
      </c>
      <c r="D18" s="13" t="n">
        <f aca="false">B18*C18</f>
        <v>0</v>
      </c>
      <c r="E18" s="13" t="n">
        <f aca="false">D18/500</f>
        <v>0</v>
      </c>
      <c r="F18" s="14"/>
      <c r="G18" s="16" t="n">
        <f aca="false">(D18/500)*1.5</f>
        <v>0</v>
      </c>
      <c r="H18" s="17" t="n">
        <f aca="false">G18*1.1</f>
        <v>0</v>
      </c>
      <c r="K18" s="13"/>
      <c r="M18" s="13" t="n">
        <v>0</v>
      </c>
    </row>
    <row r="19" customFormat="false" ht="15" hidden="false" customHeight="false" outlineLevel="0" collapsed="false">
      <c r="A19" s="1" t="s">
        <v>20</v>
      </c>
      <c r="B19" s="2" t="n">
        <v>24.7</v>
      </c>
      <c r="C19" s="13" t="n">
        <f aca="false">M19*1.12</f>
        <v>82.3872</v>
      </c>
      <c r="D19" s="13" t="n">
        <f aca="false">B19*C19</f>
        <v>2034.96384</v>
      </c>
      <c r="E19" s="13" t="n">
        <f aca="false">D19/500</f>
        <v>4.06992768</v>
      </c>
      <c r="F19" s="14" t="s">
        <v>19</v>
      </c>
      <c r="G19" s="16" t="n">
        <f aca="false">(D19/500)*1.5</f>
        <v>6.10489152</v>
      </c>
      <c r="H19" s="17" t="n">
        <f aca="false">G19*1.1</f>
        <v>6.715380672</v>
      </c>
      <c r="J19" s="18" t="s">
        <v>32</v>
      </c>
      <c r="K19" s="13"/>
      <c r="L19" s="18"/>
      <c r="M19" s="13" t="n">
        <v>73.56</v>
      </c>
    </row>
    <row r="20" customFormat="false" ht="15" hidden="false" customHeight="false" outlineLevel="0" collapsed="false">
      <c r="C20" s="13"/>
      <c r="D20" s="13"/>
      <c r="E20" s="13"/>
      <c r="F20" s="14"/>
      <c r="G20" s="16"/>
      <c r="H20" s="16"/>
      <c r="K20" s="13"/>
    </row>
    <row r="21" customFormat="false" ht="15" hidden="false" customHeight="false" outlineLevel="0" collapsed="false">
      <c r="C21" s="13"/>
      <c r="D21" s="13"/>
      <c r="E21" s="13"/>
      <c r="F21" s="14"/>
      <c r="G21" s="16"/>
      <c r="H21" s="16"/>
      <c r="K21" s="13"/>
    </row>
    <row r="22" customFormat="false" ht="15" hidden="false" customHeight="false" outlineLevel="0" collapsed="false">
      <c r="C22" s="13"/>
      <c r="D22" s="13"/>
      <c r="E22" s="13" t="n">
        <f aca="false">D22/500</f>
        <v>0</v>
      </c>
      <c r="F22" s="14"/>
      <c r="G22" s="19" t="s">
        <v>33</v>
      </c>
      <c r="H22" s="19"/>
      <c r="K22" s="13"/>
    </row>
    <row r="23" customFormat="false" ht="15" hidden="false" customHeight="false" outlineLevel="0" collapsed="false">
      <c r="B23" s="2" t="s">
        <v>5</v>
      </c>
      <c r="C23" s="1" t="s">
        <v>12</v>
      </c>
      <c r="D23" s="1" t="s">
        <v>7</v>
      </c>
      <c r="E23" s="13" t="s">
        <v>13</v>
      </c>
      <c r="F23" s="14"/>
      <c r="G23" s="5" t="s">
        <v>34</v>
      </c>
      <c r="H23" s="6"/>
      <c r="K23" s="1" t="s">
        <v>12</v>
      </c>
    </row>
    <row r="24" customFormat="false" ht="15" hidden="false" customHeight="false" outlineLevel="0" collapsed="false">
      <c r="A24" s="1" t="s">
        <v>18</v>
      </c>
      <c r="B24" s="2" t="n">
        <v>21.61</v>
      </c>
      <c r="C24" s="13" t="n">
        <f aca="false">M24*1.12</f>
        <v>88.5657136</v>
      </c>
      <c r="D24" s="13" t="n">
        <f aca="false">B24*C24</f>
        <v>1913.905070896</v>
      </c>
      <c r="E24" s="13" t="n">
        <f aca="false">D24/500</f>
        <v>3.827810141792</v>
      </c>
      <c r="F24" s="14"/>
      <c r="G24" s="17" t="n">
        <f aca="false">(D24/500)*1.5</f>
        <v>5.741715212688</v>
      </c>
      <c r="H24" s="16"/>
      <c r="K24" s="13" t="n">
        <v>64.87</v>
      </c>
      <c r="L24" s="13" t="n">
        <v>74.6005</v>
      </c>
      <c r="M24" s="13" t="n">
        <v>79.07653</v>
      </c>
    </row>
    <row r="25" customFormat="false" ht="15" hidden="false" customHeight="false" outlineLevel="0" collapsed="false">
      <c r="A25" s="1" t="s">
        <v>20</v>
      </c>
      <c r="B25" s="2" t="n">
        <v>24.7</v>
      </c>
      <c r="C25" s="13" t="n">
        <f aca="false">M25*1.12</f>
        <v>88.5657136</v>
      </c>
      <c r="D25" s="13" t="n">
        <f aca="false">B25*C25</f>
        <v>2187.57312592</v>
      </c>
      <c r="E25" s="13" t="n">
        <f aca="false">D25/500</f>
        <v>4.37514625184</v>
      </c>
      <c r="F25" s="14"/>
      <c r="G25" s="17" t="n">
        <f aca="false">(D25/500)*1.5</f>
        <v>6.56271937776</v>
      </c>
      <c r="H25" s="16"/>
      <c r="K25" s="13" t="n">
        <v>64.87</v>
      </c>
      <c r="L25" s="13" t="n">
        <v>74.6005</v>
      </c>
      <c r="M25" s="13" t="n">
        <v>79.07653</v>
      </c>
    </row>
    <row r="26" customFormat="false" ht="15" hidden="false" customHeight="false" outlineLevel="0" collapsed="false">
      <c r="A26" s="1" t="s">
        <v>21</v>
      </c>
      <c r="B26" s="2" t="n">
        <v>27.79</v>
      </c>
      <c r="C26" s="13" t="n">
        <f aca="false">M26*1.12</f>
        <v>88.5657136</v>
      </c>
      <c r="D26" s="13" t="n">
        <f aca="false">B26*C26</f>
        <v>2461.241180944</v>
      </c>
      <c r="E26" s="13" t="n">
        <f aca="false">D26/500</f>
        <v>4.922482361888</v>
      </c>
      <c r="F26" s="14"/>
      <c r="G26" s="17" t="n">
        <f aca="false">(D26/500)*1.5</f>
        <v>7.383723542832</v>
      </c>
      <c r="H26" s="16"/>
      <c r="K26" s="13" t="n">
        <v>64.87</v>
      </c>
      <c r="L26" s="13" t="n">
        <v>74.6005</v>
      </c>
      <c r="M26" s="13" t="n">
        <v>79.07653</v>
      </c>
    </row>
    <row r="27" customFormat="false" ht="15.75" hidden="false" customHeight="true" outlineLevel="0" collapsed="false">
      <c r="C27" s="13" t="n">
        <f aca="false">M27*1.12</f>
        <v>0</v>
      </c>
      <c r="D27" s="13"/>
      <c r="E27" s="13" t="n">
        <f aca="false">D27/500</f>
        <v>0</v>
      </c>
      <c r="F27" s="14"/>
      <c r="G27" s="17" t="n">
        <f aca="false">(D27/500)*1.5</f>
        <v>0</v>
      </c>
      <c r="H27" s="16"/>
      <c r="K27" s="13"/>
      <c r="L27" s="13" t="n">
        <v>0</v>
      </c>
      <c r="M27" s="13" t="n">
        <v>0</v>
      </c>
    </row>
    <row r="28" customFormat="false" ht="15" hidden="false" customHeight="false" outlineLevel="0" collapsed="false">
      <c r="A28" s="1" t="s">
        <v>27</v>
      </c>
      <c r="B28" s="2" t="n">
        <v>32.56</v>
      </c>
      <c r="C28" s="13" t="n">
        <f aca="false">M28*1.12</f>
        <v>88.5657136</v>
      </c>
      <c r="D28" s="13" t="n">
        <f aca="false">B28*C28</f>
        <v>2883.699634816</v>
      </c>
      <c r="E28" s="13" t="n">
        <f aca="false">D28/500</f>
        <v>5.767399269632</v>
      </c>
      <c r="F28" s="14"/>
      <c r="G28" s="17" t="n">
        <f aca="false">(D28/500)*1.5</f>
        <v>8.651098904448</v>
      </c>
      <c r="H28" s="16"/>
      <c r="K28" s="13" t="n">
        <v>64.87</v>
      </c>
      <c r="L28" s="13" t="n">
        <v>74.6005</v>
      </c>
      <c r="M28" s="13" t="n">
        <v>79.07653</v>
      </c>
    </row>
    <row r="29" customFormat="false" ht="15" hidden="false" customHeight="false" outlineLevel="0" collapsed="false">
      <c r="C29" s="13" t="n">
        <f aca="false">M29*1.12</f>
        <v>0</v>
      </c>
      <c r="D29" s="13"/>
      <c r="E29" s="13" t="n">
        <f aca="false">D29/500</f>
        <v>0</v>
      </c>
      <c r="F29" s="14"/>
      <c r="G29" s="17" t="n">
        <f aca="false">(D29/500)*1.5</f>
        <v>0</v>
      </c>
      <c r="H29" s="16"/>
      <c r="K29" s="13"/>
      <c r="L29" s="13" t="n">
        <v>0</v>
      </c>
      <c r="M29" s="13" t="n">
        <v>0</v>
      </c>
    </row>
    <row r="30" customFormat="false" ht="15" hidden="false" customHeight="false" outlineLevel="0" collapsed="false">
      <c r="A30" s="1" t="s">
        <v>28</v>
      </c>
      <c r="B30" s="2" t="n">
        <v>36.43</v>
      </c>
      <c r="C30" s="13" t="n">
        <f aca="false">M30*1.12</f>
        <v>92.7980816</v>
      </c>
      <c r="D30" s="13" t="n">
        <f aca="false">B30*C30</f>
        <v>3380.634112688</v>
      </c>
      <c r="E30" s="13" t="n">
        <f aca="false">D30/500</f>
        <v>6.761268225376</v>
      </c>
      <c r="F30" s="14"/>
      <c r="G30" s="17" t="n">
        <f aca="false">(D30/500)*1.5</f>
        <v>10.141902338064</v>
      </c>
      <c r="H30" s="16"/>
      <c r="K30" s="13" t="n">
        <v>67.97</v>
      </c>
      <c r="L30" s="13" t="n">
        <v>78.1655</v>
      </c>
      <c r="M30" s="13" t="n">
        <v>82.85543</v>
      </c>
    </row>
    <row r="31" customFormat="false" ht="15" hidden="false" customHeight="false" outlineLevel="0" collapsed="false">
      <c r="A31" s="1" t="s">
        <v>29</v>
      </c>
      <c r="B31" s="2" t="n">
        <v>43.84</v>
      </c>
      <c r="C31" s="13" t="n">
        <f aca="false">M31*1.12</f>
        <v>92.7980816</v>
      </c>
      <c r="D31" s="13" t="n">
        <f aca="false">B31*C31</f>
        <v>4068.267897344</v>
      </c>
      <c r="E31" s="13" t="n">
        <f aca="false">D31/500</f>
        <v>8.136535794688</v>
      </c>
      <c r="F31" s="14"/>
      <c r="G31" s="17" t="n">
        <f aca="false">(D31/500)*1.5</f>
        <v>12.204803692032</v>
      </c>
      <c r="H31" s="16"/>
      <c r="K31" s="13" t="n">
        <v>67.97</v>
      </c>
      <c r="L31" s="13" t="n">
        <v>78.1655</v>
      </c>
      <c r="M31" s="13" t="n">
        <v>82.85543</v>
      </c>
    </row>
    <row r="32" customFormat="false" ht="15" hidden="false" customHeight="false" outlineLevel="0" collapsed="false">
      <c r="C32" s="13" t="n">
        <f aca="false">M32*1.12</f>
        <v>0</v>
      </c>
      <c r="D32" s="13"/>
      <c r="E32" s="13" t="n">
        <f aca="false">D32/500</f>
        <v>0</v>
      </c>
      <c r="F32" s="14"/>
      <c r="G32" s="17" t="n">
        <f aca="false">(D32/500)*1.5</f>
        <v>0</v>
      </c>
      <c r="H32" s="16"/>
      <c r="K32" s="13"/>
      <c r="L32" s="13" t="n">
        <v>0</v>
      </c>
      <c r="M32" s="13" t="n">
        <v>0</v>
      </c>
    </row>
    <row r="33" customFormat="false" ht="15" hidden="false" customHeight="false" outlineLevel="0" collapsed="false">
      <c r="A33" s="1" t="s">
        <v>31</v>
      </c>
      <c r="B33" s="2" t="n">
        <v>39.08</v>
      </c>
      <c r="C33" s="13" t="n">
        <f aca="false">M33*1.12</f>
        <v>92.7980816</v>
      </c>
      <c r="D33" s="13" t="n">
        <f aca="false">B33*C33</f>
        <v>3626.549028928</v>
      </c>
      <c r="E33" s="13" t="n">
        <f aca="false">D33/500</f>
        <v>7.253098057856</v>
      </c>
      <c r="F33" s="14"/>
      <c r="G33" s="17" t="n">
        <f aca="false">(D33/500)*1.5</f>
        <v>10.879647086784</v>
      </c>
      <c r="H33" s="16"/>
      <c r="K33" s="13" t="n">
        <v>67.97</v>
      </c>
      <c r="L33" s="13" t="n">
        <v>78.1655</v>
      </c>
      <c r="M33" s="13" t="n">
        <v>82.85543</v>
      </c>
    </row>
    <row r="34" customFormat="false" ht="15" hidden="false" customHeight="false" outlineLevel="0" collapsed="false">
      <c r="F34" s="14"/>
      <c r="G34" s="11"/>
      <c r="H34" s="16"/>
    </row>
    <row r="35" customFormat="false" ht="15" hidden="false" customHeight="false" outlineLevel="0" collapsed="false">
      <c r="C35" s="13"/>
      <c r="D35" s="13"/>
      <c r="E35" s="13"/>
      <c r="F35" s="14"/>
      <c r="G35" s="16"/>
      <c r="H35" s="16"/>
      <c r="K35" s="13"/>
    </row>
    <row r="36" customFormat="false" ht="15" hidden="false" customHeight="false" outlineLevel="0" collapsed="false">
      <c r="C36" s="13"/>
      <c r="D36" s="13"/>
      <c r="E36" s="13"/>
      <c r="F36" s="14"/>
      <c r="G36" s="16"/>
      <c r="H36" s="16"/>
      <c r="K36" s="13"/>
    </row>
    <row r="37" s="20" customFormat="true" ht="15" hidden="false" customHeight="false" outlineLevel="0" collapsed="false">
      <c r="B37" s="20" t="s">
        <v>5</v>
      </c>
      <c r="C37" s="20" t="s">
        <v>6</v>
      </c>
      <c r="D37" s="20" t="s">
        <v>35</v>
      </c>
      <c r="E37" s="20" t="s">
        <v>12</v>
      </c>
      <c r="F37" s="20" t="s">
        <v>7</v>
      </c>
      <c r="G37" s="20" t="s">
        <v>36</v>
      </c>
      <c r="H37" s="21"/>
      <c r="I37" s="22" t="s">
        <v>8</v>
      </c>
      <c r="J37" s="23" t="s">
        <v>14</v>
      </c>
      <c r="K37" s="20" t="s">
        <v>6</v>
      </c>
      <c r="L37" s="24"/>
    </row>
    <row r="38" customFormat="false" ht="15" hidden="false" customHeight="false" outlineLevel="0" collapsed="false">
      <c r="A38" s="1" t="s">
        <v>37</v>
      </c>
      <c r="C38" s="2"/>
      <c r="D38" s="13"/>
      <c r="F38" s="1"/>
      <c r="H38" s="2"/>
      <c r="J38" s="17" t="n">
        <f aca="false">I38*1.12</f>
        <v>0</v>
      </c>
      <c r="K38" s="2"/>
    </row>
    <row r="39" customFormat="false" ht="15" hidden="false" customHeight="false" outlineLevel="0" collapsed="false">
      <c r="A39" s="1" t="s">
        <v>21</v>
      </c>
      <c r="B39" s="2" t="n">
        <v>27.8</v>
      </c>
      <c r="C39" s="25" t="n">
        <v>1.3</v>
      </c>
      <c r="D39" s="13" t="n">
        <f aca="false">cambio</f>
        <v>66</v>
      </c>
      <c r="E39" s="13" t="n">
        <f aca="false">C39*D39</f>
        <v>85.8</v>
      </c>
      <c r="F39" s="13" t="n">
        <f aca="false">B39*E39</f>
        <v>2385.24</v>
      </c>
      <c r="G39" s="13" t="n">
        <f aca="false">B39*C39</f>
        <v>36.14</v>
      </c>
      <c r="H39" s="14"/>
      <c r="I39" s="16" t="n">
        <f aca="false">(F39/500)*1.5</f>
        <v>7.15572</v>
      </c>
      <c r="J39" s="17" t="n">
        <f aca="false">I39*1.12</f>
        <v>8.0144064</v>
      </c>
      <c r="K39" s="25" t="n">
        <v>1.3</v>
      </c>
    </row>
    <row r="40" customFormat="false" ht="15" hidden="false" customHeight="false" outlineLevel="0" collapsed="false">
      <c r="A40" s="1" t="s">
        <v>38</v>
      </c>
      <c r="B40" s="2" t="n">
        <v>37.05</v>
      </c>
      <c r="C40" s="25" t="n">
        <v>1.3</v>
      </c>
      <c r="D40" s="13" t="n">
        <f aca="false">cambio</f>
        <v>66</v>
      </c>
      <c r="E40" s="13" t="n">
        <f aca="false">C40*D40</f>
        <v>85.8</v>
      </c>
      <c r="F40" s="13" t="n">
        <f aca="false">B40*E40</f>
        <v>3178.89</v>
      </c>
      <c r="G40" s="13" t="n">
        <f aca="false">B40*C40</f>
        <v>48.165</v>
      </c>
      <c r="H40" s="14"/>
      <c r="I40" s="16" t="n">
        <f aca="false">(F40/500)*1.5</f>
        <v>9.53667</v>
      </c>
      <c r="J40" s="17" t="n">
        <f aca="false">I40*1.12</f>
        <v>10.6810704</v>
      </c>
      <c r="K40" s="25" t="n">
        <v>1.3</v>
      </c>
    </row>
    <row r="41" customFormat="false" ht="15" hidden="false" customHeight="false" outlineLevel="0" collapsed="false">
      <c r="A41" s="1" t="s">
        <v>39</v>
      </c>
      <c r="B41" s="2" t="n">
        <v>46.31</v>
      </c>
      <c r="C41" s="25" t="n">
        <v>1.3</v>
      </c>
      <c r="D41" s="13" t="n">
        <f aca="false">cambio</f>
        <v>66</v>
      </c>
      <c r="E41" s="13" t="n">
        <f aca="false">C41*D41</f>
        <v>85.8</v>
      </c>
      <c r="F41" s="13" t="n">
        <f aca="false">B41*E41</f>
        <v>3973.398</v>
      </c>
      <c r="G41" s="13" t="n">
        <f aca="false">B41*C41</f>
        <v>60.203</v>
      </c>
      <c r="H41" s="14"/>
      <c r="I41" s="16" t="n">
        <f aca="false">(F41/500)*1.5</f>
        <v>11.920194</v>
      </c>
      <c r="J41" s="17" t="n">
        <f aca="false">I41*1.12</f>
        <v>13.35061728</v>
      </c>
      <c r="K41" s="25" t="n">
        <v>1.3</v>
      </c>
    </row>
    <row r="42" customFormat="false" ht="15" hidden="false" customHeight="false" outlineLevel="0" collapsed="false">
      <c r="A42" s="1" t="s">
        <v>40</v>
      </c>
      <c r="B42" s="2" t="n">
        <v>55.57</v>
      </c>
      <c r="C42" s="25" t="n">
        <v>1.3</v>
      </c>
      <c r="D42" s="13" t="n">
        <f aca="false">cambio</f>
        <v>66</v>
      </c>
      <c r="E42" s="13" t="n">
        <f aca="false">C42*D42</f>
        <v>85.8</v>
      </c>
      <c r="F42" s="13" t="n">
        <f aca="false">B42*E42</f>
        <v>4767.906</v>
      </c>
      <c r="G42" s="13" t="n">
        <f aca="false">B42*C42</f>
        <v>72.241</v>
      </c>
      <c r="H42" s="14"/>
      <c r="I42" s="16" t="n">
        <f aca="false">(F42/500)*1.5</f>
        <v>14.303718</v>
      </c>
      <c r="J42" s="17" t="n">
        <f aca="false">I42*1.12</f>
        <v>16.02016416</v>
      </c>
      <c r="K42" s="25" t="n">
        <v>1.3</v>
      </c>
    </row>
    <row r="43" customFormat="false" ht="15" hidden="false" customHeight="false" outlineLevel="0" collapsed="false">
      <c r="A43" s="1" t="s">
        <v>41</v>
      </c>
      <c r="B43" s="2" t="n">
        <v>64.84</v>
      </c>
      <c r="C43" s="25" t="n">
        <v>1.3</v>
      </c>
      <c r="D43" s="13" t="n">
        <f aca="false">cambio</f>
        <v>66</v>
      </c>
      <c r="E43" s="13" t="n">
        <f aca="false">C43*D43</f>
        <v>85.8</v>
      </c>
      <c r="F43" s="13" t="n">
        <f aca="false">B43*E43</f>
        <v>5563.272</v>
      </c>
      <c r="G43" s="13" t="n">
        <f aca="false">B43*C43</f>
        <v>84.292</v>
      </c>
      <c r="H43" s="14"/>
      <c r="I43" s="16" t="n">
        <f aca="false">(F43/500)*1.5</f>
        <v>16.689816</v>
      </c>
      <c r="J43" s="17" t="n">
        <f aca="false">I43*1.12</f>
        <v>18.69259392</v>
      </c>
      <c r="K43" s="25" t="n">
        <v>1.3</v>
      </c>
    </row>
    <row r="44" customFormat="false" ht="15" hidden="false" customHeight="false" outlineLevel="0" collapsed="false">
      <c r="A44" s="1" t="s">
        <v>42</v>
      </c>
      <c r="B44" s="2" t="n">
        <v>74.1</v>
      </c>
      <c r="C44" s="25" t="n">
        <v>1.3</v>
      </c>
      <c r="D44" s="13" t="n">
        <f aca="false">cambio</f>
        <v>66</v>
      </c>
      <c r="E44" s="13" t="n">
        <f aca="false">C44*D44</f>
        <v>85.8</v>
      </c>
      <c r="F44" s="13" t="n">
        <f aca="false">B44*E44</f>
        <v>6357.78</v>
      </c>
      <c r="G44" s="13" t="n">
        <f aca="false">B44*C44</f>
        <v>96.33</v>
      </c>
      <c r="H44" s="14"/>
      <c r="I44" s="16" t="n">
        <f aca="false">(F44/500)*1.5</f>
        <v>19.07334</v>
      </c>
      <c r="J44" s="17" t="n">
        <f aca="false">I44*1.12</f>
        <v>21.3621408</v>
      </c>
      <c r="K44" s="25" t="n">
        <v>1.3</v>
      </c>
    </row>
    <row r="45" customFormat="false" ht="15" hidden="false" customHeight="false" outlineLevel="0" collapsed="false">
      <c r="A45" s="1" t="s">
        <v>43</v>
      </c>
      <c r="B45" s="2" t="n">
        <v>58.57</v>
      </c>
      <c r="C45" s="25" t="n">
        <v>1.3</v>
      </c>
      <c r="D45" s="13" t="n">
        <f aca="false">cambio</f>
        <v>66</v>
      </c>
      <c r="E45" s="13" t="n">
        <f aca="false">C45*D45</f>
        <v>85.8</v>
      </c>
      <c r="F45" s="13" t="n">
        <f aca="false">B45*E45</f>
        <v>5025.306</v>
      </c>
      <c r="G45" s="13" t="n">
        <f aca="false">B45*C45</f>
        <v>76.141</v>
      </c>
      <c r="H45" s="14"/>
      <c r="I45" s="16" t="n">
        <f aca="false">(F45/500)*1.5</f>
        <v>15.075918</v>
      </c>
      <c r="J45" s="17" t="n">
        <f aca="false">I45*1.12</f>
        <v>16.88502816</v>
      </c>
      <c r="K45" s="25" t="n">
        <v>1.3</v>
      </c>
    </row>
    <row r="46" customFormat="false" ht="15" hidden="false" customHeight="false" outlineLevel="0" collapsed="false">
      <c r="A46" s="1" t="s">
        <v>44</v>
      </c>
      <c r="B46" s="2" t="n">
        <v>49.9</v>
      </c>
      <c r="C46" s="25" t="n">
        <v>1.3</v>
      </c>
      <c r="D46" s="13" t="n">
        <f aca="false">cambio</f>
        <v>66</v>
      </c>
      <c r="E46" s="13" t="n">
        <f aca="false">C46*D46</f>
        <v>85.8</v>
      </c>
      <c r="F46" s="13" t="n">
        <f aca="false">B46*E46</f>
        <v>4281.42</v>
      </c>
      <c r="G46" s="13" t="n">
        <f aca="false">B46*C46</f>
        <v>64.87</v>
      </c>
      <c r="H46" s="14"/>
      <c r="I46" s="16" t="n">
        <f aca="false">(F46/500)*1.5</f>
        <v>12.84426</v>
      </c>
      <c r="J46" s="17" t="n">
        <f aca="false">I46*1.12</f>
        <v>14.3855712</v>
      </c>
      <c r="K46" s="25" t="n">
        <v>1.3</v>
      </c>
    </row>
    <row r="47" customFormat="false" ht="15" hidden="false" customHeight="false" outlineLevel="0" collapsed="false">
      <c r="A47" s="1" t="s">
        <v>45</v>
      </c>
      <c r="B47" s="2" t="n">
        <v>58.21</v>
      </c>
      <c r="C47" s="25" t="n">
        <v>1.3</v>
      </c>
      <c r="D47" s="13" t="n">
        <f aca="false">cambio</f>
        <v>66</v>
      </c>
      <c r="E47" s="13" t="n">
        <f aca="false">C47*D47</f>
        <v>85.8</v>
      </c>
      <c r="F47" s="13" t="n">
        <f aca="false">B47*E47</f>
        <v>4994.418</v>
      </c>
      <c r="G47" s="13" t="n">
        <f aca="false">B47*C47</f>
        <v>75.673</v>
      </c>
      <c r="H47" s="14"/>
      <c r="I47" s="16" t="n">
        <f aca="false">(F47/500)*1.5</f>
        <v>14.983254</v>
      </c>
      <c r="J47" s="17" t="n">
        <f aca="false">I47*1.12</f>
        <v>16.78124448</v>
      </c>
      <c r="K47" s="25" t="n">
        <v>1.3</v>
      </c>
    </row>
    <row r="48" customFormat="false" ht="15" hidden="false" customHeight="false" outlineLevel="0" collapsed="false">
      <c r="D48" s="13"/>
      <c r="E48" s="13" t="n">
        <f aca="false">C48*D48</f>
        <v>0</v>
      </c>
      <c r="F48" s="13"/>
      <c r="G48" s="13"/>
      <c r="I48" s="16"/>
      <c r="J48" s="17"/>
    </row>
    <row r="49" customFormat="false" ht="15" hidden="false" customHeight="false" outlineLevel="0" collapsed="false">
      <c r="A49" s="1" t="s">
        <v>46</v>
      </c>
      <c r="D49" s="13"/>
      <c r="E49" s="13"/>
      <c r="F49" s="13"/>
      <c r="G49" s="13"/>
      <c r="I49" s="16"/>
      <c r="J49" s="17"/>
    </row>
    <row r="50" customFormat="false" ht="15" hidden="false" customHeight="false" outlineLevel="0" collapsed="false">
      <c r="A50" s="1" t="s">
        <v>20</v>
      </c>
      <c r="B50" s="2" t="n">
        <v>24.7</v>
      </c>
      <c r="C50" s="25" t="n">
        <v>2.05</v>
      </c>
      <c r="D50" s="13" t="n">
        <f aca="false">cambio</f>
        <v>66</v>
      </c>
      <c r="E50" s="13" t="n">
        <f aca="false">C50*D50</f>
        <v>135.3</v>
      </c>
      <c r="F50" s="13" t="n">
        <f aca="false">B50*E50</f>
        <v>3341.91</v>
      </c>
      <c r="G50" s="13" t="n">
        <f aca="false">B50*C50</f>
        <v>50.635</v>
      </c>
      <c r="I50" s="16" t="n">
        <f aca="false">(F50/500)*1.5</f>
        <v>10.02573</v>
      </c>
      <c r="J50" s="17" t="n">
        <f aca="false">I50*1.12</f>
        <v>11.2288176</v>
      </c>
      <c r="K50" s="25" t="n">
        <v>2.05</v>
      </c>
    </row>
    <row r="51" customFormat="false" ht="15" hidden="false" customHeight="false" outlineLevel="0" collapsed="false">
      <c r="A51" s="1" t="s">
        <v>47</v>
      </c>
      <c r="D51" s="13"/>
      <c r="E51" s="13"/>
      <c r="F51" s="13"/>
      <c r="G51" s="13"/>
      <c r="I51" s="16"/>
      <c r="J51" s="17"/>
    </row>
    <row r="52" customFormat="false" ht="15" hidden="false" customHeight="false" outlineLevel="0" collapsed="false">
      <c r="A52" s="1" t="s">
        <v>48</v>
      </c>
      <c r="B52" s="2" t="n">
        <v>23.2</v>
      </c>
      <c r="C52" s="13" t="n">
        <v>2.18</v>
      </c>
      <c r="D52" s="13" t="n">
        <f aca="false">cambio</f>
        <v>66</v>
      </c>
      <c r="E52" s="13" t="n">
        <f aca="false">C52*D52</f>
        <v>143.88</v>
      </c>
      <c r="F52" s="13" t="n">
        <f aca="false">B52*E52</f>
        <v>3338.016</v>
      </c>
      <c r="G52" s="13" t="n">
        <f aca="false">B52*C52</f>
        <v>50.576</v>
      </c>
      <c r="I52" s="16" t="n">
        <f aca="false">(F52/500)*1.5</f>
        <v>10.014048</v>
      </c>
      <c r="J52" s="17" t="n">
        <f aca="false">I52*1.12</f>
        <v>11.21573376</v>
      </c>
      <c r="K52" s="13" t="n">
        <v>2.18</v>
      </c>
    </row>
    <row r="54" s="1" customFormat="true" ht="15" hidden="false" customHeight="false" outlineLevel="0" collapsed="false">
      <c r="A54" s="1" t="s">
        <v>49</v>
      </c>
      <c r="B54" s="2" t="n">
        <v>23.18</v>
      </c>
      <c r="C54" s="25" t="n">
        <v>106.27</v>
      </c>
      <c r="D54" s="13" t="n">
        <v>1</v>
      </c>
      <c r="E54" s="13" t="n">
        <f aca="false">C54*D54</f>
        <v>106.27</v>
      </c>
      <c r="F54" s="13" t="n">
        <f aca="false">B54*E54</f>
        <v>2463.3386</v>
      </c>
      <c r="G54" s="13" t="n">
        <f aca="false">B54*C54</f>
        <v>2463.3386</v>
      </c>
      <c r="H54" s="14"/>
      <c r="I54" s="16" t="n">
        <f aca="false">(F54/500)*1.5</f>
        <v>7.3900158</v>
      </c>
      <c r="J54" s="17" t="n">
        <f aca="false">I54*1.12</f>
        <v>8.276817696</v>
      </c>
      <c r="K54" s="11"/>
    </row>
  </sheetData>
  <mergeCells count="1">
    <mergeCell ref="G22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4" min="4" style="26" width="11.43"/>
  </cols>
  <sheetData>
    <row r="1" customFormat="false" ht="15" hidden="false" customHeight="false" outlineLevel="0" collapsed="false">
      <c r="A1" s="27" t="s">
        <v>50</v>
      </c>
      <c r="B1" s="27" t="s">
        <v>51</v>
      </c>
      <c r="C1" s="27" t="s">
        <v>52</v>
      </c>
      <c r="D1" s="27" t="s">
        <v>53</v>
      </c>
      <c r="E1" s="28" t="s">
        <v>54</v>
      </c>
      <c r="F1" s="29" t="s">
        <v>14</v>
      </c>
      <c r="G1" s="27" t="s">
        <v>8</v>
      </c>
      <c r="H1" s="29" t="s">
        <v>14</v>
      </c>
    </row>
    <row r="2" customFormat="false" ht="15" hidden="false" customHeight="false" outlineLevel="0" collapsed="false">
      <c r="A2" s="30" t="n">
        <v>43280</v>
      </c>
      <c r="B2" s="31" t="s">
        <v>55</v>
      </c>
      <c r="C2" s="32" t="s">
        <v>56</v>
      </c>
      <c r="D2" s="32" t="n">
        <v>115</v>
      </c>
      <c r="E2" s="33" t="n">
        <v>1810.5</v>
      </c>
      <c r="F2" s="34"/>
      <c r="G2" s="35" t="n">
        <f aca="false">(E2/500)*1.5</f>
        <v>5.4315</v>
      </c>
      <c r="H2" s="35" t="n">
        <f aca="false">G2*1.15</f>
        <v>6.246225</v>
      </c>
    </row>
    <row r="3" customFormat="false" ht="15" hidden="false" customHeight="false" outlineLevel="0" collapsed="false">
      <c r="A3" s="32" t="s">
        <v>57</v>
      </c>
      <c r="B3" s="31" t="s">
        <v>55</v>
      </c>
      <c r="C3" s="32" t="s">
        <v>56</v>
      </c>
      <c r="D3" s="32" t="n">
        <v>150</v>
      </c>
      <c r="E3" s="33" t="n">
        <v>2361.81</v>
      </c>
      <c r="F3" s="34"/>
      <c r="G3" s="35" t="n">
        <f aca="false">(E3/500)*1.5</f>
        <v>7.08543</v>
      </c>
      <c r="H3" s="35" t="n">
        <f aca="false">G3*1.15</f>
        <v>8.1482445</v>
      </c>
    </row>
    <row r="4" customFormat="false" ht="15" hidden="false" customHeight="false" outlineLevel="0" collapsed="false">
      <c r="A4" s="30"/>
      <c r="B4" s="31" t="s">
        <v>55</v>
      </c>
      <c r="C4" s="32" t="s">
        <v>56</v>
      </c>
      <c r="D4" s="32" t="n">
        <v>170</v>
      </c>
      <c r="E4" s="33" t="n">
        <v>2676.48</v>
      </c>
      <c r="F4" s="34"/>
      <c r="G4" s="35" t="n">
        <f aca="false">(E4/500)*1.5</f>
        <v>8.02944</v>
      </c>
      <c r="H4" s="35" t="n">
        <f aca="false">G4*1.15</f>
        <v>9.233856</v>
      </c>
    </row>
    <row r="5" customFormat="false" ht="15" hidden="false" customHeight="false" outlineLevel="0" collapsed="false">
      <c r="A5" s="30"/>
      <c r="B5" s="31" t="s">
        <v>55</v>
      </c>
      <c r="C5" s="32" t="s">
        <v>56</v>
      </c>
      <c r="D5" s="32" t="n">
        <v>200</v>
      </c>
      <c r="E5" s="33" t="n">
        <v>3149.25</v>
      </c>
      <c r="F5" s="34"/>
      <c r="G5" s="35" t="n">
        <f aca="false">(E5/500)*1.5</f>
        <v>9.44775</v>
      </c>
      <c r="H5" s="35" t="n">
        <f aca="false">G5*1.15</f>
        <v>10.8649125</v>
      </c>
    </row>
    <row r="6" customFormat="false" ht="15" hidden="false" customHeight="false" outlineLevel="0" collapsed="false">
      <c r="A6" s="32"/>
      <c r="B6" s="31" t="s">
        <v>55</v>
      </c>
      <c r="C6" s="32" t="s">
        <v>56</v>
      </c>
      <c r="D6" s="32" t="n">
        <v>225</v>
      </c>
      <c r="E6" s="33" t="n">
        <v>3542.97</v>
      </c>
      <c r="F6" s="34"/>
      <c r="G6" s="35" t="n">
        <f aca="false">(E6/500)*1.5</f>
        <v>10.62891</v>
      </c>
      <c r="H6" s="35" t="n">
        <f aca="false">G6*1.15</f>
        <v>12.2232465</v>
      </c>
    </row>
    <row r="7" customFormat="false" ht="15" hidden="false" customHeight="false" outlineLevel="0" collapsed="false">
      <c r="A7" s="30"/>
      <c r="B7" s="31" t="s">
        <v>55</v>
      </c>
      <c r="C7" s="32" t="s">
        <v>56</v>
      </c>
      <c r="D7" s="32" t="n">
        <v>300</v>
      </c>
      <c r="E7" s="33" t="n">
        <v>5002.02</v>
      </c>
      <c r="F7" s="34"/>
      <c r="G7" s="35" t="n">
        <f aca="false">(E7/500)*1.5</f>
        <v>15.00606</v>
      </c>
      <c r="H7" s="35" t="n">
        <f aca="false">G7*1.15</f>
        <v>17.256969</v>
      </c>
    </row>
    <row r="8" customFormat="false" ht="15" hidden="false" customHeight="false" outlineLevel="0" collapsed="false">
      <c r="A8" s="32"/>
      <c r="B8" s="31"/>
      <c r="C8" s="32"/>
      <c r="D8" s="32"/>
      <c r="E8" s="33" t="n">
        <v>0</v>
      </c>
      <c r="F8" s="34"/>
      <c r="G8" s="35" t="n">
        <f aca="false">(E8/500)*1.5</f>
        <v>0</v>
      </c>
      <c r="H8" s="35" t="n">
        <f aca="false">G8*1.15</f>
        <v>0</v>
      </c>
    </row>
    <row r="9" customFormat="false" ht="15" hidden="false" customHeight="false" outlineLevel="0" collapsed="false">
      <c r="A9" s="32"/>
      <c r="B9" s="31" t="s">
        <v>55</v>
      </c>
      <c r="C9" s="32" t="s">
        <v>58</v>
      </c>
      <c r="D9" s="32" t="n">
        <v>115</v>
      </c>
      <c r="E9" s="33" t="n">
        <v>2153.73</v>
      </c>
      <c r="F9" s="34"/>
      <c r="G9" s="35" t="n">
        <f aca="false">(E9/500)*1.5</f>
        <v>6.46119</v>
      </c>
      <c r="H9" s="35" t="n">
        <f aca="false">G9*1.15</f>
        <v>7.4303685</v>
      </c>
    </row>
    <row r="10" customFormat="false" ht="15" hidden="false" customHeight="false" outlineLevel="0" collapsed="false">
      <c r="A10" s="32"/>
      <c r="B10" s="31" t="s">
        <v>55</v>
      </c>
      <c r="C10" s="32" t="s">
        <v>58</v>
      </c>
      <c r="D10" s="32" t="n">
        <v>150</v>
      </c>
      <c r="E10" s="33" t="n">
        <v>2809.08</v>
      </c>
      <c r="F10" s="34"/>
      <c r="G10" s="35" t="n">
        <f aca="false">(E10/500)*1.5</f>
        <v>8.42724</v>
      </c>
      <c r="H10" s="35" t="n">
        <f aca="false">G10*1.15</f>
        <v>9.691326</v>
      </c>
    </row>
    <row r="11" customFormat="false" ht="15" hidden="false" customHeight="false" outlineLevel="0" collapsed="false">
      <c r="A11" s="30"/>
      <c r="B11" s="31" t="s">
        <v>55</v>
      </c>
      <c r="C11" s="32" t="s">
        <v>58</v>
      </c>
      <c r="D11" s="32" t="n">
        <v>170</v>
      </c>
      <c r="E11" s="33" t="n">
        <v>3183.42</v>
      </c>
      <c r="F11" s="34"/>
      <c r="G11" s="35" t="n">
        <f aca="false">(E11/500)*1.5</f>
        <v>9.55026</v>
      </c>
      <c r="H11" s="35" t="n">
        <f aca="false">G11*1.15</f>
        <v>10.982799</v>
      </c>
    </row>
    <row r="12" customFormat="false" ht="15" hidden="false" customHeight="false" outlineLevel="0" collapsed="false">
      <c r="A12" s="32"/>
      <c r="B12" s="31" t="s">
        <v>55</v>
      </c>
      <c r="C12" s="32" t="s">
        <v>58</v>
      </c>
      <c r="D12" s="32" t="n">
        <v>225</v>
      </c>
      <c r="E12" s="33" t="n">
        <v>4213.62</v>
      </c>
      <c r="F12" s="34"/>
      <c r="G12" s="35" t="n">
        <f aca="false">(E12/500)*1.5</f>
        <v>12.64086</v>
      </c>
      <c r="H12" s="35" t="n">
        <f aca="false">G12*1.15</f>
        <v>14.536989</v>
      </c>
    </row>
    <row r="13" customFormat="false" ht="15" hidden="false" customHeight="false" outlineLevel="0" collapsed="false">
      <c r="A13" s="30"/>
      <c r="B13" s="31" t="s">
        <v>55</v>
      </c>
      <c r="C13" s="32" t="s">
        <v>58</v>
      </c>
      <c r="D13" s="32" t="n">
        <v>300</v>
      </c>
      <c r="E13" s="33" t="n">
        <v>5948.64</v>
      </c>
      <c r="F13" s="34"/>
      <c r="G13" s="35" t="n">
        <f aca="false">(E13/500)*1.5</f>
        <v>17.84592</v>
      </c>
      <c r="H13" s="35" t="n">
        <f aca="false">G13*1.15</f>
        <v>20.522808</v>
      </c>
    </row>
    <row r="14" customFormat="false" ht="15" hidden="false" customHeight="false" outlineLevel="0" collapsed="false">
      <c r="A14" s="30"/>
      <c r="B14" s="31"/>
      <c r="C14" s="32"/>
      <c r="D14" s="32"/>
      <c r="E14" s="33" t="n">
        <v>0</v>
      </c>
      <c r="F14" s="34"/>
      <c r="G14" s="35" t="n">
        <f aca="false">(E14/500)*1.5</f>
        <v>0</v>
      </c>
      <c r="H14" s="35" t="n">
        <f aca="false">G14*1.15</f>
        <v>0</v>
      </c>
    </row>
    <row r="15" customFormat="false" ht="15" hidden="false" customHeight="false" outlineLevel="0" collapsed="false">
      <c r="A15" s="32"/>
      <c r="B15" s="31" t="s">
        <v>55</v>
      </c>
      <c r="C15" s="32" t="s">
        <v>59</v>
      </c>
      <c r="D15" s="32" t="n">
        <v>115</v>
      </c>
      <c r="E15" s="33" t="n">
        <v>1625.88</v>
      </c>
      <c r="F15" s="34"/>
      <c r="G15" s="35" t="n">
        <f aca="false">(E15/500)*1.5</f>
        <v>4.87764</v>
      </c>
      <c r="H15" s="35" t="n">
        <f aca="false">G15*1.15</f>
        <v>5.609286</v>
      </c>
    </row>
    <row r="16" customFormat="false" ht="15" hidden="false" customHeight="false" outlineLevel="0" collapsed="false">
      <c r="A16" s="31"/>
      <c r="B16" s="31" t="s">
        <v>55</v>
      </c>
      <c r="C16" s="32" t="s">
        <v>59</v>
      </c>
      <c r="D16" s="32" t="n">
        <v>150</v>
      </c>
      <c r="E16" s="36" t="n">
        <v>2120.58</v>
      </c>
      <c r="F16" s="31"/>
      <c r="G16" s="35" t="n">
        <f aca="false">(E16/500)*1.5</f>
        <v>6.36174</v>
      </c>
      <c r="H16" s="35" t="n">
        <f aca="false">G16*1.15</f>
        <v>7.316001</v>
      </c>
    </row>
    <row r="17" customFormat="false" ht="15" hidden="false" customHeight="false" outlineLevel="0" collapsed="false">
      <c r="A17" s="31"/>
      <c r="B17" s="31" t="s">
        <v>55</v>
      </c>
      <c r="C17" s="32" t="s">
        <v>59</v>
      </c>
      <c r="D17" s="32" t="n">
        <v>170</v>
      </c>
      <c r="E17" s="36" t="n">
        <v>2403.12</v>
      </c>
      <c r="F17" s="31"/>
      <c r="G17" s="35" t="n">
        <f aca="false">(E17/500)*1.5</f>
        <v>7.20936</v>
      </c>
      <c r="H17" s="35" t="n">
        <f aca="false">G17*1.15</f>
        <v>8.290764</v>
      </c>
    </row>
    <row r="19" customFormat="false" ht="15" hidden="false" customHeight="false" outlineLevel="0" collapsed="false">
      <c r="A19" s="32"/>
      <c r="B19" s="31" t="s">
        <v>60</v>
      </c>
      <c r="C19" s="32" t="s">
        <v>61</v>
      </c>
      <c r="D19" s="32" t="n">
        <v>80</v>
      </c>
      <c r="E19" s="33" t="n">
        <v>4241.25</v>
      </c>
      <c r="F19" s="34"/>
      <c r="G19" s="35" t="n">
        <f aca="false">(E19/500)*1.5</f>
        <v>12.72375</v>
      </c>
      <c r="H19" s="35" t="n">
        <f aca="false">G19*1.15</f>
        <v>14.6323125</v>
      </c>
    </row>
    <row r="20" customFormat="false" ht="15" hidden="false" customHeight="false" outlineLevel="0" collapsed="false">
      <c r="A20" s="31"/>
      <c r="B20" s="31" t="s">
        <v>62</v>
      </c>
      <c r="C20" s="32" t="s">
        <v>61</v>
      </c>
      <c r="D20" s="32" t="n">
        <v>80</v>
      </c>
      <c r="E20" s="36" t="n">
        <v>4436.25</v>
      </c>
      <c r="F20" s="31"/>
      <c r="G20" s="35" t="n">
        <f aca="false">(E20/500)*1.5</f>
        <v>13.30875</v>
      </c>
      <c r="H20" s="35" t="n">
        <f aca="false">G20*1.15</f>
        <v>15.3050625</v>
      </c>
    </row>
    <row r="21" customFormat="false" ht="15" hidden="false" customHeight="false" outlineLevel="0" collapsed="false">
      <c r="A21" s="31"/>
      <c r="B21" s="31" t="s">
        <v>63</v>
      </c>
      <c r="C21" s="32" t="s">
        <v>61</v>
      </c>
      <c r="D21" s="32" t="n">
        <v>80</v>
      </c>
      <c r="E21" s="36" t="n">
        <v>3900</v>
      </c>
      <c r="F21" s="31"/>
      <c r="G21" s="35" t="n">
        <f aca="false">(E21/500)*1.5</f>
        <v>11.7</v>
      </c>
      <c r="H21" s="35" t="n">
        <f aca="false">G21*1.15</f>
        <v>13.455</v>
      </c>
    </row>
    <row r="22" customFormat="false" ht="15" hidden="false" customHeight="false" outlineLevel="0" collapsed="false">
      <c r="A22" s="31"/>
      <c r="B22" s="31" t="s">
        <v>64</v>
      </c>
      <c r="C22" s="32" t="s">
        <v>61</v>
      </c>
      <c r="D22" s="32" t="n">
        <v>80</v>
      </c>
      <c r="E22" s="36" t="n">
        <v>4046.25</v>
      </c>
      <c r="F22" s="31"/>
      <c r="G22" s="35" t="n">
        <f aca="false">(E22/500)*1.5</f>
        <v>12.13875</v>
      </c>
      <c r="H22" s="35" t="n">
        <f aca="false">G22*1.15</f>
        <v>13.9595625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4" min="4" style="26" width="11.43"/>
  </cols>
  <sheetData>
    <row r="1" customFormat="false" ht="15" hidden="false" customHeight="false" outlineLevel="0" collapsed="false">
      <c r="A1" s="27" t="s">
        <v>50</v>
      </c>
      <c r="B1" s="27" t="s">
        <v>51</v>
      </c>
      <c r="C1" s="27" t="s">
        <v>52</v>
      </c>
      <c r="D1" s="27" t="s">
        <v>53</v>
      </c>
      <c r="E1" s="28" t="s">
        <v>54</v>
      </c>
      <c r="F1" s="29" t="s">
        <v>14</v>
      </c>
      <c r="G1" s="29"/>
      <c r="H1" s="27" t="s">
        <v>8</v>
      </c>
      <c r="I1" s="29" t="s">
        <v>14</v>
      </c>
    </row>
    <row r="2" customFormat="false" ht="15" hidden="false" customHeight="false" outlineLevel="0" collapsed="false">
      <c r="A2" s="30" t="n">
        <v>43265</v>
      </c>
      <c r="B2" s="31" t="s">
        <v>55</v>
      </c>
      <c r="C2" s="32" t="s">
        <v>56</v>
      </c>
      <c r="D2" s="32" t="n">
        <v>115</v>
      </c>
      <c r="E2" s="33" t="n">
        <v>60.35</v>
      </c>
      <c r="F2" s="34"/>
      <c r="G2" s="34"/>
      <c r="H2" s="35" t="n">
        <f aca="false">(E2/500)*1.5</f>
        <v>0.18105</v>
      </c>
      <c r="I2" s="35" t="n">
        <f aca="false">H2*1.15</f>
        <v>0.2082075</v>
      </c>
    </row>
    <row r="3" customFormat="false" ht="15" hidden="false" customHeight="false" outlineLevel="0" collapsed="false">
      <c r="A3" s="32"/>
      <c r="B3" s="31" t="s">
        <v>55</v>
      </c>
      <c r="C3" s="32" t="s">
        <v>56</v>
      </c>
      <c r="D3" s="32" t="n">
        <v>150</v>
      </c>
      <c r="E3" s="33" t="n">
        <v>78.727</v>
      </c>
      <c r="F3" s="34"/>
      <c r="G3" s="34"/>
      <c r="H3" s="35" t="n">
        <f aca="false">(E3/500)*1.5</f>
        <v>0.236181</v>
      </c>
      <c r="I3" s="35" t="n">
        <f aca="false">H3*1.15</f>
        <v>0.27160815</v>
      </c>
    </row>
    <row r="4" customFormat="false" ht="15" hidden="false" customHeight="false" outlineLevel="0" collapsed="false">
      <c r="A4" s="30"/>
      <c r="B4" s="31" t="s">
        <v>55</v>
      </c>
      <c r="C4" s="32" t="s">
        <v>56</v>
      </c>
      <c r="D4" s="32" t="n">
        <v>170</v>
      </c>
      <c r="E4" s="33" t="n">
        <v>89.216</v>
      </c>
      <c r="F4" s="34"/>
      <c r="G4" s="34"/>
      <c r="H4" s="35" t="n">
        <f aca="false">(E4/500)*1.5</f>
        <v>0.267648</v>
      </c>
      <c r="I4" s="35" t="n">
        <f aca="false">H4*1.15</f>
        <v>0.3077952</v>
      </c>
    </row>
    <row r="5" customFormat="false" ht="15" hidden="false" customHeight="false" outlineLevel="0" collapsed="false">
      <c r="A5" s="30"/>
      <c r="B5" s="31" t="s">
        <v>55</v>
      </c>
      <c r="C5" s="32" t="s">
        <v>56</v>
      </c>
      <c r="D5" s="32" t="n">
        <v>200</v>
      </c>
      <c r="E5" s="33" t="n">
        <v>104.975</v>
      </c>
      <c r="F5" s="34"/>
      <c r="G5" s="34"/>
      <c r="H5" s="35" t="n">
        <f aca="false">(E5/500)*1.5</f>
        <v>0.314925</v>
      </c>
      <c r="I5" s="35" t="n">
        <f aca="false">H5*1.15</f>
        <v>0.36216375</v>
      </c>
    </row>
    <row r="6" customFormat="false" ht="15" hidden="false" customHeight="false" outlineLevel="0" collapsed="false">
      <c r="A6" s="32"/>
      <c r="B6" s="31" t="s">
        <v>55</v>
      </c>
      <c r="C6" s="32" t="s">
        <v>56</v>
      </c>
      <c r="D6" s="32" t="n">
        <v>225</v>
      </c>
      <c r="E6" s="33" t="n">
        <v>118.099</v>
      </c>
      <c r="F6" s="34"/>
      <c r="G6" s="34"/>
      <c r="H6" s="35" t="n">
        <f aca="false">(E6/500)*1.5</f>
        <v>0.354297</v>
      </c>
      <c r="I6" s="35" t="n">
        <f aca="false">H6*1.15</f>
        <v>0.40744155</v>
      </c>
    </row>
    <row r="7" customFormat="false" ht="15" hidden="false" customHeight="false" outlineLevel="0" collapsed="false">
      <c r="A7" s="30"/>
      <c r="B7" s="31" t="s">
        <v>55</v>
      </c>
      <c r="C7" s="32" t="s">
        <v>56</v>
      </c>
      <c r="D7" s="32" t="n">
        <v>300</v>
      </c>
      <c r="E7" s="33" t="n">
        <v>166.734</v>
      </c>
      <c r="F7" s="34"/>
      <c r="G7" s="34"/>
      <c r="H7" s="35" t="n">
        <f aca="false">(E7/500)*1.5</f>
        <v>0.500202</v>
      </c>
      <c r="I7" s="35" t="n">
        <f aca="false">H7*1.15</f>
        <v>0.5752323</v>
      </c>
    </row>
    <row r="8" customFormat="false" ht="15" hidden="false" customHeight="false" outlineLevel="0" collapsed="false">
      <c r="A8" s="32"/>
      <c r="B8" s="31"/>
      <c r="C8" s="32"/>
      <c r="D8" s="32"/>
      <c r="E8" s="33" t="n">
        <v>0</v>
      </c>
      <c r="F8" s="34"/>
      <c r="G8" s="34"/>
      <c r="H8" s="35" t="n">
        <f aca="false">(E8/500)*1.5</f>
        <v>0</v>
      </c>
      <c r="I8" s="35" t="n">
        <f aca="false">H8*1.15</f>
        <v>0</v>
      </c>
    </row>
    <row r="9" customFormat="false" ht="15" hidden="false" customHeight="false" outlineLevel="0" collapsed="false">
      <c r="A9" s="32"/>
      <c r="B9" s="31" t="s">
        <v>55</v>
      </c>
      <c r="C9" s="32" t="s">
        <v>58</v>
      </c>
      <c r="D9" s="32" t="n">
        <v>115</v>
      </c>
      <c r="E9" s="33" t="n">
        <v>71.791</v>
      </c>
      <c r="F9" s="34"/>
      <c r="G9" s="34"/>
      <c r="H9" s="35" t="n">
        <f aca="false">(E9/500)*1.5</f>
        <v>0.215373</v>
      </c>
      <c r="I9" s="35" t="n">
        <f aca="false">H9*1.15</f>
        <v>0.24767895</v>
      </c>
    </row>
    <row r="10" customFormat="false" ht="15" hidden="false" customHeight="false" outlineLevel="0" collapsed="false">
      <c r="A10" s="32"/>
      <c r="B10" s="31" t="s">
        <v>55</v>
      </c>
      <c r="C10" s="32" t="s">
        <v>58</v>
      </c>
      <c r="D10" s="32" t="n">
        <v>150</v>
      </c>
      <c r="E10" s="33" t="n">
        <v>93.636</v>
      </c>
      <c r="F10" s="34"/>
      <c r="G10" s="34"/>
      <c r="H10" s="35" t="n">
        <f aca="false">(E10/500)*1.5</f>
        <v>0.280908</v>
      </c>
      <c r="I10" s="35" t="n">
        <f aca="false">H10*1.15</f>
        <v>0.3230442</v>
      </c>
    </row>
    <row r="11" customFormat="false" ht="15" hidden="false" customHeight="false" outlineLevel="0" collapsed="false">
      <c r="A11" s="30"/>
      <c r="B11" s="31" t="s">
        <v>55</v>
      </c>
      <c r="C11" s="32" t="s">
        <v>58</v>
      </c>
      <c r="D11" s="32" t="n">
        <v>170</v>
      </c>
      <c r="E11" s="33" t="n">
        <v>106.114</v>
      </c>
      <c r="F11" s="34"/>
      <c r="G11" s="34"/>
      <c r="H11" s="35" t="n">
        <f aca="false">(E11/500)*1.5</f>
        <v>0.318342</v>
      </c>
      <c r="I11" s="35" t="n">
        <f aca="false">H11*1.15</f>
        <v>0.3660933</v>
      </c>
    </row>
    <row r="12" customFormat="false" ht="15" hidden="false" customHeight="false" outlineLevel="0" collapsed="false">
      <c r="A12" s="32"/>
      <c r="B12" s="31" t="s">
        <v>55</v>
      </c>
      <c r="C12" s="32" t="s">
        <v>58</v>
      </c>
      <c r="D12" s="32" t="n">
        <v>225</v>
      </c>
      <c r="E12" s="33" t="n">
        <v>140.454</v>
      </c>
      <c r="F12" s="34"/>
      <c r="G12" s="34"/>
      <c r="H12" s="35" t="n">
        <f aca="false">(E12/500)*1.5</f>
        <v>0.421362</v>
      </c>
      <c r="I12" s="35" t="n">
        <f aca="false">H12*1.15</f>
        <v>0.4845663</v>
      </c>
    </row>
    <row r="13" customFormat="false" ht="15" hidden="false" customHeight="false" outlineLevel="0" collapsed="false">
      <c r="A13" s="30"/>
      <c r="B13" s="31" t="s">
        <v>55</v>
      </c>
      <c r="C13" s="32" t="s">
        <v>58</v>
      </c>
      <c r="D13" s="32" t="n">
        <v>300</v>
      </c>
      <c r="E13" s="33" t="n">
        <v>198.288</v>
      </c>
      <c r="F13" s="34"/>
      <c r="G13" s="34"/>
      <c r="H13" s="35" t="n">
        <f aca="false">(E13/500)*1.5</f>
        <v>0.594864</v>
      </c>
      <c r="I13" s="35" t="n">
        <f aca="false">H13*1.15</f>
        <v>0.6840936</v>
      </c>
    </row>
    <row r="14" customFormat="false" ht="15" hidden="false" customHeight="false" outlineLevel="0" collapsed="false">
      <c r="A14" s="30"/>
      <c r="B14" s="31"/>
      <c r="C14" s="32"/>
      <c r="D14" s="32"/>
      <c r="E14" s="33" t="n">
        <v>0</v>
      </c>
      <c r="F14" s="34"/>
      <c r="G14" s="34"/>
      <c r="H14" s="35" t="n">
        <f aca="false">(E14/500)*1.5</f>
        <v>0</v>
      </c>
      <c r="I14" s="35" t="n">
        <f aca="false">H14*1.15</f>
        <v>0</v>
      </c>
    </row>
    <row r="15" customFormat="false" ht="15" hidden="false" customHeight="false" outlineLevel="0" collapsed="false">
      <c r="A15" s="32"/>
      <c r="B15" s="31" t="s">
        <v>55</v>
      </c>
      <c r="C15" s="32" t="s">
        <v>59</v>
      </c>
      <c r="D15" s="32" t="n">
        <v>115</v>
      </c>
      <c r="E15" s="33" t="n">
        <v>54.196</v>
      </c>
      <c r="F15" s="34"/>
      <c r="G15" s="34"/>
      <c r="H15" s="35" t="n">
        <f aca="false">(E15/500)*1.5</f>
        <v>0.162588</v>
      </c>
      <c r="I15" s="35" t="n">
        <f aca="false">H15*1.15</f>
        <v>0.1869762</v>
      </c>
    </row>
    <row r="16" customFormat="false" ht="15" hidden="false" customHeight="false" outlineLevel="0" collapsed="false">
      <c r="A16" s="31"/>
      <c r="B16" s="31" t="s">
        <v>55</v>
      </c>
      <c r="C16" s="32" t="s">
        <v>59</v>
      </c>
      <c r="D16" s="32" t="n">
        <v>150</v>
      </c>
      <c r="E16" s="36" t="n">
        <v>70.686</v>
      </c>
      <c r="F16" s="31"/>
      <c r="G16" s="31"/>
      <c r="H16" s="35" t="n">
        <f aca="false">(E16/500)*1.5</f>
        <v>0.212058</v>
      </c>
      <c r="I16" s="35" t="n">
        <f aca="false">H16*1.15</f>
        <v>0.2438667</v>
      </c>
    </row>
    <row r="17" customFormat="false" ht="15" hidden="false" customHeight="false" outlineLevel="0" collapsed="false">
      <c r="A17" s="31"/>
      <c r="B17" s="31" t="s">
        <v>55</v>
      </c>
      <c r="C17" s="32" t="s">
        <v>59</v>
      </c>
      <c r="D17" s="32" t="n">
        <v>170</v>
      </c>
      <c r="E17" s="36" t="n">
        <v>80.104</v>
      </c>
      <c r="F17" s="31"/>
      <c r="G17" s="31"/>
      <c r="H17" s="35" t="n">
        <f aca="false">(E17/500)*1.5</f>
        <v>0.240312</v>
      </c>
      <c r="I17" s="35" t="n">
        <f aca="false">H17*1.15</f>
        <v>0.2763588</v>
      </c>
    </row>
    <row r="18" customFormat="false" ht="15" hidden="false" customHeight="false" outlineLevel="0" collapsed="false">
      <c r="A18" s="31"/>
      <c r="B18" s="31"/>
      <c r="C18" s="32"/>
      <c r="D18" s="32"/>
      <c r="E18" s="31"/>
      <c r="F18" s="31"/>
      <c r="G18" s="31"/>
      <c r="H18" s="31"/>
      <c r="I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5" min="3" style="26" width="11.43"/>
    <col collapsed="false" customWidth="true" hidden="false" outlineLevel="0" max="7" min="7" style="0" width="12.28"/>
    <col collapsed="false" customWidth="true" hidden="false" outlineLevel="0" max="8" min="8" style="37" width="14.57"/>
    <col collapsed="false" customWidth="true" hidden="false" outlineLevel="0" max="13" min="13" style="0" width="15.71"/>
  </cols>
  <sheetData>
    <row r="1" customFormat="false" ht="15" hidden="false" customHeight="false" outlineLevel="0" collapsed="false">
      <c r="A1" s="0" t="s">
        <v>65</v>
      </c>
      <c r="C1" s="26" t="s">
        <v>66</v>
      </c>
      <c r="D1" s="26" t="s">
        <v>67</v>
      </c>
      <c r="E1" s="26" t="s">
        <v>68</v>
      </c>
      <c r="F1" s="26" t="s">
        <v>35</v>
      </c>
      <c r="G1" s="0" t="s">
        <v>69</v>
      </c>
      <c r="H1" s="37" t="s">
        <v>70</v>
      </c>
      <c r="J1" s="38" t="s">
        <v>71</v>
      </c>
      <c r="K1" s="0" t="s">
        <v>72</v>
      </c>
      <c r="M1" s="38" t="s">
        <v>73</v>
      </c>
    </row>
    <row r="2" customFormat="false" ht="15" hidden="false" customHeight="false" outlineLevel="0" collapsed="false">
      <c r="A2" s="0" t="s">
        <v>60</v>
      </c>
      <c r="B2" s="0" t="s">
        <v>74</v>
      </c>
      <c r="C2" s="26" t="n">
        <v>0.325</v>
      </c>
      <c r="D2" s="39" t="n">
        <v>0.87</v>
      </c>
      <c r="E2" s="39" t="n">
        <f aca="false">C2*D2</f>
        <v>0.28275</v>
      </c>
      <c r="F2" s="37" t="n">
        <f aca="false">cambio</f>
        <v>66</v>
      </c>
      <c r="G2" s="37" t="n">
        <f aca="false">E2*F2</f>
        <v>18.6615</v>
      </c>
      <c r="H2" s="37" t="n">
        <f aca="false">G2*500</f>
        <v>9330.75</v>
      </c>
      <c r="I2" s="40"/>
      <c r="J2" s="40" t="n">
        <f aca="false">(H2/500)*1.5</f>
        <v>27.99225</v>
      </c>
      <c r="K2" s="41" t="n">
        <f aca="false">J2*1.1</f>
        <v>30.791475</v>
      </c>
      <c r="M2" s="37" t="n">
        <f aca="false">E2*1.2</f>
        <v>0.3393</v>
      </c>
    </row>
    <row r="3" customFormat="false" ht="15" hidden="false" customHeight="false" outlineLevel="0" collapsed="false">
      <c r="A3" s="0" t="s">
        <v>62</v>
      </c>
      <c r="B3" s="0" t="s">
        <v>74</v>
      </c>
      <c r="C3" s="26" t="n">
        <v>0.325</v>
      </c>
      <c r="D3" s="39" t="n">
        <v>0.91</v>
      </c>
      <c r="E3" s="39" t="n">
        <f aca="false">C3*D3</f>
        <v>0.29575</v>
      </c>
      <c r="F3" s="37" t="n">
        <f aca="false">cambio</f>
        <v>66</v>
      </c>
      <c r="G3" s="37" t="n">
        <f aca="false">E3*F3</f>
        <v>19.5195</v>
      </c>
      <c r="H3" s="37" t="n">
        <f aca="false">G3*500</f>
        <v>9759.75</v>
      </c>
      <c r="I3" s="40"/>
      <c r="J3" s="40" t="n">
        <f aca="false">(H3/500)*1.5</f>
        <v>29.27925</v>
      </c>
      <c r="K3" s="41" t="n">
        <f aca="false">J3*1.1</f>
        <v>32.207175</v>
      </c>
      <c r="M3" s="37" t="n">
        <f aca="false">E3*1.2</f>
        <v>0.3549</v>
      </c>
    </row>
    <row r="4" customFormat="false" ht="15" hidden="false" customHeight="false" outlineLevel="0" collapsed="false">
      <c r="A4" s="0" t="s">
        <v>63</v>
      </c>
      <c r="B4" s="0" t="s">
        <v>74</v>
      </c>
      <c r="C4" s="26" t="n">
        <v>0.325</v>
      </c>
      <c r="D4" s="39" t="n">
        <v>0.8</v>
      </c>
      <c r="E4" s="39" t="n">
        <f aca="false">C4*D4</f>
        <v>0.26</v>
      </c>
      <c r="F4" s="37" t="n">
        <f aca="false">cambio</f>
        <v>66</v>
      </c>
      <c r="G4" s="37" t="n">
        <f aca="false">E4*F4</f>
        <v>17.16</v>
      </c>
      <c r="H4" s="37" t="n">
        <f aca="false">G4*500</f>
        <v>8580</v>
      </c>
      <c r="I4" s="40"/>
      <c r="J4" s="40" t="n">
        <f aca="false">(H4/500)*1.5</f>
        <v>25.74</v>
      </c>
      <c r="K4" s="41" t="n">
        <f aca="false">J4*1.1</f>
        <v>28.314</v>
      </c>
      <c r="M4" s="37" t="n">
        <f aca="false">E4*1.2</f>
        <v>0.312</v>
      </c>
    </row>
    <row r="5" customFormat="false" ht="15" hidden="false" customHeight="false" outlineLevel="0" collapsed="false">
      <c r="A5" s="0" t="s">
        <v>64</v>
      </c>
      <c r="B5" s="0" t="s">
        <v>74</v>
      </c>
      <c r="C5" s="26" t="n">
        <v>0.325</v>
      </c>
      <c r="D5" s="39" t="n">
        <v>0.83</v>
      </c>
      <c r="E5" s="39" t="n">
        <f aca="false">C5*D5</f>
        <v>0.26975</v>
      </c>
      <c r="F5" s="37" t="n">
        <f aca="false">cambio</f>
        <v>66</v>
      </c>
      <c r="G5" s="37" t="n">
        <f aca="false">E5*F5</f>
        <v>17.8035</v>
      </c>
      <c r="H5" s="37" t="n">
        <f aca="false">G5*500</f>
        <v>8901.75</v>
      </c>
      <c r="I5" s="40"/>
      <c r="J5" s="40" t="n">
        <f aca="false">(H5/500)*1.5</f>
        <v>26.70525</v>
      </c>
      <c r="K5" s="41" t="n">
        <f aca="false">J5*1.1</f>
        <v>29.375775</v>
      </c>
      <c r="M5" s="37" t="n">
        <f aca="false">E5*1.2</f>
        <v>0.3237</v>
      </c>
    </row>
    <row r="6" customFormat="false" ht="15" hidden="false" customHeight="false" outlineLevel="0" collapsed="false">
      <c r="A6" s="0" t="s">
        <v>64</v>
      </c>
      <c r="B6" s="0" t="s">
        <v>75</v>
      </c>
      <c r="C6" s="26" t="n">
        <v>0.35</v>
      </c>
      <c r="D6" s="39" t="n">
        <v>0.83</v>
      </c>
      <c r="E6" s="39" t="n">
        <f aca="false">C6*D6</f>
        <v>0.2905</v>
      </c>
      <c r="F6" s="37" t="n">
        <f aca="false">cambio</f>
        <v>66</v>
      </c>
      <c r="G6" s="37" t="n">
        <f aca="false">E6*F6</f>
        <v>19.173</v>
      </c>
      <c r="H6" s="37" t="n">
        <f aca="false">G6*500</f>
        <v>9586.5</v>
      </c>
      <c r="I6" s="40"/>
      <c r="J6" s="40" t="n">
        <f aca="false">(H6/500)*1.5</f>
        <v>28.7595</v>
      </c>
      <c r="K6" s="41" t="n">
        <f aca="false">J6*1.1</f>
        <v>31.63545</v>
      </c>
      <c r="M6" s="37"/>
    </row>
    <row r="7" customFormat="false" ht="15" hidden="false" customHeight="false" outlineLevel="0" collapsed="false">
      <c r="D7" s="39"/>
      <c r="E7" s="39"/>
      <c r="F7" s="37"/>
      <c r="G7" s="37"/>
      <c r="J7" s="40" t="n">
        <f aca="false">(H7/500)*1.5</f>
        <v>0</v>
      </c>
      <c r="K7" s="41" t="n">
        <f aca="false">J7*1.1</f>
        <v>0</v>
      </c>
      <c r="M7" s="37"/>
    </row>
    <row r="8" customFormat="false" ht="15" hidden="false" customHeight="false" outlineLevel="0" collapsed="false">
      <c r="A8" s="0" t="s">
        <v>76</v>
      </c>
      <c r="E8" s="26" t="s">
        <v>77</v>
      </c>
      <c r="F8" s="26" t="s">
        <v>35</v>
      </c>
      <c r="G8" s="0" t="s">
        <v>69</v>
      </c>
      <c r="H8" s="37" t="s">
        <v>70</v>
      </c>
      <c r="J8" s="40"/>
      <c r="K8" s="41" t="n">
        <f aca="false">J8*1.1</f>
        <v>0</v>
      </c>
      <c r="M8" s="37"/>
    </row>
    <row r="9" customFormat="false" ht="15" hidden="false" customHeight="false" outlineLevel="0" collapsed="false">
      <c r="A9" s="0" t="s">
        <v>60</v>
      </c>
      <c r="B9" s="0" t="s">
        <v>74</v>
      </c>
      <c r="D9" s="39"/>
      <c r="E9" s="39" t="n">
        <v>0.23</v>
      </c>
      <c r="F9" s="37" t="n">
        <f aca="false">cambio</f>
        <v>66</v>
      </c>
      <c r="G9" s="37" t="n">
        <f aca="false">E9*F9</f>
        <v>15.18</v>
      </c>
      <c r="H9" s="37" t="n">
        <f aca="false">G9*500</f>
        <v>7590</v>
      </c>
      <c r="J9" s="40" t="n">
        <f aca="false">(H9/500)*1.5</f>
        <v>22.77</v>
      </c>
      <c r="K9" s="41" t="n">
        <f aca="false">J9*1.1</f>
        <v>25.047</v>
      </c>
      <c r="M9" s="37" t="n">
        <f aca="false">E9*1.2</f>
        <v>0.276</v>
      </c>
    </row>
    <row r="10" customFormat="false" ht="15" hidden="false" customHeight="false" outlineLevel="0" collapsed="false">
      <c r="A10" s="0" t="s">
        <v>62</v>
      </c>
      <c r="B10" s="0" t="s">
        <v>74</v>
      </c>
      <c r="D10" s="39"/>
      <c r="E10" s="39" t="n">
        <v>0.23</v>
      </c>
      <c r="F10" s="37" t="n">
        <f aca="false">cambio</f>
        <v>66</v>
      </c>
      <c r="G10" s="37" t="n">
        <f aca="false">E10*F10</f>
        <v>15.18</v>
      </c>
      <c r="H10" s="37" t="n">
        <f aca="false">G10*500</f>
        <v>7590</v>
      </c>
      <c r="J10" s="40" t="n">
        <f aca="false">(H10/500)*1.5</f>
        <v>22.77</v>
      </c>
      <c r="K10" s="41" t="n">
        <f aca="false">J10*1.1</f>
        <v>25.047</v>
      </c>
      <c r="M10" s="37"/>
    </row>
    <row r="11" customFormat="false" ht="15" hidden="false" customHeight="false" outlineLevel="0" collapsed="false">
      <c r="A11" s="0" t="s">
        <v>63</v>
      </c>
      <c r="B11" s="0" t="s">
        <v>74</v>
      </c>
      <c r="D11" s="39"/>
      <c r="E11" s="39" t="n">
        <v>0.18</v>
      </c>
      <c r="F11" s="37" t="n">
        <f aca="false">cambio</f>
        <v>66</v>
      </c>
      <c r="G11" s="37" t="n">
        <f aca="false">E11*F11</f>
        <v>11.88</v>
      </c>
      <c r="H11" s="37" t="n">
        <f aca="false">G11*500</f>
        <v>5940</v>
      </c>
      <c r="J11" s="40" t="n">
        <f aca="false">(H11/500)*1.5</f>
        <v>17.82</v>
      </c>
      <c r="K11" s="41" t="n">
        <f aca="false">J11*1.1</f>
        <v>19.602</v>
      </c>
      <c r="M11" s="37" t="n">
        <f aca="false">E11*1.2</f>
        <v>0.216</v>
      </c>
    </row>
    <row r="12" customFormat="false" ht="15" hidden="false" customHeight="false" outlineLevel="0" collapsed="false">
      <c r="A12" s="0" t="s">
        <v>64</v>
      </c>
      <c r="B12" s="0" t="s">
        <v>74</v>
      </c>
      <c r="D12" s="39"/>
      <c r="E12" s="39" t="n">
        <v>0.18</v>
      </c>
      <c r="F12" s="37" t="n">
        <f aca="false">cambio</f>
        <v>66</v>
      </c>
      <c r="G12" s="37" t="n">
        <f aca="false">E12*F12</f>
        <v>11.88</v>
      </c>
      <c r="H12" s="37" t="n">
        <f aca="false">G12*500</f>
        <v>5940</v>
      </c>
      <c r="J12" s="40" t="n">
        <f aca="false">(H12/500)*1.5</f>
        <v>17.82</v>
      </c>
      <c r="K12" s="41" t="n">
        <f aca="false">J12*1.1</f>
        <v>19.602</v>
      </c>
      <c r="M12" s="37" t="n">
        <f aca="false">E12*1.2</f>
        <v>0.216</v>
      </c>
    </row>
    <row r="13" customFormat="false" ht="15" hidden="false" customHeight="false" outlineLevel="0" collapsed="false">
      <c r="A13" s="0" t="s">
        <v>63</v>
      </c>
      <c r="B13" s="0" t="s">
        <v>75</v>
      </c>
      <c r="D13" s="39"/>
      <c r="E13" s="39" t="n">
        <v>0.2</v>
      </c>
      <c r="F13" s="37" t="n">
        <f aca="false">cambio</f>
        <v>66</v>
      </c>
      <c r="G13" s="37" t="n">
        <f aca="false">E13*F13</f>
        <v>13.2</v>
      </c>
      <c r="H13" s="37" t="n">
        <f aca="false">G13*500</f>
        <v>6600</v>
      </c>
      <c r="J13" s="40" t="n">
        <f aca="false">(H13/500)*1.5</f>
        <v>19.8</v>
      </c>
      <c r="K13" s="41" t="n">
        <f aca="false">J13*1.1</f>
        <v>21.78</v>
      </c>
    </row>
    <row r="14" customFormat="false" ht="15" hidden="false" customHeight="false" outlineLevel="0" collapsed="false">
      <c r="D14" s="39"/>
      <c r="E14" s="39"/>
      <c r="F14" s="37"/>
      <c r="G14" s="37"/>
      <c r="J14" s="40" t="n">
        <f aca="false">(H14/500)*1.5</f>
        <v>0</v>
      </c>
      <c r="K14" s="41"/>
    </row>
    <row r="15" customFormat="false" ht="15" hidden="false" customHeight="false" outlineLevel="0" collapsed="false">
      <c r="A15" s="0" t="s">
        <v>78</v>
      </c>
      <c r="E15" s="25" t="n">
        <v>0.95</v>
      </c>
      <c r="F15" s="37" t="n">
        <f aca="false">cambio</f>
        <v>66</v>
      </c>
      <c r="G15" s="37" t="n">
        <f aca="false">E15*F15</f>
        <v>62.7</v>
      </c>
      <c r="H15" s="37" t="n">
        <f aca="false">G15*500</f>
        <v>31350</v>
      </c>
      <c r="J15" s="40" t="n">
        <f aca="false">(H15/500)*1.25</f>
        <v>78.375</v>
      </c>
      <c r="K15" s="41" t="n">
        <f aca="false">J15*1.1</f>
        <v>86.2125</v>
      </c>
      <c r="L15" s="38" t="n">
        <v>0.25</v>
      </c>
    </row>
    <row r="16" customFormat="false" ht="15" hidden="false" customHeight="false" outlineLevel="0" collapsed="false">
      <c r="D16" s="39"/>
      <c r="E16" s="39"/>
      <c r="F16" s="37"/>
      <c r="G16" s="37" t="n">
        <f aca="false">E16*F16</f>
        <v>0</v>
      </c>
      <c r="H16" s="37" t="n">
        <f aca="false">G16*500</f>
        <v>0</v>
      </c>
      <c r="J16" s="40" t="n">
        <f aca="false">(H16/500)*1.5</f>
        <v>0</v>
      </c>
      <c r="K16" s="41" t="n">
        <f aca="false">J16*1.1</f>
        <v>0</v>
      </c>
    </row>
    <row r="17" customFormat="false" ht="15" hidden="false" customHeight="false" outlineLevel="0" collapsed="false">
      <c r="A17" s="0" t="s">
        <v>79</v>
      </c>
      <c r="B17" s="0" t="s">
        <v>80</v>
      </c>
      <c r="D17" s="39"/>
      <c r="E17" s="39" t="n">
        <v>0.29</v>
      </c>
      <c r="F17" s="37" t="n">
        <f aca="false">cambio</f>
        <v>66</v>
      </c>
      <c r="G17" s="37" t="n">
        <f aca="false">E17*F17</f>
        <v>19.14</v>
      </c>
      <c r="H17" s="37" t="n">
        <f aca="false">G17*500</f>
        <v>9570</v>
      </c>
      <c r="J17" s="40" t="n">
        <f aca="false">(H17/500)*1.5</f>
        <v>28.71</v>
      </c>
      <c r="K17" s="41" t="n">
        <f aca="false">J17*1.1</f>
        <v>31.581</v>
      </c>
      <c r="L17" s="38" t="n">
        <v>0.35</v>
      </c>
    </row>
    <row r="18" customFormat="false" ht="15" hidden="false" customHeight="false" outlineLevel="0" collapsed="false">
      <c r="A18" s="0" t="s">
        <v>81</v>
      </c>
      <c r="B18" s="0" t="s">
        <v>80</v>
      </c>
      <c r="D18" s="39"/>
      <c r="E18" s="39" t="n">
        <v>0.41</v>
      </c>
      <c r="F18" s="37" t="n">
        <f aca="false">cambio</f>
        <v>66</v>
      </c>
      <c r="G18" s="37" t="n">
        <f aca="false">E18*F18</f>
        <v>27.06</v>
      </c>
      <c r="H18" s="37" t="n">
        <f aca="false">G18*500</f>
        <v>13530</v>
      </c>
      <c r="J18" s="40" t="n">
        <f aca="false">(H18/500)*1.5</f>
        <v>40.59</v>
      </c>
      <c r="K18" s="41" t="n">
        <f aca="false">J18*1.1</f>
        <v>44.649</v>
      </c>
    </row>
    <row r="19" customFormat="false" ht="15" hidden="false" customHeight="false" outlineLevel="0" collapsed="false">
      <c r="D19" s="39"/>
      <c r="E19" s="39"/>
      <c r="F19" s="37"/>
      <c r="G19" s="37"/>
      <c r="J19" s="40"/>
      <c r="K19" s="41"/>
    </row>
    <row r="20" customFormat="false" ht="15" hidden="false" customHeight="false" outlineLevel="0" collapsed="false">
      <c r="A20" s="0" t="s">
        <v>82</v>
      </c>
      <c r="B20" s="0" t="s">
        <v>83</v>
      </c>
      <c r="D20" s="39"/>
      <c r="E20" s="39" t="n">
        <v>0.47</v>
      </c>
      <c r="F20" s="37" t="n">
        <f aca="false">cambio</f>
        <v>66</v>
      </c>
      <c r="G20" s="37" t="n">
        <f aca="false">E20*F20</f>
        <v>31.02</v>
      </c>
      <c r="H20" s="37" t="n">
        <f aca="false">G20*500</f>
        <v>15510</v>
      </c>
      <c r="J20" s="40" t="n">
        <f aca="false">(H20/500)*1.5</f>
        <v>46.53</v>
      </c>
      <c r="K20" s="41" t="n">
        <f aca="false">J20*1.1</f>
        <v>51.183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9"/>
    <col collapsed="false" customWidth="false" hidden="false" outlineLevel="0" max="3" min="2" style="2" width="11.43"/>
    <col collapsed="false" customWidth="false" hidden="false" outlineLevel="0" max="5" min="4" style="1" width="11.43"/>
    <col collapsed="false" customWidth="true" hidden="false" outlineLevel="0" max="6" min="6" style="1" width="12"/>
    <col collapsed="false" customWidth="true" hidden="false" outlineLevel="0" max="7" min="7" style="1" width="14.57"/>
    <col collapsed="false" customWidth="false" hidden="false" outlineLevel="0" max="8" min="8" style="2" width="11.43"/>
    <col collapsed="false" customWidth="false" hidden="false" outlineLevel="0" max="1024" min="9" style="1" width="11.43"/>
  </cols>
  <sheetData>
    <row r="1" customFormat="false" ht="15" hidden="false" customHeight="false" outlineLevel="0" collapsed="false">
      <c r="A1" s="3" t="s">
        <v>84</v>
      </c>
      <c r="B1" s="2" t="s">
        <v>5</v>
      </c>
      <c r="C1" s="2" t="s">
        <v>6</v>
      </c>
      <c r="D1" s="1" t="s">
        <v>35</v>
      </c>
      <c r="E1" s="1" t="s">
        <v>12</v>
      </c>
      <c r="F1" s="1" t="s">
        <v>7</v>
      </c>
      <c r="G1" s="1" t="s">
        <v>36</v>
      </c>
      <c r="H1" s="14"/>
      <c r="I1" s="5" t="s">
        <v>8</v>
      </c>
      <c r="J1" s="15" t="s">
        <v>14</v>
      </c>
      <c r="K1" s="11"/>
    </row>
    <row r="2" customFormat="false" ht="15" hidden="false" customHeight="false" outlineLevel="0" collapsed="false">
      <c r="A2" s="1" t="s">
        <v>85</v>
      </c>
      <c r="B2" s="2" t="n">
        <v>84.15</v>
      </c>
      <c r="C2" s="25" t="n">
        <v>1.71</v>
      </c>
      <c r="D2" s="13" t="n">
        <f aca="false">cambio</f>
        <v>66</v>
      </c>
      <c r="E2" s="13" t="n">
        <f aca="false">C2*D2</f>
        <v>112.86</v>
      </c>
      <c r="F2" s="13" t="n">
        <f aca="false">B2*E2</f>
        <v>9497.169</v>
      </c>
      <c r="G2" s="13" t="n">
        <f aca="false">B2*C2</f>
        <v>143.8965</v>
      </c>
      <c r="H2" s="14" t="s">
        <v>19</v>
      </c>
      <c r="I2" s="16" t="n">
        <f aca="false">(F2/500)*1.5</f>
        <v>28.491507</v>
      </c>
      <c r="J2" s="17" t="n">
        <f aca="false">I2*1.12</f>
        <v>31.91048784</v>
      </c>
      <c r="K2" s="11"/>
    </row>
    <row r="3" customFormat="false" ht="15" hidden="false" customHeight="false" outlineLevel="0" collapsed="false">
      <c r="A3" s="1" t="s">
        <v>86</v>
      </c>
      <c r="B3" s="2" t="n">
        <v>83.23</v>
      </c>
      <c r="C3" s="25" t="n">
        <v>1.71</v>
      </c>
      <c r="D3" s="13" t="n">
        <f aca="false">cambio</f>
        <v>66</v>
      </c>
      <c r="E3" s="13" t="n">
        <f aca="false">C3*D3</f>
        <v>112.86</v>
      </c>
      <c r="F3" s="13" t="n">
        <f aca="false">B3*E3</f>
        <v>9393.3378</v>
      </c>
      <c r="G3" s="13" t="n">
        <f aca="false">B3*C3</f>
        <v>142.3233</v>
      </c>
      <c r="H3" s="14" t="s">
        <v>19</v>
      </c>
      <c r="I3" s="16" t="n">
        <f aca="false">(F3/500)*1.5</f>
        <v>28.1800134</v>
      </c>
      <c r="J3" s="17" t="n">
        <f aca="false">I3*1.12</f>
        <v>31.561615008</v>
      </c>
      <c r="K3" s="11"/>
    </row>
    <row r="4" customFormat="false" ht="15" hidden="false" customHeight="false" outlineLevel="0" collapsed="false">
      <c r="A4" s="1" t="s">
        <v>87</v>
      </c>
      <c r="B4" s="2" t="n">
        <v>102.82</v>
      </c>
      <c r="C4" s="25" t="n">
        <v>1.71</v>
      </c>
      <c r="D4" s="13" t="n">
        <f aca="false">cambio</f>
        <v>66</v>
      </c>
      <c r="E4" s="13" t="n">
        <f aca="false">C4*D4</f>
        <v>112.86</v>
      </c>
      <c r="F4" s="13" t="n">
        <f aca="false">B4*E4</f>
        <v>11604.2652</v>
      </c>
      <c r="G4" s="13" t="n">
        <f aca="false">B4*C4</f>
        <v>175.8222</v>
      </c>
      <c r="H4" s="14" t="s">
        <v>19</v>
      </c>
      <c r="I4" s="16" t="n">
        <f aca="false">(F4/500)*1.5</f>
        <v>34.8127956</v>
      </c>
      <c r="J4" s="17" t="n">
        <f aca="false">I4*1.12</f>
        <v>38.990331072</v>
      </c>
      <c r="K4" s="11"/>
    </row>
    <row r="5" customFormat="false" ht="15" hidden="false" customHeight="false" outlineLevel="0" collapsed="false">
      <c r="A5" s="1" t="s">
        <v>88</v>
      </c>
      <c r="B5" s="2" t="n">
        <v>108.53</v>
      </c>
      <c r="C5" s="25" t="n">
        <v>1.71</v>
      </c>
      <c r="D5" s="13" t="n">
        <f aca="false">cambio</f>
        <v>66</v>
      </c>
      <c r="E5" s="13" t="n">
        <f aca="false">C5*D5</f>
        <v>112.86</v>
      </c>
      <c r="F5" s="13" t="n">
        <f aca="false">B5*E5</f>
        <v>12248.6958</v>
      </c>
      <c r="G5" s="13" t="n">
        <f aca="false">B5*C5</f>
        <v>185.5863</v>
      </c>
      <c r="H5" s="14" t="s">
        <v>19</v>
      </c>
      <c r="I5" s="16" t="n">
        <f aca="false">(F5/500)*1.5</f>
        <v>36.7460874</v>
      </c>
      <c r="J5" s="17" t="n">
        <f aca="false">I5*1.12</f>
        <v>41.155617888</v>
      </c>
      <c r="K5" s="11"/>
    </row>
    <row r="6" customFormat="false" ht="15" hidden="false" customHeight="false" outlineLevel="0" collapsed="false">
      <c r="A6" s="1" t="s">
        <v>89</v>
      </c>
      <c r="B6" s="2" t="n">
        <v>108.9</v>
      </c>
      <c r="C6" s="25" t="n">
        <v>1.67</v>
      </c>
      <c r="D6" s="13" t="n">
        <f aca="false">cambio</f>
        <v>66</v>
      </c>
      <c r="E6" s="13" t="n">
        <f aca="false">C6*D6</f>
        <v>110.22</v>
      </c>
      <c r="F6" s="13" t="n">
        <f aca="false">B6*E6</f>
        <v>12002.958</v>
      </c>
      <c r="G6" s="13" t="n">
        <f aca="false">B6*C6</f>
        <v>181.863</v>
      </c>
      <c r="H6" s="14" t="s">
        <v>19</v>
      </c>
      <c r="I6" s="16" t="n">
        <f aca="false">(F6/500)*1.5</f>
        <v>36.008874</v>
      </c>
      <c r="J6" s="17" t="n">
        <f aca="false">I6*1.12</f>
        <v>40.32993888</v>
      </c>
      <c r="K6" s="11"/>
    </row>
    <row r="7" customFormat="false" ht="15" hidden="false" customHeight="false" outlineLevel="0" collapsed="false">
      <c r="A7" s="1" t="s">
        <v>90</v>
      </c>
      <c r="B7" s="2" t="n">
        <v>107.7</v>
      </c>
      <c r="C7" s="25" t="n">
        <v>1.67</v>
      </c>
      <c r="D7" s="13" t="n">
        <f aca="false">cambio</f>
        <v>66</v>
      </c>
      <c r="E7" s="13" t="n">
        <f aca="false">C7*D7</f>
        <v>110.22</v>
      </c>
      <c r="F7" s="13" t="n">
        <f aca="false">B7*E7</f>
        <v>11870.694</v>
      </c>
      <c r="G7" s="13" t="n">
        <f aca="false">B7*C7</f>
        <v>179.859</v>
      </c>
      <c r="H7" s="14" t="s">
        <v>19</v>
      </c>
      <c r="I7" s="16" t="n">
        <f aca="false">(F7/500)*1.5</f>
        <v>35.612082</v>
      </c>
      <c r="J7" s="17" t="n">
        <f aca="false">I7*1.12</f>
        <v>39.88553184</v>
      </c>
      <c r="K7" s="11"/>
    </row>
    <row r="8" customFormat="false" ht="15" hidden="false" customHeight="false" outlineLevel="0" collapsed="false">
      <c r="A8" s="1" t="s">
        <v>91</v>
      </c>
      <c r="B8" s="2" t="n">
        <v>121.18</v>
      </c>
      <c r="C8" s="25" t="n">
        <v>1.67</v>
      </c>
      <c r="D8" s="13" t="n">
        <f aca="false">cambio</f>
        <v>66</v>
      </c>
      <c r="E8" s="13" t="n">
        <f aca="false">C8*D8</f>
        <v>110.22</v>
      </c>
      <c r="F8" s="13" t="n">
        <f aca="false">B8*E8</f>
        <v>13356.4596</v>
      </c>
      <c r="G8" s="13" t="n">
        <f aca="false">B8*C8</f>
        <v>202.3706</v>
      </c>
      <c r="H8" s="14" t="s">
        <v>19</v>
      </c>
      <c r="I8" s="16" t="n">
        <f aca="false">(F8/500)*1.5</f>
        <v>40.0693788</v>
      </c>
      <c r="J8" s="17" t="n">
        <f aca="false">I8*1.12</f>
        <v>44.877704256</v>
      </c>
      <c r="K8" s="11"/>
    </row>
    <row r="9" customFormat="false" ht="15" hidden="false" customHeight="false" outlineLevel="0" collapsed="false">
      <c r="A9" s="1" t="s">
        <v>92</v>
      </c>
      <c r="B9" s="2" t="n">
        <v>140.45</v>
      </c>
      <c r="C9" s="25" t="n">
        <v>1.67</v>
      </c>
      <c r="D9" s="13" t="n">
        <f aca="false">cambio</f>
        <v>66</v>
      </c>
      <c r="E9" s="13" t="n">
        <f aca="false">C9*D9</f>
        <v>110.22</v>
      </c>
      <c r="F9" s="13" t="n">
        <f aca="false">B9*E9</f>
        <v>15480.399</v>
      </c>
      <c r="G9" s="13" t="n">
        <f aca="false">B9*C9</f>
        <v>234.5515</v>
      </c>
      <c r="H9" s="14" t="s">
        <v>19</v>
      </c>
      <c r="I9" s="16" t="n">
        <f aca="false">(F9/500)*1.5</f>
        <v>46.441197</v>
      </c>
      <c r="J9" s="17" t="n">
        <f aca="false">I9*1.12</f>
        <v>52.01414064</v>
      </c>
      <c r="K9" s="11"/>
    </row>
    <row r="10" customFormat="false" ht="15" hidden="false" customHeight="false" outlineLevel="0" collapsed="false">
      <c r="C10" s="25"/>
      <c r="D10" s="13"/>
      <c r="E10" s="13"/>
      <c r="F10" s="13"/>
      <c r="G10" s="13"/>
      <c r="H10" s="14"/>
      <c r="I10" s="16"/>
      <c r="J10" s="17"/>
      <c r="K10" s="11"/>
    </row>
    <row r="11" customFormat="false" ht="15" hidden="false" customHeight="false" outlineLevel="0" collapsed="false">
      <c r="A11" s="3" t="s">
        <v>93</v>
      </c>
      <c r="C11" s="25"/>
      <c r="D11" s="13"/>
      <c r="E11" s="13"/>
      <c r="F11" s="13"/>
      <c r="G11" s="13"/>
      <c r="H11" s="14"/>
      <c r="I11" s="16"/>
      <c r="J11" s="17"/>
      <c r="K11" s="11"/>
    </row>
    <row r="12" customFormat="false" ht="15" hidden="false" customHeight="false" outlineLevel="0" collapsed="false">
      <c r="A12" s="1" t="s">
        <v>94</v>
      </c>
      <c r="B12" s="2" t="n">
        <v>80.85</v>
      </c>
      <c r="C12" s="25" t="n">
        <v>1.58</v>
      </c>
      <c r="D12" s="13" t="n">
        <f aca="false">cambio</f>
        <v>66</v>
      </c>
      <c r="E12" s="13" t="n">
        <f aca="false">C12*D12</f>
        <v>104.28</v>
      </c>
      <c r="F12" s="13" t="n">
        <f aca="false">B12*E12</f>
        <v>8431.038</v>
      </c>
      <c r="G12" s="13" t="n">
        <f aca="false">B12*C12</f>
        <v>127.743</v>
      </c>
      <c r="H12" s="14" t="s">
        <v>19</v>
      </c>
      <c r="I12" s="16" t="n">
        <f aca="false">(F12/500)*1.5</f>
        <v>25.293114</v>
      </c>
      <c r="J12" s="17" t="n">
        <f aca="false">I12*1.12</f>
        <v>28.32828768</v>
      </c>
      <c r="K12" s="11"/>
    </row>
    <row r="13" customFormat="false" ht="15" hidden="false" customHeight="false" outlineLevel="0" collapsed="false">
      <c r="A13" s="1" t="s">
        <v>95</v>
      </c>
      <c r="B13" s="2" t="n">
        <v>79.97</v>
      </c>
      <c r="C13" s="25" t="n">
        <v>1.58</v>
      </c>
      <c r="D13" s="13" t="n">
        <f aca="false">cambio</f>
        <v>66</v>
      </c>
      <c r="E13" s="13" t="n">
        <f aca="false">C13*D13</f>
        <v>104.28</v>
      </c>
      <c r="F13" s="13" t="n">
        <f aca="false">B13*E13</f>
        <v>8339.2716</v>
      </c>
      <c r="G13" s="13" t="n">
        <f aca="false">B13*C13</f>
        <v>126.3526</v>
      </c>
      <c r="H13" s="14" t="s">
        <v>19</v>
      </c>
      <c r="I13" s="16" t="n">
        <f aca="false">(F13/500)*1.5</f>
        <v>25.0178148</v>
      </c>
      <c r="J13" s="17" t="n">
        <f aca="false">I13*1.12</f>
        <v>28.019952576</v>
      </c>
      <c r="K13" s="11"/>
    </row>
    <row r="14" customFormat="false" ht="15" hidden="false" customHeight="false" outlineLevel="0" collapsed="false">
      <c r="A14" s="1" t="s">
        <v>96</v>
      </c>
      <c r="B14" s="2" t="n">
        <v>89.96</v>
      </c>
      <c r="C14" s="25" t="n">
        <v>1.58</v>
      </c>
      <c r="D14" s="13" t="n">
        <f aca="false">cambio</f>
        <v>66</v>
      </c>
      <c r="E14" s="13" t="n">
        <f aca="false">C14*D14</f>
        <v>104.28</v>
      </c>
      <c r="F14" s="13" t="n">
        <f aca="false">B14*E14</f>
        <v>9381.0288</v>
      </c>
      <c r="G14" s="13" t="n">
        <f aca="false">B14*C14</f>
        <v>142.1368</v>
      </c>
      <c r="H14" s="14" t="s">
        <v>19</v>
      </c>
      <c r="I14" s="16" t="n">
        <f aca="false">(F14/500)*1.5</f>
        <v>28.1430864</v>
      </c>
      <c r="J14" s="17" t="n">
        <f aca="false">I14*1.12</f>
        <v>31.520256768</v>
      </c>
      <c r="K14" s="11"/>
    </row>
    <row r="15" customFormat="false" ht="15" hidden="false" customHeight="false" outlineLevel="0" collapsed="false">
      <c r="A15" s="1" t="s">
        <v>97</v>
      </c>
      <c r="B15" s="2" t="n">
        <v>104.27</v>
      </c>
      <c r="C15" s="25" t="n">
        <v>1.58</v>
      </c>
      <c r="D15" s="13" t="n">
        <f aca="false">cambio</f>
        <v>66</v>
      </c>
      <c r="E15" s="13" t="n">
        <f aca="false">C15*D15</f>
        <v>104.28</v>
      </c>
      <c r="F15" s="13" t="n">
        <f aca="false">B15*E15</f>
        <v>10873.2756</v>
      </c>
      <c r="G15" s="13" t="n">
        <f aca="false">B15*C15</f>
        <v>164.7466</v>
      </c>
      <c r="H15" s="14" t="s">
        <v>19</v>
      </c>
      <c r="I15" s="16" t="n">
        <f aca="false">(F15/500)*1.5</f>
        <v>32.6198268</v>
      </c>
      <c r="J15" s="17" t="n">
        <f aca="false">I15*1.12</f>
        <v>36.534206016</v>
      </c>
      <c r="K15" s="11"/>
    </row>
    <row r="16" customFormat="false" ht="15" hidden="false" customHeight="false" outlineLevel="0" collapsed="false">
      <c r="A16" s="1" t="s">
        <v>98</v>
      </c>
      <c r="B16" s="2" t="n">
        <v>90.75</v>
      </c>
      <c r="C16" s="25" t="n">
        <v>1.58</v>
      </c>
      <c r="D16" s="13" t="n">
        <f aca="false">cambio</f>
        <v>66</v>
      </c>
      <c r="E16" s="13" t="n">
        <f aca="false">C16*D16</f>
        <v>104.28</v>
      </c>
      <c r="F16" s="13" t="n">
        <f aca="false">B16*E16</f>
        <v>9463.41</v>
      </c>
      <c r="G16" s="13" t="n">
        <f aca="false">B16*C16</f>
        <v>143.385</v>
      </c>
      <c r="H16" s="14" t="s">
        <v>19</v>
      </c>
      <c r="I16" s="16" t="n">
        <f aca="false">(F16/500)*1.5</f>
        <v>28.39023</v>
      </c>
      <c r="J16" s="17" t="n">
        <f aca="false">I16*1.12</f>
        <v>31.7970576</v>
      </c>
      <c r="K16" s="11"/>
    </row>
    <row r="17" customFormat="false" ht="15" hidden="false" customHeight="false" outlineLevel="0" collapsed="false">
      <c r="A17" s="1" t="s">
        <v>99</v>
      </c>
      <c r="B17" s="2" t="n">
        <v>89.76</v>
      </c>
      <c r="C17" s="25" t="n">
        <v>1.58</v>
      </c>
      <c r="D17" s="13" t="n">
        <f aca="false">cambio</f>
        <v>66</v>
      </c>
      <c r="E17" s="13" t="n">
        <f aca="false">C17*D17</f>
        <v>104.28</v>
      </c>
      <c r="F17" s="13" t="n">
        <f aca="false">B17*E17</f>
        <v>9360.1728</v>
      </c>
      <c r="G17" s="13" t="n">
        <f aca="false">B17*C17</f>
        <v>141.8208</v>
      </c>
      <c r="H17" s="14" t="s">
        <v>19</v>
      </c>
      <c r="I17" s="16" t="n">
        <f aca="false">(F17/500)*1.5</f>
        <v>28.0805184</v>
      </c>
      <c r="J17" s="17" t="n">
        <f aca="false">I17*1.12</f>
        <v>31.450180608</v>
      </c>
      <c r="K17" s="11"/>
    </row>
    <row r="18" customFormat="false" ht="15" hidden="false" customHeight="false" outlineLevel="0" collapsed="false">
      <c r="A18" s="1" t="s">
        <v>100</v>
      </c>
      <c r="B18" s="2" t="n">
        <v>100.98</v>
      </c>
      <c r="C18" s="25" t="n">
        <v>1.58</v>
      </c>
      <c r="D18" s="13" t="n">
        <f aca="false">cambio</f>
        <v>66</v>
      </c>
      <c r="E18" s="13" t="n">
        <f aca="false">C18*D18</f>
        <v>104.28</v>
      </c>
      <c r="F18" s="13" t="n">
        <f aca="false">B18*E18</f>
        <v>10530.1944</v>
      </c>
      <c r="G18" s="13" t="n">
        <f aca="false">B18*C18</f>
        <v>159.5484</v>
      </c>
      <c r="H18" s="14" t="s">
        <v>19</v>
      </c>
      <c r="I18" s="16" t="n">
        <f aca="false">(F18/500)*1.5</f>
        <v>31.5905832</v>
      </c>
      <c r="J18" s="17" t="n">
        <f aca="false">I18*1.12</f>
        <v>35.381453184</v>
      </c>
      <c r="K18" s="11"/>
    </row>
    <row r="19" customFormat="false" ht="15" hidden="false" customHeight="false" outlineLevel="0" collapsed="false">
      <c r="A19" s="1" t="s">
        <v>101</v>
      </c>
      <c r="B19" s="2" t="n">
        <v>117.04</v>
      </c>
      <c r="C19" s="25" t="n">
        <v>1.58</v>
      </c>
      <c r="D19" s="13" t="n">
        <f aca="false">cambio</f>
        <v>66</v>
      </c>
      <c r="E19" s="13" t="n">
        <f aca="false">C19*D19</f>
        <v>104.28</v>
      </c>
      <c r="F19" s="13" t="n">
        <f aca="false">B19*E19</f>
        <v>12204.9312</v>
      </c>
      <c r="G19" s="13" t="n">
        <f aca="false">B19*C19</f>
        <v>184.9232</v>
      </c>
      <c r="H19" s="14" t="s">
        <v>19</v>
      </c>
      <c r="I19" s="16" t="n">
        <f aca="false">(F19/500)*1.5</f>
        <v>36.6147936</v>
      </c>
      <c r="J19" s="17" t="n">
        <f aca="false">I19*1.12</f>
        <v>41.008568832</v>
      </c>
      <c r="K19" s="11"/>
    </row>
    <row r="20" customFormat="false" ht="15" hidden="false" customHeight="false" outlineLevel="0" collapsed="false">
      <c r="A20" s="1" t="s">
        <v>102</v>
      </c>
      <c r="B20" s="2" t="n">
        <v>107.25</v>
      </c>
      <c r="C20" s="25" t="n">
        <v>1.56</v>
      </c>
      <c r="D20" s="13" t="n">
        <f aca="false">cambio</f>
        <v>66</v>
      </c>
      <c r="E20" s="13" t="n">
        <f aca="false">C20*D20</f>
        <v>102.96</v>
      </c>
      <c r="F20" s="13" t="n">
        <f aca="false">B20*E20</f>
        <v>11042.46</v>
      </c>
      <c r="G20" s="13" t="n">
        <f aca="false">B20*C20</f>
        <v>167.31</v>
      </c>
      <c r="H20" s="14" t="s">
        <v>19</v>
      </c>
      <c r="I20" s="16" t="n">
        <f aca="false">(F20/500)*1.5</f>
        <v>33.12738</v>
      </c>
      <c r="J20" s="17" t="n">
        <f aca="false">I20*1.12</f>
        <v>37.1026656</v>
      </c>
      <c r="K20" s="11"/>
    </row>
    <row r="21" customFormat="false" ht="15" hidden="false" customHeight="false" outlineLevel="0" collapsed="false">
      <c r="A21" s="1" t="s">
        <v>103</v>
      </c>
      <c r="B21" s="2" t="n">
        <v>106.08</v>
      </c>
      <c r="C21" s="25" t="n">
        <v>1.56</v>
      </c>
      <c r="D21" s="13" t="n">
        <f aca="false">cambio</f>
        <v>66</v>
      </c>
      <c r="E21" s="13" t="n">
        <f aca="false">C21*D21</f>
        <v>102.96</v>
      </c>
      <c r="F21" s="13" t="n">
        <f aca="false">B21*E21</f>
        <v>10921.9968</v>
      </c>
      <c r="G21" s="13" t="n">
        <f aca="false">B21*C21</f>
        <v>165.4848</v>
      </c>
      <c r="H21" s="14" t="s">
        <v>19</v>
      </c>
      <c r="I21" s="16" t="n">
        <f aca="false">(F21/500)*1.5</f>
        <v>32.7659904</v>
      </c>
      <c r="J21" s="17" t="n">
        <f aca="false">I21*1.12</f>
        <v>36.697909248</v>
      </c>
      <c r="K21" s="11"/>
    </row>
    <row r="22" customFormat="false" ht="15.75" hidden="false" customHeight="true" outlineLevel="0" collapsed="false">
      <c r="A22" s="1" t="s">
        <v>104</v>
      </c>
      <c r="B22" s="2" t="n">
        <v>119.34</v>
      </c>
      <c r="C22" s="25" t="n">
        <v>1.56</v>
      </c>
      <c r="D22" s="13" t="n">
        <f aca="false">cambio</f>
        <v>66</v>
      </c>
      <c r="E22" s="13" t="n">
        <f aca="false">C22*D22</f>
        <v>102.96</v>
      </c>
      <c r="F22" s="13" t="n">
        <f aca="false">B22*E22</f>
        <v>12287.2464</v>
      </c>
      <c r="G22" s="13" t="n">
        <f aca="false">B22*C22</f>
        <v>186.1704</v>
      </c>
      <c r="H22" s="14" t="s">
        <v>19</v>
      </c>
      <c r="I22" s="16" t="n">
        <f aca="false">(F22/500)*1.5</f>
        <v>36.8617392</v>
      </c>
      <c r="J22" s="17" t="n">
        <f aca="false">I22*1.12</f>
        <v>41.285147904</v>
      </c>
      <c r="K22" s="11"/>
    </row>
    <row r="23" customFormat="false" ht="15" hidden="false" customHeight="false" outlineLevel="0" collapsed="false">
      <c r="A23" s="1" t="s">
        <v>105</v>
      </c>
      <c r="B23" s="2" t="n">
        <v>138.32</v>
      </c>
      <c r="C23" s="25" t="n">
        <v>1.56</v>
      </c>
      <c r="D23" s="13" t="n">
        <f aca="false">cambio</f>
        <v>66</v>
      </c>
      <c r="E23" s="13" t="n">
        <f aca="false">C23*D23</f>
        <v>102.96</v>
      </c>
      <c r="F23" s="13" t="n">
        <f aca="false">B23*E23</f>
        <v>14241.4272</v>
      </c>
      <c r="G23" s="13" t="n">
        <f aca="false">B23*C23</f>
        <v>215.7792</v>
      </c>
      <c r="H23" s="14" t="s">
        <v>19</v>
      </c>
      <c r="I23" s="16" t="n">
        <f aca="false">(F23/500)*1.5</f>
        <v>42.7242816</v>
      </c>
      <c r="J23" s="17" t="n">
        <f aca="false">I23*1.12</f>
        <v>47.851195392</v>
      </c>
      <c r="K23" s="11"/>
    </row>
    <row r="24" customFormat="false" ht="15" hidden="false" customHeight="false" outlineLevel="0" collapsed="false">
      <c r="J24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2" style="26" width="11.43"/>
    <col collapsed="false" customWidth="true" hidden="false" outlineLevel="0" max="6" min="6" style="0" width="12"/>
    <col collapsed="false" customWidth="true" hidden="false" outlineLevel="0" max="7" min="7" style="26" width="11.43"/>
    <col collapsed="false" customWidth="true" hidden="false" outlineLevel="0" max="9" min="9" style="0" width="13.57"/>
    <col collapsed="false" customWidth="true" hidden="false" outlineLevel="0" max="10" min="10" style="0" width="16"/>
  </cols>
  <sheetData>
    <row r="1" s="43" customFormat="true" ht="15" hidden="false" customHeight="false" outlineLevel="0" collapsed="false">
      <c r="A1" s="43" t="s">
        <v>106</v>
      </c>
      <c r="B1" s="43" t="s">
        <v>107</v>
      </c>
      <c r="C1" s="43" t="s">
        <v>108</v>
      </c>
      <c r="D1" s="43" t="s">
        <v>109</v>
      </c>
      <c r="E1" s="43" t="s">
        <v>35</v>
      </c>
      <c r="F1" s="43" t="s">
        <v>110</v>
      </c>
      <c r="G1" s="44"/>
      <c r="H1" s="44"/>
      <c r="J1" s="45"/>
    </row>
    <row r="2" customFormat="false" ht="15" hidden="false" customHeight="false" outlineLevel="0" collapsed="false">
      <c r="A2" s="0" t="s">
        <v>111</v>
      </c>
      <c r="B2" s="26" t="n">
        <v>0.1288</v>
      </c>
      <c r="C2" s="39" t="n">
        <v>10.75</v>
      </c>
      <c r="D2" s="37" t="n">
        <f aca="false">B2*C2</f>
        <v>1.3846</v>
      </c>
      <c r="E2" s="37" t="n">
        <f aca="false">pal</f>
        <v>66</v>
      </c>
      <c r="F2" s="37" t="n">
        <f aca="false">D2*E2</f>
        <v>91.3836</v>
      </c>
      <c r="G2" s="46"/>
      <c r="H2" s="47"/>
      <c r="I2" s="37"/>
      <c r="J2" s="37"/>
    </row>
    <row r="3" customFormat="false" ht="15" hidden="false" customHeight="false" outlineLevel="0" collapsed="false">
      <c r="A3" s="0" t="s">
        <v>112</v>
      </c>
      <c r="B3" s="26" t="n">
        <v>0.1666</v>
      </c>
      <c r="C3" s="39" t="n">
        <v>10.75</v>
      </c>
      <c r="D3" s="37" t="n">
        <f aca="false">B3*C3</f>
        <v>1.79095</v>
      </c>
      <c r="E3" s="37" t="n">
        <f aca="false">pal</f>
        <v>66</v>
      </c>
      <c r="F3" s="37" t="n">
        <f aca="false">D3*E3</f>
        <v>118.2027</v>
      </c>
      <c r="G3" s="46"/>
      <c r="H3" s="47"/>
      <c r="I3" s="37"/>
      <c r="J3" s="37"/>
    </row>
    <row r="4" customFormat="false" ht="15" hidden="false" customHeight="false" outlineLevel="0" collapsed="false">
      <c r="A4" s="0" t="s">
        <v>113</v>
      </c>
      <c r="B4" s="26" t="n">
        <v>0.1665</v>
      </c>
      <c r="C4" s="39" t="n">
        <v>10.75</v>
      </c>
      <c r="D4" s="37" t="n">
        <f aca="false">B4*C4</f>
        <v>1.789875</v>
      </c>
      <c r="E4" s="37" t="n">
        <f aca="false">pal</f>
        <v>66</v>
      </c>
      <c r="F4" s="37" t="n">
        <f aca="false">D4*E4</f>
        <v>118.13175</v>
      </c>
      <c r="G4" s="46"/>
      <c r="H4" s="47"/>
      <c r="I4" s="37"/>
      <c r="J4" s="37"/>
    </row>
    <row r="5" customFormat="false" ht="15" hidden="false" customHeight="false" outlineLevel="0" collapsed="false">
      <c r="A5" s="0" t="s">
        <v>114</v>
      </c>
      <c r="B5" s="26" t="n">
        <v>0.204</v>
      </c>
      <c r="C5" s="39" t="n">
        <v>10.75</v>
      </c>
      <c r="D5" s="37" t="n">
        <f aca="false">B5*C5</f>
        <v>2.193</v>
      </c>
      <c r="E5" s="37" t="n">
        <f aca="false">pal</f>
        <v>66</v>
      </c>
      <c r="F5" s="37" t="n">
        <f aca="false">D5*E5</f>
        <v>144.738</v>
      </c>
      <c r="G5" s="46"/>
      <c r="H5" s="47"/>
      <c r="I5" s="37"/>
      <c r="J5" s="37"/>
    </row>
    <row r="6" customFormat="false" ht="15" hidden="false" customHeight="false" outlineLevel="0" collapsed="false">
      <c r="A6" s="0" t="s">
        <v>115</v>
      </c>
      <c r="B6" s="26" t="n">
        <v>0.3445</v>
      </c>
      <c r="C6" s="39" t="n">
        <v>10.75</v>
      </c>
      <c r="D6" s="37" t="n">
        <f aca="false">B6*C6</f>
        <v>3.703375</v>
      </c>
      <c r="E6" s="37" t="n">
        <f aca="false">pal</f>
        <v>66</v>
      </c>
      <c r="F6" s="37" t="n">
        <f aca="false">D6*E6</f>
        <v>244.42275</v>
      </c>
      <c r="G6" s="46"/>
      <c r="H6" s="47"/>
      <c r="I6" s="37"/>
      <c r="J6" s="37"/>
    </row>
    <row r="7" customFormat="false" ht="15" hidden="false" customHeight="false" outlineLevel="0" collapsed="false">
      <c r="A7" s="0" t="s">
        <v>116</v>
      </c>
      <c r="B7" s="26" t="n">
        <v>0.3575</v>
      </c>
      <c r="C7" s="39" t="n">
        <v>10.75</v>
      </c>
      <c r="D7" s="37" t="n">
        <f aca="false">B7*C7</f>
        <v>3.843125</v>
      </c>
      <c r="E7" s="37" t="n">
        <f aca="false">pal</f>
        <v>66</v>
      </c>
      <c r="F7" s="37" t="n">
        <f aca="false">D7*E7</f>
        <v>253.64625</v>
      </c>
      <c r="G7" s="46"/>
      <c r="H7" s="47"/>
      <c r="I7" s="37"/>
      <c r="J7" s="37"/>
    </row>
    <row r="8" customFormat="false" ht="15" hidden="false" customHeight="false" outlineLevel="0" collapsed="false">
      <c r="C8" s="39"/>
      <c r="D8" s="37"/>
      <c r="E8" s="37"/>
      <c r="F8" s="37"/>
      <c r="G8" s="46"/>
      <c r="H8" s="47"/>
      <c r="I8" s="37"/>
      <c r="J8" s="37"/>
    </row>
    <row r="9" customFormat="false" ht="15" hidden="false" customHeight="false" outlineLevel="0" collapsed="false">
      <c r="A9" s="48" t="s">
        <v>117</v>
      </c>
      <c r="C9" s="39"/>
      <c r="D9" s="37"/>
      <c r="E9" s="37"/>
      <c r="F9" s="37"/>
      <c r="G9" s="46"/>
      <c r="H9" s="47"/>
      <c r="I9" s="37"/>
      <c r="J9" s="37"/>
    </row>
    <row r="10" customFormat="false" ht="15" hidden="false" customHeight="false" outlineLevel="0" collapsed="false">
      <c r="A10" s="43" t="s">
        <v>106</v>
      </c>
      <c r="B10" s="43" t="s">
        <v>107</v>
      </c>
      <c r="C10" s="43" t="s">
        <v>108</v>
      </c>
      <c r="D10" s="43" t="s">
        <v>109</v>
      </c>
      <c r="E10" s="43" t="s">
        <v>35</v>
      </c>
      <c r="F10" s="43" t="s">
        <v>110</v>
      </c>
      <c r="G10" s="46"/>
      <c r="H10" s="47"/>
      <c r="I10" s="37"/>
      <c r="J10" s="37"/>
    </row>
    <row r="11" customFormat="false" ht="15" hidden="false" customHeight="false" outlineLevel="0" collapsed="false">
      <c r="A11" s="0" t="s">
        <v>111</v>
      </c>
      <c r="B11" s="26" t="n">
        <v>0.1288</v>
      </c>
      <c r="C11" s="39" t="n">
        <v>21</v>
      </c>
      <c r="D11" s="37" t="n">
        <f aca="false">B11*C11</f>
        <v>2.7048</v>
      </c>
      <c r="E11" s="37" t="n">
        <f aca="false">pal</f>
        <v>66</v>
      </c>
      <c r="F11" s="37" t="n">
        <f aca="false">D11*E11</f>
        <v>178.5168</v>
      </c>
      <c r="G11" s="46"/>
      <c r="H11" s="47"/>
      <c r="I11" s="37"/>
      <c r="J11" s="37"/>
    </row>
    <row r="12" customFormat="false" ht="15" hidden="false" customHeight="false" outlineLevel="0" collapsed="false">
      <c r="A12" s="0" t="s">
        <v>112</v>
      </c>
      <c r="B12" s="26" t="n">
        <v>0.1666</v>
      </c>
      <c r="C12" s="39" t="n">
        <v>21</v>
      </c>
      <c r="D12" s="37" t="n">
        <f aca="false">B12*C12</f>
        <v>3.4986</v>
      </c>
      <c r="E12" s="37" t="n">
        <f aca="false">pal</f>
        <v>66</v>
      </c>
      <c r="F12" s="37" t="n">
        <f aca="false">D12*E12</f>
        <v>230.9076</v>
      </c>
      <c r="G12" s="46"/>
      <c r="H12" s="47"/>
      <c r="I12" s="37"/>
      <c r="J12" s="37"/>
    </row>
    <row r="13" customFormat="false" ht="15" hidden="false" customHeight="false" outlineLevel="0" collapsed="false">
      <c r="A13" s="0" t="s">
        <v>113</v>
      </c>
      <c r="B13" s="26" t="n">
        <v>0.1665</v>
      </c>
      <c r="C13" s="39" t="n">
        <v>21</v>
      </c>
      <c r="D13" s="37" t="n">
        <f aca="false">B13*C13</f>
        <v>3.4965</v>
      </c>
      <c r="E13" s="37" t="n">
        <f aca="false">pal</f>
        <v>66</v>
      </c>
      <c r="F13" s="37" t="n">
        <f aca="false">D13*E13</f>
        <v>230.769</v>
      </c>
      <c r="G13" s="46"/>
      <c r="H13" s="47"/>
      <c r="I13" s="37"/>
      <c r="J13" s="37"/>
    </row>
    <row r="14" customFormat="false" ht="15" hidden="false" customHeight="false" outlineLevel="0" collapsed="false">
      <c r="A14" s="0" t="s">
        <v>114</v>
      </c>
      <c r="B14" s="26" t="n">
        <v>0.204</v>
      </c>
      <c r="C14" s="39" t="n">
        <v>21</v>
      </c>
      <c r="D14" s="37" t="n">
        <f aca="false">B14*C14</f>
        <v>4.284</v>
      </c>
      <c r="E14" s="37" t="n">
        <f aca="false">pal</f>
        <v>66</v>
      </c>
      <c r="F14" s="37" t="n">
        <f aca="false">D14*E14</f>
        <v>282.744</v>
      </c>
      <c r="G14" s="46"/>
      <c r="H14" s="47"/>
      <c r="I14" s="37"/>
      <c r="J14" s="37"/>
    </row>
    <row r="15" customFormat="false" ht="15" hidden="false" customHeight="false" outlineLevel="0" collapsed="false">
      <c r="A15" s="0" t="s">
        <v>115</v>
      </c>
      <c r="B15" s="26" t="n">
        <v>0.3445</v>
      </c>
      <c r="C15" s="39" t="n">
        <v>18</v>
      </c>
      <c r="D15" s="37" t="n">
        <f aca="false">B15*C15</f>
        <v>6.201</v>
      </c>
      <c r="E15" s="37" t="n">
        <f aca="false">pal</f>
        <v>66</v>
      </c>
      <c r="F15" s="37" t="n">
        <f aca="false">D15*E15</f>
        <v>409.266</v>
      </c>
      <c r="G15" s="46"/>
      <c r="H15" s="47"/>
      <c r="I15" s="37"/>
      <c r="J15" s="37"/>
    </row>
    <row r="16" customFormat="false" ht="15" hidden="false" customHeight="false" outlineLevel="0" collapsed="false">
      <c r="A16" s="0" t="s">
        <v>116</v>
      </c>
      <c r="B16" s="26" t="n">
        <v>0.3575</v>
      </c>
      <c r="C16" s="39" t="n">
        <v>18</v>
      </c>
      <c r="D16" s="37" t="n">
        <f aca="false">B16*C16</f>
        <v>6.435</v>
      </c>
      <c r="E16" s="37" t="n">
        <f aca="false">pal</f>
        <v>66</v>
      </c>
      <c r="F16" s="37" t="n">
        <f aca="false">D16*E16</f>
        <v>424.71</v>
      </c>
      <c r="G16" s="46"/>
      <c r="H16" s="47"/>
      <c r="I16" s="37"/>
      <c r="J16" s="37"/>
    </row>
    <row r="17" customFormat="false" ht="15" hidden="false" customHeight="false" outlineLevel="0" collapsed="false">
      <c r="C17" s="39"/>
      <c r="D17" s="37"/>
      <c r="E17" s="37"/>
      <c r="F17" s="37"/>
      <c r="G17" s="46"/>
      <c r="H17" s="47"/>
      <c r="I17" s="37"/>
      <c r="J17" s="37"/>
    </row>
    <row r="18" customFormat="false" ht="15" hidden="false" customHeight="false" outlineLevel="0" collapsed="false">
      <c r="A18" s="48" t="s">
        <v>118</v>
      </c>
      <c r="C18" s="39"/>
      <c r="D18" s="37"/>
      <c r="E18" s="37"/>
      <c r="F18" s="37"/>
      <c r="G18" s="46"/>
      <c r="H18" s="47"/>
      <c r="I18" s="37"/>
      <c r="J18" s="37"/>
    </row>
    <row r="19" customFormat="false" ht="15" hidden="false" customHeight="false" outlineLevel="0" collapsed="false">
      <c r="A19" s="43" t="s">
        <v>106</v>
      </c>
      <c r="B19" s="43" t="s">
        <v>107</v>
      </c>
      <c r="C19" s="43" t="s">
        <v>108</v>
      </c>
      <c r="D19" s="43" t="s">
        <v>109</v>
      </c>
      <c r="E19" s="43" t="s">
        <v>35</v>
      </c>
      <c r="F19" s="43" t="s">
        <v>110</v>
      </c>
      <c r="G19" s="46"/>
      <c r="H19" s="47"/>
      <c r="I19" s="37"/>
      <c r="J19" s="37"/>
    </row>
    <row r="20" customFormat="false" ht="15" hidden="false" customHeight="false" outlineLevel="0" collapsed="false">
      <c r="A20" s="0" t="s">
        <v>111</v>
      </c>
      <c r="B20" s="26" t="n">
        <v>0.1288</v>
      </c>
      <c r="C20" s="39" t="n">
        <v>9</v>
      </c>
      <c r="D20" s="37" t="n">
        <f aca="false">B20*C20</f>
        <v>1.1592</v>
      </c>
      <c r="E20" s="37" t="n">
        <f aca="false">pal</f>
        <v>66</v>
      </c>
      <c r="F20" s="37" t="n">
        <f aca="false">D20*E20</f>
        <v>76.5072</v>
      </c>
      <c r="G20" s="46"/>
      <c r="H20" s="47"/>
      <c r="I20" s="37"/>
      <c r="J20" s="37"/>
    </row>
    <row r="21" customFormat="false" ht="15" hidden="false" customHeight="false" outlineLevel="0" collapsed="false">
      <c r="A21" s="0" t="s">
        <v>112</v>
      </c>
      <c r="B21" s="26" t="n">
        <v>0.1666</v>
      </c>
      <c r="C21" s="39" t="n">
        <v>9</v>
      </c>
      <c r="D21" s="37" t="n">
        <f aca="false">B21*C21</f>
        <v>1.4994</v>
      </c>
      <c r="E21" s="37" t="n">
        <f aca="false">pal</f>
        <v>66</v>
      </c>
      <c r="F21" s="37" t="n">
        <f aca="false">D21*E21</f>
        <v>98.9604</v>
      </c>
      <c r="G21" s="46"/>
      <c r="H21" s="47"/>
    </row>
    <row r="22" customFormat="false" ht="15" hidden="false" customHeight="false" outlineLevel="0" collapsed="false">
      <c r="A22" s="0" t="s">
        <v>113</v>
      </c>
      <c r="B22" s="26" t="n">
        <v>0.1665</v>
      </c>
      <c r="C22" s="39" t="n">
        <v>9</v>
      </c>
      <c r="D22" s="37" t="n">
        <f aca="false">B22*C22</f>
        <v>1.4985</v>
      </c>
      <c r="E22" s="37" t="n">
        <f aca="false">pal</f>
        <v>66</v>
      </c>
      <c r="F22" s="37" t="n">
        <f aca="false">D22*E22</f>
        <v>98.901</v>
      </c>
      <c r="G22" s="46"/>
      <c r="H22" s="47"/>
    </row>
    <row r="23" customFormat="false" ht="15" hidden="false" customHeight="false" outlineLevel="0" collapsed="false">
      <c r="A23" s="0" t="s">
        <v>114</v>
      </c>
      <c r="B23" s="26" t="n">
        <v>0.204</v>
      </c>
      <c r="C23" s="39" t="n">
        <v>9</v>
      </c>
      <c r="D23" s="37" t="n">
        <f aca="false">B23*C23</f>
        <v>1.836</v>
      </c>
      <c r="E23" s="37" t="n">
        <f aca="false">pal</f>
        <v>66</v>
      </c>
      <c r="F23" s="37" t="n">
        <f aca="false">D23*E23</f>
        <v>121.176</v>
      </c>
      <c r="G23" s="46"/>
      <c r="H23" s="47"/>
    </row>
    <row r="24" customFormat="false" ht="15" hidden="false" customHeight="false" outlineLevel="0" collapsed="false">
      <c r="A24" s="0" t="s">
        <v>115</v>
      </c>
      <c r="B24" s="26" t="n">
        <v>0.3445</v>
      </c>
      <c r="C24" s="39" t="n">
        <v>9</v>
      </c>
      <c r="D24" s="37" t="n">
        <f aca="false">B24*C24</f>
        <v>3.1005</v>
      </c>
      <c r="E24" s="37" t="n">
        <f aca="false">pal</f>
        <v>66</v>
      </c>
      <c r="F24" s="37" t="n">
        <f aca="false">D24*E24</f>
        <v>204.633</v>
      </c>
      <c r="G24" s="46"/>
      <c r="H24" s="47"/>
    </row>
    <row r="25" customFormat="false" ht="15" hidden="false" customHeight="false" outlineLevel="0" collapsed="false">
      <c r="A25" s="0" t="s">
        <v>116</v>
      </c>
      <c r="B25" s="26" t="n">
        <v>0.3575</v>
      </c>
      <c r="C25" s="39" t="n">
        <v>9</v>
      </c>
      <c r="D25" s="37" t="n">
        <f aca="false">B25*C25</f>
        <v>3.2175</v>
      </c>
      <c r="E25" s="37" t="n">
        <f aca="false">pal</f>
        <v>66</v>
      </c>
      <c r="F25" s="37" t="n">
        <f aca="false">D25*E25</f>
        <v>212.355</v>
      </c>
      <c r="G25" s="46"/>
      <c r="H25" s="47"/>
    </row>
    <row r="26" customFormat="false" ht="15" hidden="false" customHeight="false" outlineLevel="0" collapsed="false">
      <c r="C26" s="39"/>
      <c r="D26" s="37"/>
      <c r="E26" s="37"/>
      <c r="F26" s="37"/>
      <c r="G26" s="46"/>
      <c r="H26" s="47"/>
    </row>
    <row r="27" customFormat="false" ht="15" hidden="false" customHeight="false" outlineLevel="0" collapsed="false">
      <c r="A27" s="48" t="s">
        <v>119</v>
      </c>
      <c r="B27" s="26" t="s">
        <v>120</v>
      </c>
      <c r="C27" s="39"/>
      <c r="D27" s="37" t="n">
        <v>8</v>
      </c>
      <c r="E27" s="37" t="n">
        <f aca="false">pal</f>
        <v>66</v>
      </c>
      <c r="F27" s="37" t="n">
        <f aca="false">D27*E27</f>
        <v>528</v>
      </c>
    </row>
    <row r="28" customFormat="false" ht="15" hidden="false" customHeight="false" outlineLevel="0" collapsed="false">
      <c r="C28" s="39"/>
      <c r="D28" s="37"/>
      <c r="E28" s="37"/>
    </row>
    <row r="31" customFormat="false" ht="15" hidden="false" customHeight="false" outlineLevel="0" collapsed="false">
      <c r="C31" s="39"/>
      <c r="D31" s="37"/>
      <c r="E31" s="37"/>
      <c r="F31" s="37"/>
      <c r="G31" s="46"/>
      <c r="H31" s="47"/>
      <c r="I31" s="37"/>
      <c r="J31" s="37"/>
    </row>
    <row r="32" customFormat="false" ht="15" hidden="false" customHeight="false" outlineLevel="0" collapsed="false">
      <c r="C32" s="39"/>
      <c r="D32" s="37"/>
      <c r="E32" s="37"/>
      <c r="F32" s="37"/>
      <c r="G32" s="46"/>
      <c r="H32" s="47"/>
      <c r="I32" s="37"/>
      <c r="J32" s="37"/>
    </row>
    <row r="33" customFormat="false" ht="15" hidden="false" customHeight="false" outlineLevel="0" collapsed="false">
      <c r="C33" s="39"/>
      <c r="D33" s="37"/>
      <c r="E33" s="37"/>
      <c r="F33" s="37"/>
      <c r="G33" s="46"/>
      <c r="H33" s="47"/>
      <c r="I33" s="37"/>
      <c r="J33" s="37"/>
    </row>
    <row r="34" customFormat="false" ht="15" hidden="false" customHeight="false" outlineLevel="0" collapsed="false">
      <c r="C34" s="39"/>
      <c r="D34" s="37"/>
      <c r="E34" s="37"/>
      <c r="F34" s="37"/>
      <c r="G34" s="46"/>
      <c r="H34" s="47"/>
      <c r="I34" s="37"/>
      <c r="J34" s="37"/>
    </row>
    <row r="35" customFormat="false" ht="15" hidden="false" customHeight="false" outlineLevel="0" collapsed="false">
      <c r="C35" s="39"/>
      <c r="D35" s="37"/>
      <c r="E35" s="37"/>
      <c r="F35" s="37"/>
      <c r="G35" s="46"/>
      <c r="H35" s="47"/>
      <c r="I35" s="37"/>
      <c r="J35" s="37"/>
    </row>
    <row r="36" customFormat="false" ht="15" hidden="false" customHeight="false" outlineLevel="0" collapsed="false">
      <c r="C36" s="39"/>
      <c r="D36" s="37"/>
      <c r="E36" s="37"/>
      <c r="F36" s="37"/>
      <c r="G36" s="46"/>
      <c r="H36" s="47"/>
      <c r="I36" s="37"/>
      <c r="J36" s="37"/>
    </row>
    <row r="37" customFormat="false" ht="15" hidden="false" customHeight="false" outlineLevel="0" collapsed="false">
      <c r="C37" s="39"/>
      <c r="D37" s="37"/>
      <c r="E37" s="37"/>
      <c r="F37" s="37"/>
      <c r="G37" s="46"/>
      <c r="H37" s="47"/>
      <c r="I37" s="37"/>
      <c r="J37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5.85"/>
    <col collapsed="false" customWidth="false" hidden="false" outlineLevel="0" max="3" min="2" style="2" width="11.43"/>
    <col collapsed="false" customWidth="false" hidden="false" outlineLevel="0" max="5" min="4" style="1" width="11.43"/>
    <col collapsed="false" customWidth="true" hidden="false" outlineLevel="0" max="6" min="6" style="1" width="12"/>
    <col collapsed="false" customWidth="true" hidden="false" outlineLevel="0" max="7" min="7" style="1" width="14.57"/>
    <col collapsed="false" customWidth="false" hidden="false" outlineLevel="0" max="8" min="8" style="2" width="11.43"/>
    <col collapsed="false" customWidth="false" hidden="false" outlineLevel="0" max="11" min="9" style="1" width="11.43"/>
    <col collapsed="false" customWidth="true" hidden="false" outlineLevel="0" max="12" min="12" style="1" width="13.57"/>
    <col collapsed="false" customWidth="true" hidden="false" outlineLevel="0" max="13" min="13" style="1" width="16"/>
    <col collapsed="false" customWidth="false" hidden="false" outlineLevel="0" max="1024" min="14" style="1" width="11.43"/>
  </cols>
  <sheetData>
    <row r="1" customFormat="false" ht="15" hidden="false" customHeight="false" outlineLevel="0" collapsed="false">
      <c r="B1" s="2" t="s">
        <v>5</v>
      </c>
      <c r="C1" s="2" t="s">
        <v>6</v>
      </c>
      <c r="D1" s="1" t="s">
        <v>35</v>
      </c>
      <c r="E1" s="1" t="s">
        <v>12</v>
      </c>
      <c r="F1" s="1" t="s">
        <v>7</v>
      </c>
      <c r="G1" s="1" t="s">
        <v>36</v>
      </c>
      <c r="H1" s="14"/>
      <c r="I1" s="5" t="s">
        <v>8</v>
      </c>
      <c r="J1" s="6" t="s">
        <v>14</v>
      </c>
      <c r="K1" s="11"/>
      <c r="L1" s="1" t="s">
        <v>121</v>
      </c>
      <c r="M1" s="49" t="s">
        <v>122</v>
      </c>
    </row>
    <row r="2" customFormat="false" ht="15" hidden="false" customHeight="false" outlineLevel="0" collapsed="false">
      <c r="A2" s="1" t="s">
        <v>123</v>
      </c>
      <c r="B2" s="2" t="n">
        <v>35.5</v>
      </c>
      <c r="C2" s="25" t="n">
        <v>1.37</v>
      </c>
      <c r="D2" s="13" t="n">
        <f aca="false">cambio</f>
        <v>66</v>
      </c>
      <c r="E2" s="13" t="n">
        <f aca="false">C2*D2</f>
        <v>90.42</v>
      </c>
      <c r="F2" s="13" t="n">
        <f aca="false">B2*E2</f>
        <v>3209.91</v>
      </c>
      <c r="G2" s="13" t="n">
        <f aca="false">B2*C2</f>
        <v>48.635</v>
      </c>
      <c r="H2" s="14" t="s">
        <v>19</v>
      </c>
      <c r="I2" s="16" t="n">
        <f aca="false">(F2/500)*1.5</f>
        <v>9.62973</v>
      </c>
      <c r="J2" s="17" t="n">
        <f aca="false">I2*1.12</f>
        <v>10.7852976</v>
      </c>
      <c r="K2" s="11"/>
      <c r="L2" s="13" t="n">
        <f aca="false">B2*C2/500</f>
        <v>0.09727</v>
      </c>
      <c r="M2" s="13" t="n">
        <f aca="false">L2*1.25</f>
        <v>0.1215875</v>
      </c>
    </row>
    <row r="3" customFormat="false" ht="15" hidden="false" customHeight="false" outlineLevel="0" collapsed="false">
      <c r="A3" s="1" t="s">
        <v>39</v>
      </c>
      <c r="B3" s="2" t="n">
        <v>46.31</v>
      </c>
      <c r="C3" s="25" t="n">
        <v>1.37</v>
      </c>
      <c r="D3" s="13" t="n">
        <f aca="false">cambio</f>
        <v>66</v>
      </c>
      <c r="E3" s="13" t="n">
        <f aca="false">C3*D3</f>
        <v>90.42</v>
      </c>
      <c r="F3" s="13" t="n">
        <f aca="false">B3*E3</f>
        <v>4187.3502</v>
      </c>
      <c r="G3" s="13" t="n">
        <f aca="false">B3*C3</f>
        <v>63.4447</v>
      </c>
      <c r="H3" s="14" t="s">
        <v>19</v>
      </c>
      <c r="I3" s="16" t="n">
        <f aca="false">(F3/500)*1.5</f>
        <v>12.5620506</v>
      </c>
      <c r="J3" s="17" t="n">
        <f aca="false">I3*1.12</f>
        <v>14.069496672</v>
      </c>
      <c r="K3" s="11"/>
      <c r="L3" s="13" t="n">
        <f aca="false">B3*C3/500</f>
        <v>0.1268894</v>
      </c>
      <c r="M3" s="13" t="n">
        <f aca="false">L3*1.25</f>
        <v>0.15861175</v>
      </c>
    </row>
    <row r="4" customFormat="false" ht="15" hidden="false" customHeight="false" outlineLevel="0" collapsed="false">
      <c r="A4" s="1" t="s">
        <v>124</v>
      </c>
      <c r="B4" s="2" t="n">
        <v>52.48</v>
      </c>
      <c r="C4" s="25" t="n">
        <v>1.37</v>
      </c>
      <c r="D4" s="13" t="n">
        <f aca="false">cambio</f>
        <v>66</v>
      </c>
      <c r="E4" s="13" t="n">
        <f aca="false">C4*D4</f>
        <v>90.42</v>
      </c>
      <c r="F4" s="13" t="n">
        <f aca="false">B4*E4</f>
        <v>4745.2416</v>
      </c>
      <c r="G4" s="13" t="n">
        <f aca="false">B4*C4</f>
        <v>71.8976</v>
      </c>
      <c r="H4" s="14" t="s">
        <v>19</v>
      </c>
      <c r="I4" s="16" t="n">
        <f aca="false">(F4/500)*1.5</f>
        <v>14.2357248</v>
      </c>
      <c r="J4" s="17" t="n">
        <f aca="false">I4*1.12</f>
        <v>15.944011776</v>
      </c>
      <c r="K4" s="11"/>
      <c r="L4" s="13" t="n">
        <f aca="false">B4*C4/500</f>
        <v>0.1437952</v>
      </c>
      <c r="M4" s="13" t="n">
        <f aca="false">L4*1.25</f>
        <v>0.179744</v>
      </c>
    </row>
    <row r="5" customFormat="false" ht="15" hidden="false" customHeight="false" outlineLevel="0" collapsed="false">
      <c r="A5" s="1" t="s">
        <v>125</v>
      </c>
      <c r="B5" s="2" t="n">
        <v>61.75</v>
      </c>
      <c r="C5" s="25" t="n">
        <v>1.39</v>
      </c>
      <c r="D5" s="13" t="n">
        <f aca="false">cambio</f>
        <v>66</v>
      </c>
      <c r="E5" s="13" t="n">
        <f aca="false">C5*D5</f>
        <v>91.74</v>
      </c>
      <c r="F5" s="13" t="n">
        <f aca="false">B5*E5</f>
        <v>5664.945</v>
      </c>
      <c r="G5" s="13" t="n">
        <f aca="false">B5*C5</f>
        <v>85.8325</v>
      </c>
      <c r="H5" s="14" t="s">
        <v>19</v>
      </c>
      <c r="I5" s="16" t="n">
        <f aca="false">(F5/500)*1.5</f>
        <v>16.994835</v>
      </c>
      <c r="J5" s="17" t="n">
        <f aca="false">I5*1.12</f>
        <v>19.0342152</v>
      </c>
      <c r="K5" s="11"/>
      <c r="L5" s="13" t="n">
        <f aca="false">B5*C5/500</f>
        <v>0.171665</v>
      </c>
      <c r="M5" s="13" t="n">
        <f aca="false">L5*1.25</f>
        <v>0.21458125</v>
      </c>
    </row>
    <row r="6" customFormat="false" ht="15" hidden="false" customHeight="false" outlineLevel="0" collapsed="false">
      <c r="A6" s="1" t="s">
        <v>126</v>
      </c>
      <c r="B6" s="2" t="n">
        <v>69.47</v>
      </c>
      <c r="C6" s="25" t="n">
        <v>1.39</v>
      </c>
      <c r="D6" s="13" t="n">
        <f aca="false">cambio</f>
        <v>66</v>
      </c>
      <c r="E6" s="13" t="n">
        <f aca="false">C6*D6</f>
        <v>91.74</v>
      </c>
      <c r="F6" s="13" t="n">
        <f aca="false">B6*E6</f>
        <v>6373.1778</v>
      </c>
      <c r="G6" s="13" t="n">
        <f aca="false">B6*C6</f>
        <v>96.5633</v>
      </c>
      <c r="H6" s="14" t="s">
        <v>19</v>
      </c>
      <c r="I6" s="16" t="n">
        <f aca="false">(F6/500)*1.5</f>
        <v>19.1195334</v>
      </c>
      <c r="J6" s="17" t="n">
        <f aca="false">I6*1.12</f>
        <v>21.413877408</v>
      </c>
      <c r="K6" s="11"/>
      <c r="L6" s="13" t="n">
        <f aca="false">B6*C6/500</f>
        <v>0.1931266</v>
      </c>
      <c r="M6" s="13" t="n">
        <f aca="false">L6*1.25</f>
        <v>0.24140825</v>
      </c>
    </row>
    <row r="7" customFormat="false" ht="15" hidden="false" customHeight="false" outlineLevel="0" collapsed="false">
      <c r="A7" s="1" t="s">
        <v>127</v>
      </c>
      <c r="B7" s="2" t="n">
        <v>92.63</v>
      </c>
      <c r="C7" s="25" t="n">
        <v>1.39</v>
      </c>
      <c r="D7" s="13" t="n">
        <f aca="false">cambio</f>
        <v>66</v>
      </c>
      <c r="E7" s="13" t="n">
        <f aca="false">C7*D7</f>
        <v>91.74</v>
      </c>
      <c r="F7" s="13" t="n">
        <f aca="false">B7*E7</f>
        <v>8497.8762</v>
      </c>
      <c r="G7" s="13" t="n">
        <f aca="false">B7*C7</f>
        <v>128.7557</v>
      </c>
      <c r="H7" s="14" t="s">
        <v>19</v>
      </c>
      <c r="I7" s="16" t="n">
        <f aca="false">(F7/500)*1.5</f>
        <v>25.4936286</v>
      </c>
      <c r="J7" s="17" t="n">
        <f aca="false">I7*1.12</f>
        <v>28.552864032</v>
      </c>
      <c r="K7" s="11"/>
      <c r="L7" s="13" t="n">
        <f aca="false">B7*C7/500</f>
        <v>0.2575114</v>
      </c>
      <c r="M7" s="13" t="n">
        <f aca="false">L7*1.25</f>
        <v>0.32188925</v>
      </c>
    </row>
    <row r="8" customFormat="false" ht="15" hidden="false" customHeight="false" outlineLevel="0" collapsed="false">
      <c r="A8" s="1" t="s">
        <v>42</v>
      </c>
      <c r="B8" s="2" t="n">
        <v>74.1</v>
      </c>
      <c r="C8" s="25" t="n">
        <v>1.67</v>
      </c>
      <c r="D8" s="13" t="n">
        <f aca="false">cambio</f>
        <v>66</v>
      </c>
      <c r="E8" s="13" t="n">
        <f aca="false">C8*D8</f>
        <v>110.22</v>
      </c>
      <c r="F8" s="13" t="n">
        <f aca="false">B8*E8</f>
        <v>8167.302</v>
      </c>
      <c r="G8" s="13" t="n">
        <f aca="false">B8*C8</f>
        <v>123.747</v>
      </c>
      <c r="H8" s="14" t="s">
        <v>19</v>
      </c>
      <c r="I8" s="16" t="n">
        <f aca="false">(F8/500)*1.5</f>
        <v>24.501906</v>
      </c>
      <c r="J8" s="17" t="n">
        <f aca="false">I8*1.12</f>
        <v>27.44213472</v>
      </c>
      <c r="K8" s="11" t="s">
        <v>128</v>
      </c>
      <c r="L8" s="13" t="n">
        <f aca="false">B8*C8/500</f>
        <v>0.247494</v>
      </c>
      <c r="M8" s="13" t="n">
        <f aca="false">L8*1.25</f>
        <v>0.3093675</v>
      </c>
    </row>
    <row r="9" customFormat="false" ht="15" hidden="false" customHeight="false" outlineLevel="0" collapsed="false">
      <c r="A9" s="1" t="s">
        <v>42</v>
      </c>
      <c r="B9" s="2" t="n">
        <v>74.1</v>
      </c>
      <c r="C9" s="25" t="n">
        <v>1.96</v>
      </c>
      <c r="D9" s="13" t="n">
        <f aca="false">cambio</f>
        <v>66</v>
      </c>
      <c r="E9" s="13" t="n">
        <f aca="false">C9*D9</f>
        <v>129.36</v>
      </c>
      <c r="F9" s="13" t="n">
        <f aca="false">B9*E9</f>
        <v>9585.576</v>
      </c>
      <c r="G9" s="13" t="n">
        <f aca="false">B9*C9</f>
        <v>145.236</v>
      </c>
      <c r="H9" s="14"/>
      <c r="I9" s="16" t="n">
        <f aca="false">(F9/500)*1.5</f>
        <v>28.756728</v>
      </c>
      <c r="J9" s="17" t="n">
        <f aca="false">I9*1.12</f>
        <v>32.20753536</v>
      </c>
      <c r="K9" s="11"/>
      <c r="L9" s="13" t="n">
        <f aca="false">B9*C9/500</f>
        <v>0.290472</v>
      </c>
      <c r="M9" s="13" t="n">
        <f aca="false">L9*1.25</f>
        <v>0.36309</v>
      </c>
    </row>
    <row r="10" customFormat="false" ht="15" hidden="false" customHeight="false" outlineLevel="0" collapsed="false">
      <c r="A10" s="1" t="s">
        <v>86</v>
      </c>
      <c r="B10" s="2" t="n">
        <v>83.23</v>
      </c>
      <c r="C10" s="25" t="n">
        <v>1.65</v>
      </c>
      <c r="D10" s="13" t="n">
        <f aca="false">cambio</f>
        <v>66</v>
      </c>
      <c r="E10" s="13" t="n">
        <f aca="false">C10*D10</f>
        <v>108.9</v>
      </c>
      <c r="F10" s="13" t="n">
        <f aca="false">B10*E10</f>
        <v>9063.747</v>
      </c>
      <c r="G10" s="13" t="n">
        <f aca="false">B10*C10</f>
        <v>137.3295</v>
      </c>
      <c r="H10" s="14" t="s">
        <v>19</v>
      </c>
      <c r="I10" s="16" t="n">
        <f aca="false">(F10/500)*1.5</f>
        <v>27.191241</v>
      </c>
      <c r="J10" s="17" t="n">
        <f aca="false">I10*1.12</f>
        <v>30.45418992</v>
      </c>
      <c r="K10" s="11" t="s">
        <v>129</v>
      </c>
      <c r="L10" s="13" t="n">
        <f aca="false">B10*C10/500</f>
        <v>0.274659</v>
      </c>
      <c r="M10" s="13" t="n">
        <f aca="false">L10*1.25</f>
        <v>0.34332375</v>
      </c>
    </row>
    <row r="11" customFormat="false" ht="15" hidden="false" customHeight="false" outlineLevel="0" collapsed="false">
      <c r="C11" s="25"/>
      <c r="D11" s="13"/>
      <c r="E11" s="13"/>
      <c r="F11" s="13"/>
      <c r="G11" s="13"/>
      <c r="H11" s="14"/>
      <c r="I11" s="16"/>
      <c r="J11" s="17" t="n">
        <f aca="false">I11*1.12</f>
        <v>0</v>
      </c>
      <c r="K11" s="11"/>
      <c r="L11" s="13"/>
      <c r="M11" s="13"/>
    </row>
    <row r="12" customFormat="false" ht="15" hidden="false" customHeight="false" outlineLevel="0" collapsed="false">
      <c r="A12" s="1" t="s">
        <v>130</v>
      </c>
      <c r="B12" s="2" t="n">
        <v>42.23</v>
      </c>
      <c r="C12" s="25" t="n">
        <v>1.37</v>
      </c>
      <c r="D12" s="13" t="n">
        <f aca="false">cambio</f>
        <v>66</v>
      </c>
      <c r="E12" s="13" t="n">
        <f aca="false">C12*D12</f>
        <v>90.42</v>
      </c>
      <c r="F12" s="13" t="n">
        <f aca="false">B12*E12</f>
        <v>3818.4366</v>
      </c>
      <c r="G12" s="13" t="n">
        <f aca="false">B12*C12</f>
        <v>57.8551</v>
      </c>
      <c r="H12" s="14" t="s">
        <v>19</v>
      </c>
      <c r="I12" s="16" t="n">
        <f aca="false">(F12/500)*1.5</f>
        <v>11.4553098</v>
      </c>
      <c r="J12" s="17" t="n">
        <f aca="false">I12*1.12</f>
        <v>12.829946976</v>
      </c>
      <c r="K12" s="11"/>
      <c r="L12" s="13" t="n">
        <f aca="false">B12*C12/500</f>
        <v>0.1157102</v>
      </c>
      <c r="M12" s="13" t="n">
        <f aca="false">L12*1.25</f>
        <v>0.14463775</v>
      </c>
    </row>
    <row r="13" customFormat="false" ht="15" hidden="false" customHeight="false" outlineLevel="0" collapsed="false">
      <c r="A13" s="1" t="s">
        <v>131</v>
      </c>
      <c r="B13" s="2" t="n">
        <v>55.08</v>
      </c>
      <c r="C13" s="25" t="n">
        <v>1.37</v>
      </c>
      <c r="D13" s="13" t="n">
        <f aca="false">cambio</f>
        <v>66</v>
      </c>
      <c r="E13" s="13" t="n">
        <f aca="false">C13*D13</f>
        <v>90.42</v>
      </c>
      <c r="F13" s="13" t="n">
        <f aca="false">B13*E13</f>
        <v>4980.3336</v>
      </c>
      <c r="G13" s="13" t="n">
        <f aca="false">B13*C13</f>
        <v>75.4596</v>
      </c>
      <c r="H13" s="14" t="s">
        <v>19</v>
      </c>
      <c r="I13" s="16" t="n">
        <f aca="false">(F13/500)*1.5</f>
        <v>14.9410008</v>
      </c>
      <c r="J13" s="17" t="n">
        <f aca="false">I13*1.12</f>
        <v>16.733920896</v>
      </c>
      <c r="K13" s="11"/>
      <c r="L13" s="13" t="n">
        <f aca="false">B13*C13/500</f>
        <v>0.1509192</v>
      </c>
      <c r="M13" s="13" t="n">
        <f aca="false">L13*1.25</f>
        <v>0.188649</v>
      </c>
    </row>
    <row r="14" customFormat="false" ht="15" hidden="false" customHeight="false" outlineLevel="0" collapsed="false">
      <c r="A14" s="1" t="s">
        <v>132</v>
      </c>
      <c r="B14" s="2" t="n">
        <v>62.42</v>
      </c>
      <c r="C14" s="25" t="n">
        <v>1.37</v>
      </c>
      <c r="D14" s="13" t="n">
        <f aca="false">cambio</f>
        <v>66</v>
      </c>
      <c r="E14" s="13" t="n">
        <f aca="false">C14*D14</f>
        <v>90.42</v>
      </c>
      <c r="F14" s="13" t="n">
        <f aca="false">B14*E14</f>
        <v>5644.0164</v>
      </c>
      <c r="G14" s="13" t="n">
        <f aca="false">B14*C14</f>
        <v>85.5154</v>
      </c>
      <c r="H14" s="14" t="s">
        <v>19</v>
      </c>
      <c r="I14" s="16" t="n">
        <f aca="false">(F14/500)*1.5</f>
        <v>16.9320492</v>
      </c>
      <c r="J14" s="17" t="n">
        <f aca="false">I14*1.12</f>
        <v>18.963895104</v>
      </c>
      <c r="K14" s="11"/>
      <c r="L14" s="13" t="n">
        <f aca="false">B14*C14/500</f>
        <v>0.1710308</v>
      </c>
      <c r="M14" s="13" t="n">
        <f aca="false">L14*1.25</f>
        <v>0.2137885</v>
      </c>
    </row>
    <row r="15" customFormat="false" ht="15.75" hidden="false" customHeight="true" outlineLevel="0" collapsed="false">
      <c r="A15" s="1" t="s">
        <v>133</v>
      </c>
      <c r="B15" s="2" t="n">
        <v>82.62</v>
      </c>
      <c r="C15" s="25" t="n">
        <v>1.39</v>
      </c>
      <c r="D15" s="13" t="n">
        <f aca="false">cambio</f>
        <v>66</v>
      </c>
      <c r="E15" s="13" t="n">
        <f aca="false">C15*D15</f>
        <v>91.74</v>
      </c>
      <c r="F15" s="13" t="n">
        <f aca="false">B15*E15</f>
        <v>7579.5588</v>
      </c>
      <c r="G15" s="13" t="n">
        <f aca="false">B15*C15</f>
        <v>114.8418</v>
      </c>
      <c r="H15" s="14" t="s">
        <v>19</v>
      </c>
      <c r="I15" s="16" t="n">
        <f aca="false">(F15/500)*1.5</f>
        <v>22.7386764</v>
      </c>
      <c r="J15" s="17" t="n">
        <f aca="false">I15*1.12</f>
        <v>25.467317568</v>
      </c>
      <c r="K15" s="11"/>
      <c r="L15" s="13" t="n">
        <f aca="false">B15*C15/500</f>
        <v>0.2296836</v>
      </c>
      <c r="M15" s="13" t="n">
        <f aca="false">L15*1.25</f>
        <v>0.2871045</v>
      </c>
    </row>
    <row r="16" customFormat="false" ht="15" hidden="false" customHeight="false" outlineLevel="0" collapsed="false">
      <c r="A16" s="1" t="s">
        <v>134</v>
      </c>
      <c r="B16" s="2" t="n">
        <v>110.16</v>
      </c>
      <c r="C16" s="25" t="n">
        <v>1.39</v>
      </c>
      <c r="D16" s="13" t="n">
        <f aca="false">cambio</f>
        <v>66</v>
      </c>
      <c r="E16" s="13" t="n">
        <f aca="false">C16*D16</f>
        <v>91.74</v>
      </c>
      <c r="F16" s="13" t="n">
        <f aca="false">B16*E16</f>
        <v>10106.0784</v>
      </c>
      <c r="G16" s="13" t="n">
        <f aca="false">B16*C16</f>
        <v>153.1224</v>
      </c>
      <c r="H16" s="14" t="s">
        <v>19</v>
      </c>
      <c r="I16" s="16" t="n">
        <f aca="false">(F16/500)*1.5</f>
        <v>30.3182352</v>
      </c>
      <c r="J16" s="17" t="n">
        <f aca="false">I16*1.12</f>
        <v>33.956423424</v>
      </c>
      <c r="K16" s="11"/>
      <c r="L16" s="13" t="n">
        <f aca="false">B16*C16/500</f>
        <v>0.3062448</v>
      </c>
      <c r="M16" s="13" t="n">
        <f aca="false">L16*1.25</f>
        <v>0.382806</v>
      </c>
    </row>
    <row r="17" customFormat="false" ht="15" hidden="false" customHeight="false" outlineLevel="0" collapsed="false">
      <c r="A17" s="1" t="s">
        <v>135</v>
      </c>
      <c r="B17" s="2" t="n">
        <v>91.57</v>
      </c>
      <c r="C17" s="25" t="n">
        <v>1.39</v>
      </c>
      <c r="D17" s="13" t="n">
        <f aca="false">cambio</f>
        <v>66</v>
      </c>
      <c r="E17" s="13" t="n">
        <f aca="false">C17*D17</f>
        <v>91.74</v>
      </c>
      <c r="F17" s="13" t="n">
        <f aca="false">B17*E17</f>
        <v>8400.6318</v>
      </c>
      <c r="G17" s="13" t="n">
        <f aca="false">B17*C17</f>
        <v>127.2823</v>
      </c>
      <c r="H17" s="14"/>
      <c r="I17" s="16" t="n">
        <f aca="false">(F17/500)*1.5</f>
        <v>25.2018954</v>
      </c>
      <c r="J17" s="17" t="n">
        <f aca="false">I17*1.12</f>
        <v>28.226122848</v>
      </c>
      <c r="K17" s="11"/>
      <c r="L17" s="13" t="n">
        <f aca="false">B17*C17/500</f>
        <v>0.2545646</v>
      </c>
      <c r="M17" s="13" t="n">
        <f aca="false">L17*1.25</f>
        <v>0.31820575</v>
      </c>
    </row>
    <row r="18" customFormat="false" ht="15" hidden="false" customHeight="false" outlineLevel="0" collapsed="false">
      <c r="D18" s="13"/>
      <c r="E18" s="13"/>
      <c r="F18" s="13"/>
      <c r="G18" s="13"/>
      <c r="H18" s="14"/>
      <c r="I18" s="16"/>
      <c r="J18" s="17" t="n">
        <f aca="false">I18*1.12</f>
        <v>0</v>
      </c>
      <c r="K18" s="11"/>
      <c r="L18" s="13"/>
      <c r="M18" s="13"/>
    </row>
    <row r="19" customFormat="false" ht="15" hidden="false" customHeight="false" outlineLevel="0" collapsed="false">
      <c r="A19" s="1" t="s">
        <v>136</v>
      </c>
      <c r="B19" s="2" t="n">
        <v>31.88</v>
      </c>
      <c r="C19" s="25" t="n">
        <v>1.37</v>
      </c>
      <c r="D19" s="13" t="n">
        <f aca="false">cambio</f>
        <v>66</v>
      </c>
      <c r="E19" s="13" t="n">
        <f aca="false">C19*D19</f>
        <v>90.42</v>
      </c>
      <c r="F19" s="13" t="n">
        <f aca="false">B19*E19</f>
        <v>2882.5896</v>
      </c>
      <c r="G19" s="13" t="n">
        <f aca="false">B19*C19</f>
        <v>43.6756</v>
      </c>
      <c r="H19" s="14" t="s">
        <v>19</v>
      </c>
      <c r="I19" s="16" t="n">
        <f aca="false">(F19/500)*1.5</f>
        <v>8.6477688</v>
      </c>
      <c r="J19" s="17" t="n">
        <f aca="false">I19*1.12</f>
        <v>9.685501056</v>
      </c>
      <c r="K19" s="11"/>
      <c r="L19" s="13" t="n">
        <f aca="false">B19*C19/500</f>
        <v>0.0873512</v>
      </c>
      <c r="M19" s="13" t="n">
        <f aca="false">L19*1.25</f>
        <v>0.109189</v>
      </c>
    </row>
    <row r="20" customFormat="false" ht="15" hidden="false" customHeight="false" outlineLevel="0" collapsed="false">
      <c r="A20" s="1" t="s">
        <v>137</v>
      </c>
      <c r="B20" s="2" t="n">
        <v>41.58</v>
      </c>
      <c r="C20" s="25" t="n">
        <v>1.37</v>
      </c>
      <c r="D20" s="13" t="n">
        <f aca="false">cambio</f>
        <v>66</v>
      </c>
      <c r="E20" s="13" t="n">
        <f aca="false">C20*D20</f>
        <v>90.42</v>
      </c>
      <c r="F20" s="13" t="n">
        <f aca="false">B20*E20</f>
        <v>3759.6636</v>
      </c>
      <c r="G20" s="13" t="n">
        <f aca="false">B20*C20</f>
        <v>56.9646</v>
      </c>
      <c r="H20" s="14" t="s">
        <v>19</v>
      </c>
      <c r="I20" s="16" t="n">
        <f aca="false">(F20/500)*1.5</f>
        <v>11.2789908</v>
      </c>
      <c r="J20" s="17" t="n">
        <f aca="false">I20*1.12</f>
        <v>12.632469696</v>
      </c>
      <c r="K20" s="11"/>
      <c r="L20" s="13" t="n">
        <f aca="false">B20*C20/500</f>
        <v>0.1139292</v>
      </c>
      <c r="M20" s="13" t="n">
        <f aca="false">L20*1.25</f>
        <v>0.1424115</v>
      </c>
    </row>
    <row r="21" customFormat="false" ht="15" hidden="false" customHeight="false" outlineLevel="0" collapsed="false">
      <c r="A21" s="1" t="s">
        <v>138</v>
      </c>
      <c r="B21" s="2" t="n">
        <v>47.12</v>
      </c>
      <c r="C21" s="25" t="n">
        <v>1.37</v>
      </c>
      <c r="D21" s="13" t="n">
        <f aca="false">cambio</f>
        <v>66</v>
      </c>
      <c r="E21" s="13" t="n">
        <f aca="false">C21*D21</f>
        <v>90.42</v>
      </c>
      <c r="F21" s="13" t="n">
        <f aca="false">B21*E21</f>
        <v>4260.5904</v>
      </c>
      <c r="G21" s="13" t="n">
        <f aca="false">B21*C21</f>
        <v>64.5544</v>
      </c>
      <c r="H21" s="14" t="s">
        <v>19</v>
      </c>
      <c r="I21" s="16" t="n">
        <f aca="false">(F21/500)*1.5</f>
        <v>12.7817712</v>
      </c>
      <c r="J21" s="17" t="n">
        <f aca="false">I21*1.12</f>
        <v>14.315583744</v>
      </c>
      <c r="K21" s="11"/>
      <c r="L21" s="13" t="n">
        <f aca="false">B21*C21/500</f>
        <v>0.1291088</v>
      </c>
      <c r="M21" s="13" t="n">
        <f aca="false">L21*1.25</f>
        <v>0.161386</v>
      </c>
    </row>
    <row r="22" customFormat="false" ht="15" hidden="false" customHeight="false" outlineLevel="0" collapsed="false">
      <c r="A22" s="1" t="s">
        <v>139</v>
      </c>
      <c r="B22" s="2" t="n">
        <v>62.37</v>
      </c>
      <c r="C22" s="25" t="n">
        <v>1.37</v>
      </c>
      <c r="D22" s="13" t="n">
        <f aca="false">cambio</f>
        <v>66</v>
      </c>
      <c r="E22" s="13" t="n">
        <f aca="false">C22*D22</f>
        <v>90.42</v>
      </c>
      <c r="F22" s="13" t="n">
        <f aca="false">B22*E22</f>
        <v>5639.4954</v>
      </c>
      <c r="G22" s="13" t="n">
        <f aca="false">B22*C22</f>
        <v>85.4469</v>
      </c>
      <c r="H22" s="14" t="s">
        <v>19</v>
      </c>
      <c r="I22" s="16" t="n">
        <f aca="false">(F22/500)*1.5</f>
        <v>16.9184862</v>
      </c>
      <c r="J22" s="17" t="n">
        <f aca="false">I22*1.12</f>
        <v>18.948704544</v>
      </c>
      <c r="K22" s="11"/>
      <c r="L22" s="13"/>
      <c r="M22" s="13"/>
    </row>
    <row r="23" customFormat="false" ht="15" hidden="false" customHeight="false" outlineLevel="0" collapsed="false">
      <c r="C23" s="25"/>
      <c r="H23" s="14"/>
      <c r="I23" s="11"/>
      <c r="J23" s="17" t="n">
        <f aca="false">I23*1.12</f>
        <v>0</v>
      </c>
      <c r="K23" s="11"/>
    </row>
    <row r="24" customFormat="false" ht="15" hidden="false" customHeight="false" outlineLevel="0" collapsed="false">
      <c r="A24" s="1" t="s">
        <v>20</v>
      </c>
      <c r="B24" s="2" t="n">
        <v>24.7</v>
      </c>
      <c r="C24" s="25" t="n">
        <v>73.56</v>
      </c>
      <c r="D24" s="13" t="n">
        <v>1</v>
      </c>
      <c r="E24" s="13" t="n">
        <f aca="false">C24*D24</f>
        <v>73.56</v>
      </c>
      <c r="F24" s="13" t="n">
        <f aca="false">B24*E24</f>
        <v>1816.932</v>
      </c>
      <c r="G24" s="13" t="n">
        <f aca="false">B24*C24</f>
        <v>1816.932</v>
      </c>
      <c r="H24" s="14"/>
      <c r="I24" s="16" t="n">
        <f aca="false">(F24/500)*1.5</f>
        <v>5.450796</v>
      </c>
      <c r="J24" s="17" t="n">
        <f aca="false">I24*1.12</f>
        <v>6.10489152</v>
      </c>
      <c r="K24" s="11" t="s">
        <v>140</v>
      </c>
    </row>
    <row r="25" customFormat="false" ht="15" hidden="false" customHeight="false" outlineLevel="0" collapsed="false">
      <c r="A25" s="1" t="s">
        <v>49</v>
      </c>
      <c r="B25" s="2" t="n">
        <v>23.18</v>
      </c>
      <c r="C25" s="25" t="n">
        <v>78.19</v>
      </c>
      <c r="D25" s="13" t="n">
        <v>1</v>
      </c>
      <c r="E25" s="13" t="n">
        <f aca="false">C25*D25</f>
        <v>78.19</v>
      </c>
      <c r="F25" s="13" t="n">
        <f aca="false">B25*E25</f>
        <v>1812.4442</v>
      </c>
      <c r="G25" s="13" t="n">
        <f aca="false">B25*C25</f>
        <v>1812.4442</v>
      </c>
      <c r="H25" s="14"/>
      <c r="I25" s="16" t="n">
        <f aca="false">(F25/500)*1.5</f>
        <v>5.4373326</v>
      </c>
      <c r="J25" s="17" t="n">
        <f aca="false">I25*1.12</f>
        <v>6.089812512</v>
      </c>
      <c r="K25" s="11"/>
    </row>
    <row r="26" customFormat="false" ht="15" hidden="false" customHeight="false" outlineLevel="0" collapsed="false">
      <c r="E26" s="13"/>
      <c r="F26" s="13"/>
      <c r="H26" s="14"/>
      <c r="I26" s="16"/>
      <c r="J26" s="17" t="n">
        <f aca="false">I26*1.12</f>
        <v>0</v>
      </c>
      <c r="K26" s="11"/>
    </row>
    <row r="27" customFormat="false" ht="15" hidden="false" customHeight="false" outlineLevel="0" collapsed="false">
      <c r="A27" s="1" t="s">
        <v>141</v>
      </c>
      <c r="C27" s="25" t="n">
        <v>57</v>
      </c>
      <c r="D27" s="13" t="n">
        <f aca="false">cambio</f>
        <v>66</v>
      </c>
      <c r="E27" s="13" t="n">
        <f aca="false">C27*D27</f>
        <v>3762</v>
      </c>
      <c r="F27" s="13" t="n">
        <f aca="false">B27*E27</f>
        <v>0</v>
      </c>
      <c r="H27" s="14"/>
      <c r="I27" s="16" t="n">
        <f aca="false">(E27/500)*1.5</f>
        <v>11.286</v>
      </c>
      <c r="J27" s="17" t="n">
        <f aca="false">I27*1.12</f>
        <v>12.64032</v>
      </c>
      <c r="K27" s="11"/>
    </row>
    <row r="28" customFormat="false" ht="15" hidden="false" customHeight="false" outlineLevel="0" collapsed="false">
      <c r="A28" s="1" t="s">
        <v>142</v>
      </c>
      <c r="C28" s="25" t="n">
        <v>58</v>
      </c>
      <c r="D28" s="13" t="n">
        <f aca="false">cambio</f>
        <v>66</v>
      </c>
      <c r="E28" s="13" t="n">
        <f aca="false">C28*D28</f>
        <v>3828</v>
      </c>
      <c r="F28" s="13" t="n">
        <f aca="false">B28*E28</f>
        <v>0</v>
      </c>
      <c r="H28" s="14"/>
      <c r="I28" s="16" t="n">
        <f aca="false">(E28/500)*1.5</f>
        <v>11.484</v>
      </c>
      <c r="J28" s="17" t="n">
        <f aca="false">I28*1.12</f>
        <v>12.86208</v>
      </c>
      <c r="K28" s="11"/>
    </row>
    <row r="29" customFormat="false" ht="15" hidden="false" customHeight="false" outlineLevel="0" collapsed="false">
      <c r="A29" s="1" t="s">
        <v>143</v>
      </c>
      <c r="C29" s="25" t="n">
        <v>55</v>
      </c>
      <c r="D29" s="13" t="n">
        <f aca="false">cambio</f>
        <v>66</v>
      </c>
      <c r="E29" s="13" t="n">
        <f aca="false">C29*D29</f>
        <v>3630</v>
      </c>
      <c r="F29" s="13" t="n">
        <f aca="false">B29*E29</f>
        <v>0</v>
      </c>
      <c r="H29" s="14"/>
      <c r="I29" s="16" t="n">
        <f aca="false">(E29/500)*1.5</f>
        <v>10.89</v>
      </c>
      <c r="J29" s="17" t="n">
        <f aca="false">I29*1.12</f>
        <v>12.1968</v>
      </c>
      <c r="K29" s="11"/>
    </row>
    <row r="30" customFormat="false" ht="15" hidden="false" customHeight="false" outlineLevel="0" collapsed="false">
      <c r="C30" s="25"/>
      <c r="D30" s="13"/>
      <c r="E30" s="13"/>
      <c r="I30" s="16"/>
      <c r="J30" s="17" t="n">
        <f aca="false">I30*1.12</f>
        <v>0</v>
      </c>
    </row>
    <row r="31" customFormat="false" ht="15" hidden="false" customHeight="false" outlineLevel="0" collapsed="false">
      <c r="A31" s="1" t="s">
        <v>144</v>
      </c>
      <c r="C31" s="25" t="n">
        <v>129</v>
      </c>
      <c r="D31" s="13" t="n">
        <f aca="false">cambio</f>
        <v>66</v>
      </c>
      <c r="E31" s="13" t="n">
        <f aca="false">C31*D31</f>
        <v>8514</v>
      </c>
      <c r="I31" s="16" t="n">
        <f aca="false">(E31/500)*1.5</f>
        <v>25.542</v>
      </c>
      <c r="J31" s="17" t="n">
        <f aca="false">I31*1.12</f>
        <v>28.60704</v>
      </c>
    </row>
    <row r="32" customFormat="false" ht="15" hidden="false" customHeight="false" outlineLevel="0" collapsed="false">
      <c r="D32" s="13"/>
      <c r="J32" s="17" t="n">
        <f aca="false">I32*1.12</f>
        <v>0</v>
      </c>
    </row>
    <row r="33" customFormat="false" ht="15" hidden="false" customHeight="false" outlineLevel="0" collapsed="false">
      <c r="A33" s="1" t="s">
        <v>37</v>
      </c>
      <c r="D33" s="13"/>
      <c r="J33" s="17" t="n">
        <f aca="false">I33*1.12</f>
        <v>0</v>
      </c>
    </row>
    <row r="34" customFormat="false" ht="15" hidden="false" customHeight="false" outlineLevel="0" collapsed="false">
      <c r="A34" s="1" t="s">
        <v>21</v>
      </c>
      <c r="B34" s="2" t="n">
        <v>27.8</v>
      </c>
      <c r="C34" s="25" t="n">
        <v>1.8</v>
      </c>
      <c r="D34" s="13" t="n">
        <f aca="false">cambio</f>
        <v>66</v>
      </c>
      <c r="E34" s="13" t="n">
        <f aca="false">C34*D34</f>
        <v>118.8</v>
      </c>
      <c r="F34" s="13" t="n">
        <f aca="false">B34*E34</f>
        <v>3302.64</v>
      </c>
      <c r="G34" s="13" t="n">
        <f aca="false">B34*C34</f>
        <v>50.04</v>
      </c>
      <c r="H34" s="14"/>
      <c r="I34" s="16" t="n">
        <f aca="false">(F34/500)*1.5</f>
        <v>9.90792</v>
      </c>
      <c r="J34" s="17" t="n">
        <f aca="false">I34*1.12</f>
        <v>11.0968704</v>
      </c>
      <c r="K34" s="11"/>
      <c r="L34" s="13" t="n">
        <f aca="false">B34*C34/500</f>
        <v>0.10008</v>
      </c>
      <c r="M34" s="13" t="n">
        <f aca="false">L34*1.25</f>
        <v>0.1251</v>
      </c>
    </row>
    <row r="35" customFormat="false" ht="15" hidden="false" customHeight="false" outlineLevel="0" collapsed="false">
      <c r="A35" s="1" t="s">
        <v>38</v>
      </c>
      <c r="B35" s="2" t="n">
        <v>37.05</v>
      </c>
      <c r="C35" s="25" t="n">
        <v>1.8</v>
      </c>
      <c r="D35" s="13" t="n">
        <f aca="false">cambio</f>
        <v>66</v>
      </c>
      <c r="E35" s="13" t="n">
        <f aca="false">C35*D35</f>
        <v>118.8</v>
      </c>
      <c r="F35" s="13" t="n">
        <f aca="false">B35*E35</f>
        <v>4401.54</v>
      </c>
      <c r="G35" s="13" t="n">
        <f aca="false">B35*C35</f>
        <v>66.69</v>
      </c>
      <c r="H35" s="14"/>
      <c r="I35" s="16" t="n">
        <f aca="false">(F35/500)*1.5</f>
        <v>13.20462</v>
      </c>
      <c r="J35" s="17" t="n">
        <f aca="false">I35*1.12</f>
        <v>14.7891744</v>
      </c>
      <c r="K35" s="11"/>
      <c r="L35" s="13" t="n">
        <f aca="false">B35*C35/500</f>
        <v>0.13338</v>
      </c>
      <c r="M35" s="13" t="n">
        <f aca="false">L35*1.25</f>
        <v>0.166725</v>
      </c>
    </row>
    <row r="36" customFormat="false" ht="15" hidden="false" customHeight="false" outlineLevel="0" collapsed="false">
      <c r="A36" s="1" t="s">
        <v>39</v>
      </c>
      <c r="B36" s="2" t="n">
        <v>46.31</v>
      </c>
      <c r="C36" s="25" t="n">
        <v>1.8</v>
      </c>
      <c r="D36" s="13" t="n">
        <f aca="false">cambio</f>
        <v>66</v>
      </c>
      <c r="E36" s="13" t="n">
        <f aca="false">C36*D36</f>
        <v>118.8</v>
      </c>
      <c r="F36" s="13" t="n">
        <f aca="false">B36*E36</f>
        <v>5501.628</v>
      </c>
      <c r="G36" s="13" t="n">
        <f aca="false">B36*C36</f>
        <v>83.358</v>
      </c>
      <c r="H36" s="14"/>
      <c r="I36" s="16" t="n">
        <f aca="false">(F36/500)*1.5</f>
        <v>16.504884</v>
      </c>
      <c r="J36" s="17" t="n">
        <f aca="false">I36*1.12</f>
        <v>18.48547008</v>
      </c>
      <c r="K36" s="11"/>
      <c r="L36" s="13" t="n">
        <f aca="false">B36*C36/500</f>
        <v>0.166716</v>
      </c>
      <c r="M36" s="13" t="n">
        <f aca="false">L36*1.25</f>
        <v>0.208395</v>
      </c>
    </row>
    <row r="37" customFormat="false" ht="15" hidden="false" customHeight="false" outlineLevel="0" collapsed="false">
      <c r="A37" s="1" t="s">
        <v>40</v>
      </c>
      <c r="B37" s="2" t="n">
        <v>55.57</v>
      </c>
      <c r="C37" s="25" t="n">
        <v>1.8</v>
      </c>
      <c r="D37" s="13" t="n">
        <f aca="false">cambio</f>
        <v>66</v>
      </c>
      <c r="E37" s="13" t="n">
        <f aca="false">C37*D37</f>
        <v>118.8</v>
      </c>
      <c r="F37" s="13" t="n">
        <f aca="false">B37*E37</f>
        <v>6601.716</v>
      </c>
      <c r="G37" s="13" t="n">
        <f aca="false">B37*C37</f>
        <v>100.026</v>
      </c>
      <c r="H37" s="14"/>
      <c r="I37" s="16" t="n">
        <f aca="false">(F37/500)*1.5</f>
        <v>19.805148</v>
      </c>
      <c r="J37" s="17" t="n">
        <f aca="false">I37*1.12</f>
        <v>22.18176576</v>
      </c>
      <c r="K37" s="11"/>
      <c r="L37" s="13" t="n">
        <f aca="false">B37*C37/500</f>
        <v>0.200052</v>
      </c>
      <c r="M37" s="13" t="n">
        <f aca="false">L37*1.25</f>
        <v>0.250065</v>
      </c>
    </row>
    <row r="38" customFormat="false" ht="15" hidden="false" customHeight="false" outlineLevel="0" collapsed="false">
      <c r="A38" s="1" t="s">
        <v>42</v>
      </c>
      <c r="B38" s="2" t="n">
        <v>74.1</v>
      </c>
      <c r="C38" s="25" t="n">
        <v>1.8</v>
      </c>
      <c r="D38" s="13" t="n">
        <f aca="false">cambio</f>
        <v>66</v>
      </c>
      <c r="E38" s="13" t="n">
        <f aca="false">C38*D38</f>
        <v>118.8</v>
      </c>
      <c r="F38" s="13" t="n">
        <f aca="false">B38*E38</f>
        <v>8803.08</v>
      </c>
      <c r="G38" s="13" t="n">
        <f aca="false">B38*C38</f>
        <v>133.38</v>
      </c>
      <c r="H38" s="14"/>
      <c r="I38" s="16" t="n">
        <f aca="false">(F38/500)*1.5</f>
        <v>26.40924</v>
      </c>
      <c r="J38" s="17" t="n">
        <f aca="false">I38*1.12</f>
        <v>29.5783488</v>
      </c>
      <c r="K38" s="11"/>
      <c r="L38" s="13" t="n">
        <f aca="false">B38*C38/500</f>
        <v>0.26676</v>
      </c>
      <c r="M38" s="13" t="n">
        <f aca="false">L38*1.25</f>
        <v>0.33345</v>
      </c>
    </row>
    <row r="39" customFormat="false" ht="15" hidden="false" customHeight="false" outlineLevel="0" collapsed="false">
      <c r="C39" s="25"/>
      <c r="D39" s="13"/>
      <c r="E39" s="13"/>
      <c r="F39" s="13"/>
      <c r="G39" s="13"/>
      <c r="H39" s="14"/>
      <c r="I39" s="16"/>
      <c r="J39" s="17"/>
      <c r="K39" s="11"/>
      <c r="L39" s="13"/>
      <c r="M39" s="13"/>
    </row>
    <row r="40" customFormat="false" ht="15" hidden="false" customHeight="false" outlineLevel="0" collapsed="false">
      <c r="A40" s="1" t="s">
        <v>145</v>
      </c>
      <c r="C40" s="25"/>
      <c r="D40" s="13"/>
      <c r="E40" s="13"/>
      <c r="F40" s="13"/>
      <c r="G40" s="13"/>
      <c r="H40" s="14"/>
      <c r="I40" s="16"/>
      <c r="J40" s="16"/>
      <c r="K40" s="11"/>
      <c r="L40" s="13"/>
      <c r="M4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7" t="n">
        <v>66</v>
      </c>
      <c r="B1" s="37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2018-06-13T12:53:20Z</dcterms:created>
  <dc:creator>Usuario</dc:creator>
  <dc:description/>
  <dc:language>es-AR</dc:language>
  <cp:lastModifiedBy/>
  <cp:lastPrinted>2019-02-19T14:43:30Z</cp:lastPrinted>
  <dcterms:modified xsi:type="dcterms:W3CDTF">2020-04-23T18:12:28Z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