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Gaura\Downloads\"/>
    </mc:Choice>
  </mc:AlternateContent>
  <xr:revisionPtr revIDLastSave="0" documentId="13_ncr:1_{C2B8D7B5-D6AF-43A9-B2EA-447B93C14F2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lesData" sheetId="1" r:id="rId1"/>
    <sheet name="ItemSales" sheetId="2" r:id="rId2"/>
    <sheet name="TopCustom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3" l="1"/>
  <c r="P4" i="3"/>
  <c r="P11" i="3"/>
  <c r="P17" i="3"/>
  <c r="G2" i="1"/>
  <c r="P9" i="3" s="1"/>
  <c r="G3" i="1"/>
  <c r="G4" i="1"/>
  <c r="P15" i="3" s="1"/>
  <c r="G5" i="1"/>
  <c r="G6" i="1"/>
  <c r="P7" i="3" s="1"/>
  <c r="G7" i="1"/>
  <c r="P13" i="3" s="1"/>
  <c r="G8" i="1"/>
  <c r="B8" i="3" s="1"/>
  <c r="G9" i="1"/>
  <c r="P18" i="3" s="1"/>
  <c r="G10" i="1"/>
  <c r="G11" i="1"/>
  <c r="G12" i="1"/>
  <c r="P20" i="3" s="1"/>
  <c r="G13" i="1"/>
  <c r="G14" i="1"/>
  <c r="P16" i="3" s="1"/>
  <c r="G15" i="1"/>
  <c r="B4" i="3" s="1"/>
  <c r="G16" i="1"/>
  <c r="G17" i="1"/>
  <c r="P3" i="3" s="1"/>
  <c r="G18" i="1"/>
  <c r="B10" i="3" s="1"/>
  <c r="G19" i="1"/>
  <c r="G20" i="1"/>
  <c r="P5" i="3" s="1"/>
  <c r="G21" i="1"/>
  <c r="B2" i="3" s="1"/>
  <c r="G22" i="1"/>
  <c r="B3" i="3" s="1"/>
  <c r="G23" i="1"/>
  <c r="G24" i="1"/>
  <c r="G25" i="1"/>
  <c r="G26" i="1"/>
  <c r="G27" i="1"/>
  <c r="G28" i="1"/>
  <c r="G29" i="1"/>
  <c r="G30" i="1"/>
  <c r="G31" i="1"/>
  <c r="G32" i="1"/>
  <c r="B7" i="3" s="1"/>
  <c r="G33" i="1"/>
  <c r="P6" i="3" s="1"/>
  <c r="G34" i="1"/>
  <c r="G35" i="1"/>
  <c r="G36" i="1"/>
  <c r="G37" i="1"/>
  <c r="G38" i="1"/>
  <c r="G39" i="1"/>
  <c r="G40" i="1"/>
  <c r="G41" i="1"/>
  <c r="B6" i="3" s="1"/>
  <c r="G42" i="1"/>
  <c r="G43" i="1"/>
  <c r="G44" i="1"/>
  <c r="B11" i="3" s="1"/>
  <c r="G45" i="1"/>
  <c r="G46" i="1"/>
  <c r="G47" i="1"/>
  <c r="G48" i="1"/>
  <c r="G49" i="1"/>
  <c r="G50" i="1"/>
  <c r="G51" i="1"/>
  <c r="P12" i="3" l="1"/>
  <c r="B9" i="3"/>
  <c r="P14" i="3"/>
  <c r="P19" i="3"/>
  <c r="B5" i="3"/>
  <c r="P8" i="3"/>
  <c r="B2" i="2"/>
  <c r="B3" i="2"/>
  <c r="B4" i="2"/>
</calcChain>
</file>

<file path=xl/sharedStrings.xml><?xml version="1.0" encoding="utf-8"?>
<sst xmlns="http://schemas.openxmlformats.org/spreadsheetml/2006/main" count="194" uniqueCount="78">
  <si>
    <t>TransactionID</t>
  </si>
  <si>
    <t>CustomerID</t>
  </si>
  <si>
    <t>ItemType</t>
  </si>
  <si>
    <t>Weight(gm)</t>
  </si>
  <si>
    <t>Rate(per gm)</t>
  </si>
  <si>
    <t>MakingCharges</t>
  </si>
  <si>
    <t>TotalAmount</t>
  </si>
  <si>
    <t>TXN001</t>
  </si>
  <si>
    <t>CUST012</t>
  </si>
  <si>
    <t>Silver</t>
  </si>
  <si>
    <t>TXN002</t>
  </si>
  <si>
    <t>CUST006</t>
  </si>
  <si>
    <t>Diamond</t>
  </si>
  <si>
    <t>TXN003</t>
  </si>
  <si>
    <t>CUST017</t>
  </si>
  <si>
    <t>TXN004</t>
  </si>
  <si>
    <t>CUST016</t>
  </si>
  <si>
    <t>TXN005</t>
  </si>
  <si>
    <t>CUST010</t>
  </si>
  <si>
    <t>TXN006</t>
  </si>
  <si>
    <t>CUST009</t>
  </si>
  <si>
    <t>TXN007</t>
  </si>
  <si>
    <t>CUST011</t>
  </si>
  <si>
    <t>Gold</t>
  </si>
  <si>
    <t>TXN008</t>
  </si>
  <si>
    <t>CUST019</t>
  </si>
  <si>
    <t>TXN009</t>
  </si>
  <si>
    <t>CUST003</t>
  </si>
  <si>
    <t>TXN010</t>
  </si>
  <si>
    <t>TXN011</t>
  </si>
  <si>
    <t>CUST005</t>
  </si>
  <si>
    <t>TXN012</t>
  </si>
  <si>
    <t>TXN013</t>
  </si>
  <si>
    <t>CUST014</t>
  </si>
  <si>
    <t>TXN014</t>
  </si>
  <si>
    <t>CUST013</t>
  </si>
  <si>
    <t>TXN015</t>
  </si>
  <si>
    <t>TXN016</t>
  </si>
  <si>
    <t>CUST007</t>
  </si>
  <si>
    <t>TXN017</t>
  </si>
  <si>
    <t>TXN018</t>
  </si>
  <si>
    <t>TXN019</t>
  </si>
  <si>
    <t>CUST004</t>
  </si>
  <si>
    <t>TXN020</t>
  </si>
  <si>
    <t>TXN021</t>
  </si>
  <si>
    <t>CUST018</t>
  </si>
  <si>
    <t>TXN022</t>
  </si>
  <si>
    <t>TXN023</t>
  </si>
  <si>
    <t>CUST001</t>
  </si>
  <si>
    <t>TXN024</t>
  </si>
  <si>
    <t>TXN025</t>
  </si>
  <si>
    <t>TXN026</t>
  </si>
  <si>
    <t>TXN027</t>
  </si>
  <si>
    <t>TXN028</t>
  </si>
  <si>
    <t>TXN029</t>
  </si>
  <si>
    <t>TXN030</t>
  </si>
  <si>
    <t>CUST002</t>
  </si>
  <si>
    <t>TXN031</t>
  </si>
  <si>
    <t>TXN032</t>
  </si>
  <si>
    <t>CUST008</t>
  </si>
  <si>
    <t>TXN033</t>
  </si>
  <si>
    <t>TXN034</t>
  </si>
  <si>
    <t>TXN035</t>
  </si>
  <si>
    <t>TXN036</t>
  </si>
  <si>
    <t>TXN037</t>
  </si>
  <si>
    <t>TXN038</t>
  </si>
  <si>
    <t>TXN039</t>
  </si>
  <si>
    <t>TXN040</t>
  </si>
  <si>
    <t>TXN041</t>
  </si>
  <si>
    <t>TXN042</t>
  </si>
  <si>
    <t>TXN043</t>
  </si>
  <si>
    <t>TXN044</t>
  </si>
  <si>
    <t>TXN045</t>
  </si>
  <si>
    <t>TXN046</t>
  </si>
  <si>
    <t>TXN047</t>
  </si>
  <si>
    <t>TXN048</t>
  </si>
  <si>
    <t>TXN049</t>
  </si>
  <si>
    <t>TXN050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</si>
</sst>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&quot;₹&quot;\ 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Item-wise Sales Distribution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ItemSales!$B$1</c:f>
              <c:strCache>
                <c:ptCount val="1"/>
                <c:pt idx="0">
                  <c:v>TotalAmount</c:v>
                </c:pt>
              </c:strCache>
            </c:strRef>
          </c:tx>
          <c:spPr>
            <a:ln>
              <a:prstDash val="solid"/>
            </a:ln>
          </c:spPr>
          <c:cat>
            <c:strRef>
              <c:f>ItemSales!$A$2:$A$4</c:f>
              <c:strCache>
                <c:ptCount val="3"/>
                <c:pt idx="0">
                  <c:v>Diamond</c:v>
                </c:pt>
                <c:pt idx="1">
                  <c:v>Gold</c:v>
                </c:pt>
                <c:pt idx="2">
                  <c:v>Silver</c:v>
                </c:pt>
              </c:strCache>
            </c:strRef>
          </c:cat>
          <c:val>
            <c:numRef>
              <c:f>ItemSales!$B$2:$B$4</c:f>
              <c:numCache>
                <c:formatCode>"₹"\ #,##0.00</c:formatCode>
                <c:ptCount val="3"/>
                <c:pt idx="0">
                  <c:v>1404307.9900000002</c:v>
                </c:pt>
                <c:pt idx="1">
                  <c:v>910890.09</c:v>
                </c:pt>
                <c:pt idx="2">
                  <c:v>16639.68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1-45BC-A11E-4F00B00A1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Top 10 Customers by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TopCustomers!$B$1</c:f>
              <c:strCache>
                <c:ptCount val="1"/>
                <c:pt idx="0">
                  <c:v>TotalAmount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TopCustomers!$A$2:$A$11</c:f>
              <c:strCache>
                <c:ptCount val="10"/>
                <c:pt idx="0">
                  <c:v>CUST010</c:v>
                </c:pt>
                <c:pt idx="1">
                  <c:v>CUST018</c:v>
                </c:pt>
                <c:pt idx="2">
                  <c:v>CUST013</c:v>
                </c:pt>
                <c:pt idx="3">
                  <c:v>CUST017</c:v>
                </c:pt>
                <c:pt idx="4">
                  <c:v>CUST001</c:v>
                </c:pt>
                <c:pt idx="5">
                  <c:v>CUST003</c:v>
                </c:pt>
                <c:pt idx="6">
                  <c:v>CUST011</c:v>
                </c:pt>
                <c:pt idx="7">
                  <c:v>CUST019</c:v>
                </c:pt>
                <c:pt idx="8">
                  <c:v>CUST006</c:v>
                </c:pt>
                <c:pt idx="9">
                  <c:v>CUST007</c:v>
                </c:pt>
              </c:strCache>
            </c:strRef>
          </c:cat>
          <c:val>
            <c:numRef>
              <c:f>TopCustomers!$B$2:$B$11</c:f>
              <c:numCache>
                <c:formatCode>"₹"\ #,##0.00</c:formatCode>
                <c:ptCount val="10"/>
                <c:pt idx="0">
                  <c:v>375126.24999999994</c:v>
                </c:pt>
                <c:pt idx="1">
                  <c:v>208372.91</c:v>
                </c:pt>
                <c:pt idx="2">
                  <c:v>203408.94</c:v>
                </c:pt>
                <c:pt idx="3">
                  <c:v>202799.55</c:v>
                </c:pt>
                <c:pt idx="4">
                  <c:v>187481.9</c:v>
                </c:pt>
                <c:pt idx="5">
                  <c:v>155430.82</c:v>
                </c:pt>
                <c:pt idx="6">
                  <c:v>147159.96</c:v>
                </c:pt>
                <c:pt idx="7">
                  <c:v>142400.76</c:v>
                </c:pt>
                <c:pt idx="8">
                  <c:v>137621.90000000002</c:v>
                </c:pt>
                <c:pt idx="9">
                  <c:v>135441.28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3-4E47-9AE3-E9C3F71D8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Customer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Total Amount</a:t>
                </a:r>
              </a:p>
            </c:rich>
          </c:tx>
          <c:overlay val="0"/>
        </c:title>
        <c:numFmt formatCode="&quot;₹&quot;\ 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66516C-CC39-4571-80F1-2DC09D147F70}" name="Table5" displayName="Table5" ref="A1:G51" totalsRowShown="0">
  <autoFilter ref="A1:G51" xr:uid="{E466516C-CC39-4571-80F1-2DC09D147F70}"/>
  <tableColumns count="7">
    <tableColumn id="1" xr3:uid="{BB67EB41-2595-4A4F-A7AD-32D49E9268F4}" name="TransactionID"/>
    <tableColumn id="2" xr3:uid="{1D4891A7-0DB7-46C7-903C-B132E79F1FDD}" name="CustomerID"/>
    <tableColumn id="3" xr3:uid="{A2C0E9E6-B374-4F5C-A305-FFF692D69225}" name="ItemType"/>
    <tableColumn id="4" xr3:uid="{4FAB4648-4C2D-4D17-8666-74D68AAF732D}" name="Weight(gm)"/>
    <tableColumn id="5" xr3:uid="{5D9DFB17-50BF-4775-B26B-F4A4353C31D9}" name="Rate(per gm)"/>
    <tableColumn id="6" xr3:uid="{413E7F0B-C21D-46E9-B64A-B7514BC3C0F4}" name="MakingCharges"/>
    <tableColumn id="7" xr3:uid="{A6CEEEDD-5B92-455E-B5B4-277BFA3A4F37}" name="TotalAmount" dataDxfId="0">
      <calculatedColumnFormula>D2*E2+F2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K15" sqref="K15"/>
    </sheetView>
  </sheetViews>
  <sheetFormatPr defaultRowHeight="14.4" x14ac:dyDescent="0.3"/>
  <cols>
    <col min="1" max="1" width="14.44140625" customWidth="1"/>
    <col min="2" max="2" width="12.77734375" customWidth="1"/>
    <col min="3" max="3" width="10.88671875" customWidth="1"/>
    <col min="4" max="4" width="12.88671875" customWidth="1"/>
    <col min="5" max="5" width="13.88671875" customWidth="1"/>
    <col min="6" max="6" width="15.88671875" customWidth="1"/>
    <col min="7" max="7" width="14" style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3">
      <c r="A2" t="s">
        <v>7</v>
      </c>
      <c r="B2" t="s">
        <v>8</v>
      </c>
      <c r="C2" t="s">
        <v>9</v>
      </c>
      <c r="D2">
        <v>15.94</v>
      </c>
      <c r="E2">
        <v>75</v>
      </c>
      <c r="F2">
        <v>92.78</v>
      </c>
      <c r="G2" s="1">
        <f>D2*E2+F2</f>
        <v>1288.28</v>
      </c>
    </row>
    <row r="3" spans="1:7" x14ac:dyDescent="0.3">
      <c r="A3" t="s">
        <v>10</v>
      </c>
      <c r="B3" t="s">
        <v>11</v>
      </c>
      <c r="C3" t="s">
        <v>12</v>
      </c>
      <c r="D3">
        <v>18.510000000000002</v>
      </c>
      <c r="E3">
        <v>5500</v>
      </c>
      <c r="F3">
        <v>13033.24</v>
      </c>
      <c r="G3" s="1">
        <f t="shared" ref="G3:G51" si="0">D3*E3+F3</f>
        <v>114838.24000000002</v>
      </c>
    </row>
    <row r="4" spans="1:7" x14ac:dyDescent="0.3">
      <c r="A4" t="s">
        <v>13</v>
      </c>
      <c r="B4" t="s">
        <v>14</v>
      </c>
      <c r="C4" t="s">
        <v>12</v>
      </c>
      <c r="D4">
        <v>14.35</v>
      </c>
      <c r="E4">
        <v>5500</v>
      </c>
      <c r="F4">
        <v>13124.46</v>
      </c>
      <c r="G4" s="1">
        <f t="shared" si="0"/>
        <v>92049.459999999992</v>
      </c>
    </row>
    <row r="5" spans="1:7" x14ac:dyDescent="0.3">
      <c r="A5" t="s">
        <v>15</v>
      </c>
      <c r="B5" t="s">
        <v>16</v>
      </c>
      <c r="C5" t="s">
        <v>9</v>
      </c>
      <c r="D5">
        <v>3.49</v>
      </c>
      <c r="E5">
        <v>75</v>
      </c>
      <c r="F5">
        <v>193.85</v>
      </c>
      <c r="G5" s="1">
        <f t="shared" si="0"/>
        <v>455.6</v>
      </c>
    </row>
    <row r="6" spans="1:7" x14ac:dyDescent="0.3">
      <c r="A6" t="s">
        <v>17</v>
      </c>
      <c r="B6" t="s">
        <v>18</v>
      </c>
      <c r="C6" t="s">
        <v>9</v>
      </c>
      <c r="D6">
        <v>6.48</v>
      </c>
      <c r="E6">
        <v>75</v>
      </c>
      <c r="F6">
        <v>183.99</v>
      </c>
      <c r="G6" s="1">
        <f t="shared" si="0"/>
        <v>669.99</v>
      </c>
    </row>
    <row r="7" spans="1:7" x14ac:dyDescent="0.3">
      <c r="A7" t="s">
        <v>19</v>
      </c>
      <c r="B7" t="s">
        <v>20</v>
      </c>
      <c r="C7" t="s">
        <v>12</v>
      </c>
      <c r="D7">
        <v>19.48</v>
      </c>
      <c r="E7">
        <v>5500</v>
      </c>
      <c r="F7">
        <v>10061.01</v>
      </c>
      <c r="G7" s="1">
        <f t="shared" si="0"/>
        <v>117201.01</v>
      </c>
    </row>
    <row r="8" spans="1:7" x14ac:dyDescent="0.3">
      <c r="A8" t="s">
        <v>21</v>
      </c>
      <c r="B8" t="s">
        <v>22</v>
      </c>
      <c r="C8" t="s">
        <v>23</v>
      </c>
      <c r="D8">
        <v>9.09</v>
      </c>
      <c r="E8">
        <v>6000</v>
      </c>
      <c r="F8">
        <v>1293.47</v>
      </c>
      <c r="G8" s="1">
        <f t="shared" si="0"/>
        <v>55833.47</v>
      </c>
    </row>
    <row r="9" spans="1:7" x14ac:dyDescent="0.3">
      <c r="A9" t="s">
        <v>24</v>
      </c>
      <c r="B9" t="s">
        <v>25</v>
      </c>
      <c r="C9" t="s">
        <v>9</v>
      </c>
      <c r="D9">
        <v>6.8</v>
      </c>
      <c r="E9">
        <v>75</v>
      </c>
      <c r="F9">
        <v>136.61000000000001</v>
      </c>
      <c r="G9" s="1">
        <f t="shared" si="0"/>
        <v>646.61</v>
      </c>
    </row>
    <row r="10" spans="1:7" x14ac:dyDescent="0.3">
      <c r="A10" t="s">
        <v>26</v>
      </c>
      <c r="B10" t="s">
        <v>27</v>
      </c>
      <c r="C10" t="s">
        <v>12</v>
      </c>
      <c r="D10">
        <v>4.95</v>
      </c>
      <c r="E10">
        <v>5500</v>
      </c>
      <c r="F10">
        <v>6909.82</v>
      </c>
      <c r="G10" s="1">
        <f t="shared" si="0"/>
        <v>34134.82</v>
      </c>
    </row>
    <row r="11" spans="1:7" x14ac:dyDescent="0.3">
      <c r="A11" t="s">
        <v>28</v>
      </c>
      <c r="B11" t="s">
        <v>25</v>
      </c>
      <c r="C11" t="s">
        <v>12</v>
      </c>
      <c r="D11">
        <v>2.1</v>
      </c>
      <c r="E11">
        <v>5500</v>
      </c>
      <c r="F11">
        <v>12756.51</v>
      </c>
      <c r="G11" s="1">
        <f t="shared" si="0"/>
        <v>24306.510000000002</v>
      </c>
    </row>
    <row r="12" spans="1:7" x14ac:dyDescent="0.3">
      <c r="A12" t="s">
        <v>29</v>
      </c>
      <c r="B12" t="s">
        <v>30</v>
      </c>
      <c r="C12" t="s">
        <v>9</v>
      </c>
      <c r="D12">
        <v>19.420000000000002</v>
      </c>
      <c r="E12">
        <v>75</v>
      </c>
      <c r="F12">
        <v>113.44</v>
      </c>
      <c r="G12" s="1">
        <f t="shared" si="0"/>
        <v>1569.9400000000003</v>
      </c>
    </row>
    <row r="13" spans="1:7" x14ac:dyDescent="0.3">
      <c r="A13" t="s">
        <v>31</v>
      </c>
      <c r="B13" t="s">
        <v>14</v>
      </c>
      <c r="C13" t="s">
        <v>9</v>
      </c>
      <c r="D13">
        <v>2.41</v>
      </c>
      <c r="E13">
        <v>75</v>
      </c>
      <c r="F13">
        <v>96.14</v>
      </c>
      <c r="G13" s="1">
        <f t="shared" si="0"/>
        <v>276.89</v>
      </c>
    </row>
    <row r="14" spans="1:7" x14ac:dyDescent="0.3">
      <c r="A14" t="s">
        <v>32</v>
      </c>
      <c r="B14" t="s">
        <v>33</v>
      </c>
      <c r="C14" t="s">
        <v>23</v>
      </c>
      <c r="D14">
        <v>14.15</v>
      </c>
      <c r="E14">
        <v>6000</v>
      </c>
      <c r="F14">
        <v>576.73</v>
      </c>
      <c r="G14" s="1">
        <f t="shared" si="0"/>
        <v>85476.73</v>
      </c>
    </row>
    <row r="15" spans="1:7" x14ac:dyDescent="0.3">
      <c r="A15" t="s">
        <v>34</v>
      </c>
      <c r="B15" t="s">
        <v>35</v>
      </c>
      <c r="C15" t="s">
        <v>23</v>
      </c>
      <c r="D15">
        <v>14.5</v>
      </c>
      <c r="E15">
        <v>6000</v>
      </c>
      <c r="F15">
        <v>628.58000000000004</v>
      </c>
      <c r="G15" s="1">
        <f t="shared" si="0"/>
        <v>87628.58</v>
      </c>
    </row>
    <row r="16" spans="1:7" x14ac:dyDescent="0.3">
      <c r="A16" t="s">
        <v>36</v>
      </c>
      <c r="B16" t="s">
        <v>22</v>
      </c>
      <c r="C16" t="s">
        <v>9</v>
      </c>
      <c r="D16">
        <v>16.12</v>
      </c>
      <c r="E16">
        <v>75</v>
      </c>
      <c r="F16">
        <v>194.69</v>
      </c>
      <c r="G16" s="1">
        <f t="shared" si="0"/>
        <v>1403.69</v>
      </c>
    </row>
    <row r="17" spans="1:7" x14ac:dyDescent="0.3">
      <c r="A17" t="s">
        <v>37</v>
      </c>
      <c r="B17" t="s">
        <v>38</v>
      </c>
      <c r="C17" t="s">
        <v>9</v>
      </c>
      <c r="D17">
        <v>5.22</v>
      </c>
      <c r="E17">
        <v>75</v>
      </c>
      <c r="F17">
        <v>132.37</v>
      </c>
      <c r="G17" s="1">
        <f t="shared" si="0"/>
        <v>523.87</v>
      </c>
    </row>
    <row r="18" spans="1:7" x14ac:dyDescent="0.3">
      <c r="A18" t="s">
        <v>39</v>
      </c>
      <c r="B18" t="s">
        <v>11</v>
      </c>
      <c r="C18" t="s">
        <v>23</v>
      </c>
      <c r="D18">
        <v>3.31</v>
      </c>
      <c r="E18">
        <v>6000</v>
      </c>
      <c r="F18">
        <v>758.63</v>
      </c>
      <c r="G18" s="1">
        <f t="shared" si="0"/>
        <v>20618.63</v>
      </c>
    </row>
    <row r="19" spans="1:7" x14ac:dyDescent="0.3">
      <c r="A19" t="s">
        <v>40</v>
      </c>
      <c r="B19" t="s">
        <v>8</v>
      </c>
      <c r="C19" t="s">
        <v>23</v>
      </c>
      <c r="D19">
        <v>12.86</v>
      </c>
      <c r="E19">
        <v>6000</v>
      </c>
      <c r="F19">
        <v>846.47</v>
      </c>
      <c r="G19" s="1">
        <f t="shared" si="0"/>
        <v>78006.47</v>
      </c>
    </row>
    <row r="20" spans="1:7" x14ac:dyDescent="0.3">
      <c r="A20" t="s">
        <v>41</v>
      </c>
      <c r="B20" t="s">
        <v>42</v>
      </c>
      <c r="C20" t="s">
        <v>9</v>
      </c>
      <c r="D20">
        <v>15.97</v>
      </c>
      <c r="E20">
        <v>75</v>
      </c>
      <c r="F20">
        <v>125.33</v>
      </c>
      <c r="G20" s="1">
        <f t="shared" si="0"/>
        <v>1323.08</v>
      </c>
    </row>
    <row r="21" spans="1:7" x14ac:dyDescent="0.3">
      <c r="A21" t="s">
        <v>43</v>
      </c>
      <c r="B21" t="s">
        <v>18</v>
      </c>
      <c r="C21" t="s">
        <v>12</v>
      </c>
      <c r="D21">
        <v>5.2</v>
      </c>
      <c r="E21">
        <v>55000</v>
      </c>
      <c r="F21">
        <v>15976.23</v>
      </c>
      <c r="G21" s="1">
        <f t="shared" si="0"/>
        <v>301976.23</v>
      </c>
    </row>
    <row r="22" spans="1:7" x14ac:dyDescent="0.3">
      <c r="A22" t="s">
        <v>44</v>
      </c>
      <c r="B22" t="s">
        <v>45</v>
      </c>
      <c r="C22" t="s">
        <v>23</v>
      </c>
      <c r="D22">
        <v>15.97</v>
      </c>
      <c r="E22">
        <v>6000</v>
      </c>
      <c r="F22">
        <v>717.59</v>
      </c>
      <c r="G22" s="1">
        <f t="shared" si="0"/>
        <v>96537.59</v>
      </c>
    </row>
    <row r="23" spans="1:7" x14ac:dyDescent="0.3">
      <c r="A23" t="s">
        <v>46</v>
      </c>
      <c r="B23" t="s">
        <v>45</v>
      </c>
      <c r="C23" t="s">
        <v>12</v>
      </c>
      <c r="D23">
        <v>16.73</v>
      </c>
      <c r="E23">
        <v>5500</v>
      </c>
      <c r="F23">
        <v>19510.54</v>
      </c>
      <c r="G23" s="1">
        <f t="shared" si="0"/>
        <v>111525.54000000001</v>
      </c>
    </row>
    <row r="24" spans="1:7" x14ac:dyDescent="0.3">
      <c r="A24" t="s">
        <v>47</v>
      </c>
      <c r="B24" t="s">
        <v>48</v>
      </c>
      <c r="C24" t="s">
        <v>12</v>
      </c>
      <c r="D24">
        <v>19.25</v>
      </c>
      <c r="E24">
        <v>5500</v>
      </c>
      <c r="F24">
        <v>14561.15</v>
      </c>
      <c r="G24" s="1">
        <f t="shared" si="0"/>
        <v>120436.15</v>
      </c>
    </row>
    <row r="25" spans="1:7" x14ac:dyDescent="0.3">
      <c r="A25" t="s">
        <v>49</v>
      </c>
      <c r="B25" t="s">
        <v>18</v>
      </c>
      <c r="C25" t="s">
        <v>9</v>
      </c>
      <c r="D25">
        <v>5.73</v>
      </c>
      <c r="E25">
        <v>75</v>
      </c>
      <c r="F25">
        <v>101.11</v>
      </c>
      <c r="G25" s="1">
        <f t="shared" si="0"/>
        <v>530.86</v>
      </c>
    </row>
    <row r="26" spans="1:7" x14ac:dyDescent="0.3">
      <c r="A26" t="s">
        <v>50</v>
      </c>
      <c r="B26" t="s">
        <v>38</v>
      </c>
      <c r="C26" t="s">
        <v>23</v>
      </c>
      <c r="D26">
        <v>2.15</v>
      </c>
      <c r="E26">
        <v>6000</v>
      </c>
      <c r="F26">
        <v>573</v>
      </c>
      <c r="G26" s="1">
        <f t="shared" si="0"/>
        <v>13473</v>
      </c>
    </row>
    <row r="27" spans="1:7" x14ac:dyDescent="0.3">
      <c r="A27" t="s">
        <v>51</v>
      </c>
      <c r="B27" t="s">
        <v>11</v>
      </c>
      <c r="C27" t="s">
        <v>9</v>
      </c>
      <c r="D27">
        <v>13.92</v>
      </c>
      <c r="E27">
        <v>75</v>
      </c>
      <c r="F27">
        <v>127.51</v>
      </c>
      <c r="G27" s="1">
        <f t="shared" si="0"/>
        <v>1171.51</v>
      </c>
    </row>
    <row r="28" spans="1:7" x14ac:dyDescent="0.3">
      <c r="A28" t="s">
        <v>52</v>
      </c>
      <c r="B28" t="s">
        <v>18</v>
      </c>
      <c r="C28" t="s">
        <v>23</v>
      </c>
      <c r="D28">
        <v>11.69</v>
      </c>
      <c r="E28">
        <v>6000</v>
      </c>
      <c r="F28">
        <v>1809.17</v>
      </c>
      <c r="G28" s="1">
        <f t="shared" si="0"/>
        <v>71949.17</v>
      </c>
    </row>
    <row r="29" spans="1:7" x14ac:dyDescent="0.3">
      <c r="A29" t="s">
        <v>53</v>
      </c>
      <c r="B29" t="s">
        <v>35</v>
      </c>
      <c r="C29" t="s">
        <v>23</v>
      </c>
      <c r="D29">
        <v>18.89</v>
      </c>
      <c r="E29">
        <v>6000</v>
      </c>
      <c r="F29">
        <v>1380.5</v>
      </c>
      <c r="G29" s="1">
        <f t="shared" si="0"/>
        <v>114720.5</v>
      </c>
    </row>
    <row r="30" spans="1:7" x14ac:dyDescent="0.3">
      <c r="A30" t="s">
        <v>54</v>
      </c>
      <c r="B30" t="s">
        <v>8</v>
      </c>
      <c r="C30" t="s">
        <v>9</v>
      </c>
      <c r="D30">
        <v>16.329999999999998</v>
      </c>
      <c r="E30">
        <v>75</v>
      </c>
      <c r="F30">
        <v>126.26</v>
      </c>
      <c r="G30" s="1">
        <f t="shared" si="0"/>
        <v>1351.0099999999998</v>
      </c>
    </row>
    <row r="31" spans="1:7" x14ac:dyDescent="0.3">
      <c r="A31" t="s">
        <v>55</v>
      </c>
      <c r="B31" t="s">
        <v>56</v>
      </c>
      <c r="C31" t="s">
        <v>9</v>
      </c>
      <c r="D31">
        <v>9.19</v>
      </c>
      <c r="E31">
        <v>75</v>
      </c>
      <c r="F31">
        <v>190.67</v>
      </c>
      <c r="G31" s="1">
        <f t="shared" si="0"/>
        <v>879.92</v>
      </c>
    </row>
    <row r="32" spans="1:7" x14ac:dyDescent="0.3">
      <c r="A32" t="s">
        <v>57</v>
      </c>
      <c r="B32" t="s">
        <v>27</v>
      </c>
      <c r="C32" t="s">
        <v>12</v>
      </c>
      <c r="D32">
        <v>7.23</v>
      </c>
      <c r="E32">
        <v>5500</v>
      </c>
      <c r="F32">
        <v>9952.9599999999991</v>
      </c>
      <c r="G32" s="1">
        <f t="shared" si="0"/>
        <v>49717.96</v>
      </c>
    </row>
    <row r="33" spans="1:7" x14ac:dyDescent="0.3">
      <c r="A33" t="s">
        <v>58</v>
      </c>
      <c r="B33" t="s">
        <v>59</v>
      </c>
      <c r="C33" t="s">
        <v>9</v>
      </c>
      <c r="D33">
        <v>2.65</v>
      </c>
      <c r="E33">
        <v>75</v>
      </c>
      <c r="F33">
        <v>65.040000000000006</v>
      </c>
      <c r="G33" s="1">
        <f t="shared" si="0"/>
        <v>263.79000000000002</v>
      </c>
    </row>
    <row r="34" spans="1:7" x14ac:dyDescent="0.3">
      <c r="A34" t="s">
        <v>60</v>
      </c>
      <c r="B34" t="s">
        <v>8</v>
      </c>
      <c r="C34" t="s">
        <v>12</v>
      </c>
      <c r="D34">
        <v>5.52</v>
      </c>
      <c r="E34">
        <v>5500</v>
      </c>
      <c r="F34">
        <v>19721.97</v>
      </c>
      <c r="G34" s="1">
        <f t="shared" si="0"/>
        <v>50081.97</v>
      </c>
    </row>
    <row r="35" spans="1:7" x14ac:dyDescent="0.3">
      <c r="A35" t="s">
        <v>61</v>
      </c>
      <c r="B35" t="s">
        <v>14</v>
      </c>
      <c r="C35" t="s">
        <v>12</v>
      </c>
      <c r="D35">
        <v>16.989999999999998</v>
      </c>
      <c r="E35">
        <v>5500</v>
      </c>
      <c r="F35">
        <v>17028.2</v>
      </c>
      <c r="G35" s="1">
        <f t="shared" si="0"/>
        <v>110473.19999999998</v>
      </c>
    </row>
    <row r="36" spans="1:7" x14ac:dyDescent="0.3">
      <c r="A36" t="s">
        <v>62</v>
      </c>
      <c r="B36" t="s">
        <v>42</v>
      </c>
      <c r="C36" t="s">
        <v>23</v>
      </c>
      <c r="D36">
        <v>16.149999999999999</v>
      </c>
      <c r="E36">
        <v>6000</v>
      </c>
      <c r="F36">
        <v>851.01</v>
      </c>
      <c r="G36" s="1">
        <f t="shared" si="0"/>
        <v>97751.00999999998</v>
      </c>
    </row>
    <row r="37" spans="1:7" x14ac:dyDescent="0.3">
      <c r="A37" t="s">
        <v>63</v>
      </c>
      <c r="B37" t="s">
        <v>59</v>
      </c>
      <c r="C37" t="s">
        <v>9</v>
      </c>
      <c r="D37">
        <v>12.66</v>
      </c>
      <c r="E37">
        <v>75</v>
      </c>
      <c r="F37">
        <v>93.22</v>
      </c>
      <c r="G37" s="1">
        <f t="shared" si="0"/>
        <v>1042.72</v>
      </c>
    </row>
    <row r="38" spans="1:7" x14ac:dyDescent="0.3">
      <c r="A38" t="s">
        <v>64</v>
      </c>
      <c r="B38" t="s">
        <v>22</v>
      </c>
      <c r="C38" t="s">
        <v>12</v>
      </c>
      <c r="D38">
        <v>5.04</v>
      </c>
      <c r="E38">
        <v>5500</v>
      </c>
      <c r="F38">
        <v>16338.92</v>
      </c>
      <c r="G38" s="1">
        <f t="shared" si="0"/>
        <v>44058.92</v>
      </c>
    </row>
    <row r="39" spans="1:7" x14ac:dyDescent="0.3">
      <c r="A39" t="s">
        <v>65</v>
      </c>
      <c r="B39" t="s">
        <v>45</v>
      </c>
      <c r="C39" t="s">
        <v>9</v>
      </c>
      <c r="D39">
        <v>2.41</v>
      </c>
      <c r="E39">
        <v>75</v>
      </c>
      <c r="F39">
        <v>129.03</v>
      </c>
      <c r="G39" s="1">
        <f t="shared" si="0"/>
        <v>309.77999999999997</v>
      </c>
    </row>
    <row r="40" spans="1:7" x14ac:dyDescent="0.3">
      <c r="A40" t="s">
        <v>66</v>
      </c>
      <c r="B40" t="s">
        <v>22</v>
      </c>
      <c r="C40" t="s">
        <v>12</v>
      </c>
      <c r="D40">
        <v>5.45</v>
      </c>
      <c r="E40">
        <v>5500</v>
      </c>
      <c r="F40">
        <v>14912.08</v>
      </c>
      <c r="G40" s="1">
        <f t="shared" si="0"/>
        <v>44887.08</v>
      </c>
    </row>
    <row r="41" spans="1:7" x14ac:dyDescent="0.3">
      <c r="A41" t="s">
        <v>67</v>
      </c>
      <c r="B41" t="s">
        <v>48</v>
      </c>
      <c r="C41" t="s">
        <v>12</v>
      </c>
      <c r="D41">
        <v>10.83</v>
      </c>
      <c r="E41">
        <v>5500</v>
      </c>
      <c r="F41">
        <v>7480.75</v>
      </c>
      <c r="G41" s="1">
        <f t="shared" si="0"/>
        <v>67045.75</v>
      </c>
    </row>
    <row r="42" spans="1:7" x14ac:dyDescent="0.3">
      <c r="A42" t="s">
        <v>68</v>
      </c>
      <c r="B42" t="s">
        <v>35</v>
      </c>
      <c r="C42" t="s">
        <v>9</v>
      </c>
      <c r="D42">
        <v>8.23</v>
      </c>
      <c r="E42">
        <v>75</v>
      </c>
      <c r="F42">
        <v>149</v>
      </c>
      <c r="G42" s="1">
        <f t="shared" si="0"/>
        <v>766.25</v>
      </c>
    </row>
    <row r="43" spans="1:7" x14ac:dyDescent="0.3">
      <c r="A43" t="s">
        <v>69</v>
      </c>
      <c r="B43" t="s">
        <v>11</v>
      </c>
      <c r="C43" t="s">
        <v>9</v>
      </c>
      <c r="D43">
        <v>11.38</v>
      </c>
      <c r="E43">
        <v>75</v>
      </c>
      <c r="F43">
        <v>140.02000000000001</v>
      </c>
      <c r="G43" s="1">
        <f t="shared" si="0"/>
        <v>993.5200000000001</v>
      </c>
    </row>
    <row r="44" spans="1:7" x14ac:dyDescent="0.3">
      <c r="A44" t="s">
        <v>70</v>
      </c>
      <c r="B44" t="s">
        <v>38</v>
      </c>
      <c r="C44" t="s">
        <v>23</v>
      </c>
      <c r="D44">
        <v>11.77</v>
      </c>
      <c r="E44">
        <v>6000</v>
      </c>
      <c r="F44">
        <v>827.3</v>
      </c>
      <c r="G44" s="1">
        <f t="shared" si="0"/>
        <v>71447.3</v>
      </c>
    </row>
    <row r="45" spans="1:7" x14ac:dyDescent="0.3">
      <c r="A45" t="s">
        <v>71</v>
      </c>
      <c r="B45" t="s">
        <v>22</v>
      </c>
      <c r="C45" t="s">
        <v>9</v>
      </c>
      <c r="D45">
        <v>11.22</v>
      </c>
      <c r="E45">
        <v>75</v>
      </c>
      <c r="F45">
        <v>135.30000000000001</v>
      </c>
      <c r="G45" s="1">
        <f t="shared" si="0"/>
        <v>976.8</v>
      </c>
    </row>
    <row r="46" spans="1:7" x14ac:dyDescent="0.3">
      <c r="A46" t="s">
        <v>72</v>
      </c>
      <c r="B46" t="s">
        <v>27</v>
      </c>
      <c r="C46" t="s">
        <v>12</v>
      </c>
      <c r="D46">
        <v>11.16</v>
      </c>
      <c r="E46">
        <v>5500</v>
      </c>
      <c r="F46">
        <v>10198.040000000001</v>
      </c>
      <c r="G46" s="1">
        <f t="shared" si="0"/>
        <v>71578.040000000008</v>
      </c>
    </row>
    <row r="47" spans="1:7" x14ac:dyDescent="0.3">
      <c r="A47" t="s">
        <v>73</v>
      </c>
      <c r="B47" t="s">
        <v>8</v>
      </c>
      <c r="C47" t="s">
        <v>9</v>
      </c>
      <c r="D47">
        <v>2.34</v>
      </c>
      <c r="E47">
        <v>75</v>
      </c>
      <c r="F47">
        <v>199.07</v>
      </c>
      <c r="G47" s="1">
        <f t="shared" si="0"/>
        <v>374.57</v>
      </c>
    </row>
    <row r="48" spans="1:7" x14ac:dyDescent="0.3">
      <c r="A48" t="s">
        <v>74</v>
      </c>
      <c r="B48" t="s">
        <v>35</v>
      </c>
      <c r="C48" t="s">
        <v>9</v>
      </c>
      <c r="D48">
        <v>2.0299999999999998</v>
      </c>
      <c r="E48">
        <v>75</v>
      </c>
      <c r="F48">
        <v>141.36000000000001</v>
      </c>
      <c r="G48" s="1">
        <f t="shared" si="0"/>
        <v>293.61</v>
      </c>
    </row>
    <row r="49" spans="1:7" x14ac:dyDescent="0.3">
      <c r="A49" t="s">
        <v>75</v>
      </c>
      <c r="B49" t="s">
        <v>25</v>
      </c>
      <c r="C49" t="s">
        <v>23</v>
      </c>
      <c r="D49">
        <v>19.3</v>
      </c>
      <c r="E49">
        <v>6000</v>
      </c>
      <c r="F49">
        <v>1647.64</v>
      </c>
      <c r="G49" s="1">
        <f t="shared" si="0"/>
        <v>117447.64</v>
      </c>
    </row>
    <row r="50" spans="1:7" x14ac:dyDescent="0.3">
      <c r="A50" t="s">
        <v>76</v>
      </c>
      <c r="B50" t="s">
        <v>38</v>
      </c>
      <c r="C50" t="s">
        <v>12</v>
      </c>
      <c r="D50">
        <v>8.0299999999999994</v>
      </c>
      <c r="E50">
        <v>5500</v>
      </c>
      <c r="F50">
        <v>5832.11</v>
      </c>
      <c r="G50" s="1">
        <f t="shared" si="0"/>
        <v>49997.11</v>
      </c>
    </row>
    <row r="51" spans="1:7" x14ac:dyDescent="0.3">
      <c r="A51" t="s">
        <v>77</v>
      </c>
      <c r="B51" t="s">
        <v>30</v>
      </c>
      <c r="C51" t="s">
        <v>9</v>
      </c>
      <c r="D51">
        <v>9.5</v>
      </c>
      <c r="E51">
        <v>75</v>
      </c>
      <c r="F51">
        <v>103.17</v>
      </c>
      <c r="G51" s="1">
        <f t="shared" si="0"/>
        <v>815.67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3" sqref="B3"/>
    </sheetView>
  </sheetViews>
  <sheetFormatPr defaultRowHeight="14.4" x14ac:dyDescent="0.3"/>
  <cols>
    <col min="2" max="2" width="12.88671875" style="1" bestFit="1" customWidth="1"/>
  </cols>
  <sheetData>
    <row r="1" spans="1:2" x14ac:dyDescent="0.3">
      <c r="A1" t="s">
        <v>2</v>
      </c>
      <c r="B1" s="1" t="s">
        <v>6</v>
      </c>
    </row>
    <row r="2" spans="1:2" x14ac:dyDescent="0.3">
      <c r="A2" t="s">
        <v>12</v>
      </c>
      <c r="B2" s="1">
        <f>SUMIF(SalesData!C2:C51,ItemSales!A2,SalesData!G2:G51)</f>
        <v>1404307.9900000002</v>
      </c>
    </row>
    <row r="3" spans="1:2" x14ac:dyDescent="0.3">
      <c r="A3" t="s">
        <v>23</v>
      </c>
      <c r="B3" s="1">
        <f>SUMIF(SalesData!C3:C52,ItemSales!A3,SalesData!G3:G52)</f>
        <v>910890.09</v>
      </c>
    </row>
    <row r="4" spans="1:2" x14ac:dyDescent="0.3">
      <c r="A4" t="s">
        <v>9</v>
      </c>
      <c r="B4" s="1">
        <f>SUMIF(SalesData!C4:C53,ItemSales!A4,SalesData!G4:G53)</f>
        <v>16639.68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"/>
  <sheetViews>
    <sheetView tabSelected="1" workbookViewId="0">
      <selection activeCell="K19" sqref="K19"/>
    </sheetView>
  </sheetViews>
  <sheetFormatPr defaultRowHeight="14.4" x14ac:dyDescent="0.3"/>
  <cols>
    <col min="2" max="2" width="12.88671875" style="1" bestFit="1" customWidth="1"/>
    <col min="16" max="16" width="11.88671875" style="1" bestFit="1" customWidth="1"/>
  </cols>
  <sheetData>
    <row r="1" spans="1:16" x14ac:dyDescent="0.3">
      <c r="A1" t="s">
        <v>1</v>
      </c>
      <c r="B1" s="1" t="s">
        <v>6</v>
      </c>
      <c r="P1"/>
    </row>
    <row r="2" spans="1:16" x14ac:dyDescent="0.3">
      <c r="A2" t="s">
        <v>18</v>
      </c>
      <c r="B2" s="1">
        <f>SUMIF(Table5[CustomerID],TopCustomers!A2,Table5[TotalAmount])</f>
        <v>375126.24999999994</v>
      </c>
      <c r="O2" t="s">
        <v>1</v>
      </c>
      <c r="P2" s="1" t="s">
        <v>6</v>
      </c>
    </row>
    <row r="3" spans="1:16" x14ac:dyDescent="0.3">
      <c r="A3" t="s">
        <v>45</v>
      </c>
      <c r="B3" s="1">
        <f>SUMIF(Table5[CustomerID],TopCustomers!A3,Table5[TotalAmount])</f>
        <v>208372.91</v>
      </c>
      <c r="N3">
        <v>1</v>
      </c>
      <c r="O3" t="s">
        <v>18</v>
      </c>
      <c r="P3">
        <f>SUMIF(Table5[CustomerID],TopCustomers!O12,Table5[TotalAmount])</f>
        <v>135441.28</v>
      </c>
    </row>
    <row r="4" spans="1:16" x14ac:dyDescent="0.3">
      <c r="A4" t="s">
        <v>35</v>
      </c>
      <c r="B4" s="1">
        <f>SUMIF(Table5[CustomerID],TopCustomers!A4,Table5[TotalAmount])</f>
        <v>203408.94</v>
      </c>
      <c r="N4">
        <v>2</v>
      </c>
      <c r="O4" t="s">
        <v>45</v>
      </c>
      <c r="P4">
        <f>SUMIF(Table5[CustomerID],TopCustomers!O19,Table5[TotalAmount])</f>
        <v>879.92</v>
      </c>
    </row>
    <row r="5" spans="1:16" x14ac:dyDescent="0.3">
      <c r="A5" t="s">
        <v>14</v>
      </c>
      <c r="B5" s="1">
        <f>SUMIF(Table5[CustomerID],TopCustomers!A5,Table5[TotalAmount])</f>
        <v>202799.55</v>
      </c>
      <c r="N5">
        <v>3</v>
      </c>
      <c r="O5" t="s">
        <v>35</v>
      </c>
      <c r="P5">
        <f>SUMIF(Table5[CustomerID],TopCustomers!O15,Table5[TotalAmount])</f>
        <v>99074.089999999982</v>
      </c>
    </row>
    <row r="6" spans="1:16" x14ac:dyDescent="0.3">
      <c r="A6" t="s">
        <v>48</v>
      </c>
      <c r="B6" s="1">
        <f>SUMIF(Table5[CustomerID],TopCustomers!A6,Table5[TotalAmount])</f>
        <v>187481.9</v>
      </c>
      <c r="N6">
        <v>4</v>
      </c>
      <c r="O6" t="s">
        <v>14</v>
      </c>
      <c r="P6">
        <f>SUMIF(Table5[CustomerID],TopCustomers!O18,Table5[TotalAmount])</f>
        <v>1306.51</v>
      </c>
    </row>
    <row r="7" spans="1:16" x14ac:dyDescent="0.3">
      <c r="A7" t="s">
        <v>27</v>
      </c>
      <c r="B7" s="1">
        <f>SUMIF(Table5[CustomerID],TopCustomers!A7,Table5[TotalAmount])</f>
        <v>155430.82</v>
      </c>
      <c r="N7">
        <v>5</v>
      </c>
      <c r="O7" t="s">
        <v>48</v>
      </c>
      <c r="P7">
        <f>SUMIF(Table5[CustomerID],TopCustomers!O3,Table5[TotalAmount])</f>
        <v>375126.24999999994</v>
      </c>
    </row>
    <row r="8" spans="1:16" x14ac:dyDescent="0.3">
      <c r="A8" t="s">
        <v>22</v>
      </c>
      <c r="B8" s="1">
        <f>SUMIF(Table5[CustomerID],TopCustomers!A8,Table5[TotalAmount])</f>
        <v>147159.96</v>
      </c>
      <c r="N8">
        <v>6</v>
      </c>
      <c r="O8" t="s">
        <v>27</v>
      </c>
      <c r="P8">
        <f>SUMIF(Table5[CustomerID],TopCustomers!O5,Table5[TotalAmount])</f>
        <v>203408.94</v>
      </c>
    </row>
    <row r="9" spans="1:16" x14ac:dyDescent="0.3">
      <c r="A9" t="s">
        <v>25</v>
      </c>
      <c r="B9" s="1">
        <f>SUMIF(Table5[CustomerID],TopCustomers!A9,Table5[TotalAmount])</f>
        <v>142400.76</v>
      </c>
      <c r="N9">
        <v>7</v>
      </c>
      <c r="O9" t="s">
        <v>22</v>
      </c>
      <c r="P9">
        <f>SUMIF(Table5[CustomerID],TopCustomers!O13,Table5[TotalAmount])</f>
        <v>131102.29999999999</v>
      </c>
    </row>
    <row r="10" spans="1:16" x14ac:dyDescent="0.3">
      <c r="A10" t="s">
        <v>11</v>
      </c>
      <c r="B10" s="1">
        <f>SUMIF(Table5[CustomerID],TopCustomers!A10,Table5[TotalAmount])</f>
        <v>137621.90000000002</v>
      </c>
      <c r="N10">
        <v>8</v>
      </c>
      <c r="O10" t="s">
        <v>25</v>
      </c>
      <c r="P10">
        <f>SUMIF(Table5[CustomerID],TopCustomers!O20,Table5[TotalAmount])</f>
        <v>455.6</v>
      </c>
    </row>
    <row r="11" spans="1:16" x14ac:dyDescent="0.3">
      <c r="A11" t="s">
        <v>38</v>
      </c>
      <c r="B11" s="1">
        <f>SUMIF(Table5[CustomerID],TopCustomers!A11,Table5[TotalAmount])</f>
        <v>135441.28</v>
      </c>
      <c r="N11">
        <v>9</v>
      </c>
      <c r="O11" t="s">
        <v>11</v>
      </c>
      <c r="P11">
        <f>SUMIF(Table5[CustomerID],TopCustomers!O8,Table5[TotalAmount])</f>
        <v>155430.82</v>
      </c>
    </row>
    <row r="12" spans="1:16" x14ac:dyDescent="0.3">
      <c r="N12">
        <v>10</v>
      </c>
      <c r="O12" t="s">
        <v>38</v>
      </c>
      <c r="P12">
        <f>SUMIF(Table5[CustomerID],TopCustomers!O9,Table5[TotalAmount])</f>
        <v>147159.96</v>
      </c>
    </row>
    <row r="13" spans="1:16" x14ac:dyDescent="0.3">
      <c r="N13">
        <v>11</v>
      </c>
      <c r="O13" t="s">
        <v>8</v>
      </c>
      <c r="P13">
        <f>SUMIF(Table5[CustomerID],TopCustomers!O14,Table5[TotalAmount])</f>
        <v>117201.01</v>
      </c>
    </row>
    <row r="14" spans="1:16" x14ac:dyDescent="0.3">
      <c r="N14">
        <v>12</v>
      </c>
      <c r="O14" t="s">
        <v>20</v>
      </c>
      <c r="P14">
        <f>SUMIF(Table5[CustomerID],TopCustomers!O11,Table5[TotalAmount])</f>
        <v>137621.90000000002</v>
      </c>
    </row>
    <row r="15" spans="1:16" x14ac:dyDescent="0.3">
      <c r="N15">
        <v>13</v>
      </c>
      <c r="O15" t="s">
        <v>42</v>
      </c>
      <c r="P15">
        <f>SUMIF(Table5[CustomerID],TopCustomers!O6,Table5[TotalAmount])</f>
        <v>202799.55</v>
      </c>
    </row>
    <row r="16" spans="1:16" x14ac:dyDescent="0.3">
      <c r="N16">
        <v>14</v>
      </c>
      <c r="O16" t="s">
        <v>33</v>
      </c>
      <c r="P16">
        <f>SUMIF(Table5[CustomerID],TopCustomers!O16,Table5[TotalAmount])</f>
        <v>85476.73</v>
      </c>
    </row>
    <row r="17" spans="14:16" x14ac:dyDescent="0.3">
      <c r="N17">
        <v>15</v>
      </c>
      <c r="O17" t="s">
        <v>30</v>
      </c>
      <c r="P17">
        <f>SUMIF(Table5[CustomerID],TopCustomers!O7,Table5[TotalAmount])</f>
        <v>187481.9</v>
      </c>
    </row>
    <row r="18" spans="14:16" x14ac:dyDescent="0.3">
      <c r="N18">
        <v>16</v>
      </c>
      <c r="O18" t="s">
        <v>59</v>
      </c>
      <c r="P18">
        <f>SUMIF(Table5[CustomerID],TopCustomers!O10,Table5[TotalAmount])</f>
        <v>142400.76</v>
      </c>
    </row>
    <row r="19" spans="14:16" x14ac:dyDescent="0.3">
      <c r="N19">
        <v>17</v>
      </c>
      <c r="O19" t="s">
        <v>56</v>
      </c>
      <c r="P19">
        <f>SUMIF(Table5[CustomerID],TopCustomers!O4,Table5[TotalAmount])</f>
        <v>208372.91</v>
      </c>
    </row>
    <row r="20" spans="14:16" x14ac:dyDescent="0.3">
      <c r="N20">
        <v>18</v>
      </c>
      <c r="O20" t="s">
        <v>16</v>
      </c>
      <c r="P20">
        <f>SUMIF(Table5[CustomerID],TopCustomers!O17,Table5[TotalAmount])</f>
        <v>2385.61</v>
      </c>
    </row>
    <row r="21" spans="14:16" x14ac:dyDescent="0.3">
      <c r="P21"/>
    </row>
  </sheetData>
  <sortState xmlns:xlrd2="http://schemas.microsoft.com/office/spreadsheetml/2017/richdata2" ref="O3:P20">
    <sortCondition descending="1" ref="P3:P2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SalesData</vt:lpstr>
      <vt:lpstr>ItemSales</vt:lpstr>
      <vt:lpstr>TopCustomers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Gaurav Soni</cp:lastModifiedBy>
  <dcterms:created xsi:type="dcterms:W3CDTF">2025-08-22T10:50:32Z</dcterms:created>
  <dcterms:modified xsi:type="dcterms:W3CDTF">2025-08-22T11:56:32Z</dcterms:modified>
</cp:coreProperties>
</file>