
<file path=[Content_Types].xml><?xml version="1.0" encoding="utf-8"?>
<Types xmlns="http://schemas.openxmlformats.org/package/2006/content-types">
  <Default Extension="glb" ContentType="model/gltf.binary"/>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dmin\Desktop\DS\PROJECTS\ASIACUP2023\"/>
    </mc:Choice>
  </mc:AlternateContent>
  <xr:revisionPtr revIDLastSave="0" documentId="13_ncr:1_{5F500275-81B2-493C-A9F1-6A000FF60A25}" xr6:coauthVersionLast="47" xr6:coauthVersionMax="47" xr10:uidLastSave="{00000000-0000-0000-0000-000000000000}"/>
  <bookViews>
    <workbookView xWindow="-108" yWindow="-108" windowWidth="23256" windowHeight="12456" activeTab="2" xr2:uid="{91762762-7B41-4AF8-AAB6-E454BCF9CA32}"/>
  </bookViews>
  <sheets>
    <sheet name="RAWDATA" sheetId="1" r:id="rId1"/>
    <sheet name="PIVOT_TABLE" sheetId="2" state="hidden" r:id="rId2"/>
    <sheet name="DASHBOARD" sheetId="3" r:id="rId3"/>
  </sheets>
  <definedNames>
    <definedName name="Slicer_0">#N/A</definedName>
    <definedName name="Slicer_100">#N/A</definedName>
    <definedName name="Slicer_4s">#N/A</definedName>
    <definedName name="Slicer_50">#N/A</definedName>
    <definedName name="Slicer_5W">#N/A</definedName>
    <definedName name="Slicer_6s">#N/A</definedName>
    <definedName name="Slicer_AVERAGE">#N/A</definedName>
    <definedName name="Slicer_AVERAGE2">#N/A</definedName>
    <definedName name="Slicer_BF">#N/A</definedName>
    <definedName name="Slicer_COUNTRY">#N/A</definedName>
    <definedName name="Slicer_ECONOMY">#N/A</definedName>
    <definedName name="Slicer_HS">#N/A</definedName>
    <definedName name="Slicer_INNINGS">#N/A</definedName>
    <definedName name="Slicer_INNINGS2">#N/A</definedName>
    <definedName name="Slicer_MAIDEN">#N/A</definedName>
    <definedName name="Slicer_MATCH">#N/A</definedName>
    <definedName name="Slicer_MATCH2">#N/A</definedName>
    <definedName name="Slicer_NOT_OUT">#N/A</definedName>
    <definedName name="Slicer_OVER">#N/A</definedName>
    <definedName name="Slicer_RUNS">#N/A</definedName>
    <definedName name="Slicer_RUNS2">#N/A</definedName>
    <definedName name="Slicer_SQUAD">#N/A</definedName>
    <definedName name="Slicer_SR">#N/A</definedName>
    <definedName name="Slicer_SR2">#N/A</definedName>
    <definedName name="Slicer_WICKET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01" i="1" l="1"/>
  <c r="I100" i="1"/>
  <c r="I98" i="1"/>
  <c r="I97" i="1"/>
  <c r="I96" i="1"/>
  <c r="I95" i="1"/>
  <c r="I94" i="1"/>
  <c r="I93" i="1"/>
  <c r="I92" i="1"/>
  <c r="I91" i="1"/>
  <c r="I90" i="1"/>
  <c r="I89" i="1"/>
  <c r="I86" i="1"/>
  <c r="I85" i="1"/>
  <c r="I84" i="1"/>
  <c r="I83" i="1"/>
  <c r="I82" i="1"/>
  <c r="I81" i="1"/>
  <c r="I80" i="1"/>
  <c r="I79" i="1"/>
  <c r="I78" i="1"/>
  <c r="I77" i="1"/>
  <c r="I76" i="1"/>
  <c r="I75" i="1"/>
  <c r="I66" i="1"/>
  <c r="I64" i="1"/>
  <c r="I63" i="1"/>
  <c r="I62" i="1"/>
  <c r="I61" i="1"/>
  <c r="I60" i="1"/>
  <c r="I59" i="1"/>
  <c r="I58" i="1"/>
  <c r="I57" i="1"/>
  <c r="I56" i="1"/>
  <c r="I55" i="1"/>
  <c r="I53" i="1"/>
  <c r="I52" i="1"/>
  <c r="I51" i="1"/>
  <c r="I50" i="1"/>
  <c r="I49" i="1"/>
  <c r="I48" i="1"/>
  <c r="I47" i="1"/>
  <c r="I46" i="1"/>
  <c r="I44" i="1"/>
  <c r="I43" i="1"/>
  <c r="I42" i="1"/>
  <c r="I41" i="1"/>
  <c r="I40" i="1"/>
  <c r="I39" i="1"/>
  <c r="I38" i="1"/>
  <c r="I37" i="1"/>
  <c r="I36" i="1"/>
  <c r="I33" i="1"/>
  <c r="I30" i="1"/>
  <c r="I29" i="1"/>
  <c r="I28" i="1"/>
  <c r="I26" i="1"/>
  <c r="I25" i="1"/>
  <c r="I24" i="1"/>
  <c r="I22" i="1"/>
  <c r="I21" i="1"/>
  <c r="I20" i="1"/>
  <c r="I17" i="1"/>
  <c r="I15" i="1"/>
  <c r="I14" i="1"/>
  <c r="I13" i="1"/>
  <c r="I12" i="1"/>
  <c r="I11" i="1"/>
  <c r="I10" i="1"/>
  <c r="I9" i="1"/>
  <c r="I8" i="1"/>
  <c r="I7" i="1"/>
  <c r="I6" i="1"/>
  <c r="I5" i="1"/>
  <c r="I4" i="1"/>
  <c r="I3" i="1"/>
  <c r="I2" i="1"/>
  <c r="W17" i="1"/>
  <c r="W19" i="1"/>
  <c r="W26" i="1"/>
  <c r="W28" i="1"/>
  <c r="W29" i="1"/>
  <c r="W30" i="1"/>
  <c r="W33" i="1"/>
  <c r="W36" i="1"/>
  <c r="W37" i="1"/>
  <c r="W42" i="1"/>
  <c r="W43" i="1"/>
  <c r="W44" i="1"/>
  <c r="W45" i="1"/>
  <c r="W46" i="1"/>
  <c r="W47" i="1"/>
  <c r="W48" i="1"/>
  <c r="W49" i="1"/>
  <c r="W51" i="1"/>
  <c r="W54" i="1"/>
  <c r="W59" i="1"/>
  <c r="W60" i="1"/>
  <c r="W63" i="1"/>
  <c r="W64" i="1"/>
  <c r="W65" i="1"/>
  <c r="W66" i="1"/>
  <c r="W67" i="1"/>
  <c r="W68" i="1"/>
  <c r="W69" i="1"/>
  <c r="W70" i="1"/>
  <c r="W75" i="1"/>
  <c r="W80" i="1"/>
  <c r="W81" i="1"/>
  <c r="W83" i="1"/>
  <c r="W84" i="1"/>
  <c r="W85" i="1"/>
  <c r="W86" i="1"/>
  <c r="W89" i="1"/>
  <c r="W91" i="1"/>
  <c r="W94" i="1"/>
  <c r="W96" i="1"/>
  <c r="W97" i="1"/>
  <c r="W98" i="1"/>
  <c r="W99" i="1"/>
  <c r="W100" i="1"/>
  <c r="W101" i="1"/>
  <c r="W12" i="1"/>
  <c r="W13" i="1"/>
  <c r="W14" i="1"/>
  <c r="W15" i="1"/>
  <c r="W16" i="1"/>
  <c r="W11" i="1"/>
  <c r="W8" i="1"/>
  <c r="W9" i="1"/>
  <c r="X29" i="1"/>
  <c r="X28" i="1"/>
  <c r="X19" i="1"/>
  <c r="X16" i="1"/>
  <c r="X15" i="1"/>
  <c r="X14" i="1"/>
  <c r="X13" i="1"/>
  <c r="X12" i="1"/>
  <c r="X11" i="1"/>
  <c r="X9" i="1"/>
  <c r="X8" i="1"/>
  <c r="V11" i="1"/>
  <c r="V12" i="1"/>
  <c r="V13" i="1"/>
  <c r="V14" i="1"/>
  <c r="V15" i="1"/>
  <c r="V16" i="1"/>
  <c r="V19" i="1"/>
  <c r="V28" i="1"/>
  <c r="V29" i="1"/>
  <c r="V33" i="1"/>
  <c r="V37" i="1"/>
  <c r="V43" i="1"/>
  <c r="V44" i="1"/>
  <c r="V45" i="1"/>
  <c r="V46" i="1"/>
  <c r="V47" i="1"/>
  <c r="V49" i="1"/>
  <c r="V54" i="1"/>
  <c r="V60" i="1"/>
  <c r="V63" i="1"/>
  <c r="V64" i="1"/>
  <c r="V66" i="1"/>
  <c r="V67" i="1"/>
  <c r="V69" i="1"/>
  <c r="V70" i="1"/>
  <c r="V75" i="1"/>
  <c r="V80" i="1"/>
  <c r="V83" i="1"/>
  <c r="V84" i="1"/>
  <c r="V85" i="1"/>
  <c r="V86" i="1"/>
  <c r="V89" i="1"/>
  <c r="V98" i="1"/>
  <c r="V99" i="1"/>
  <c r="V100" i="1"/>
  <c r="V9" i="1"/>
  <c r="V8" i="1"/>
  <c r="J4" i="1"/>
  <c r="J5" i="1"/>
  <c r="J6" i="1"/>
  <c r="J7" i="1"/>
  <c r="J8" i="1"/>
  <c r="J9" i="1"/>
  <c r="J10" i="1"/>
  <c r="J11" i="1"/>
  <c r="J12" i="1"/>
  <c r="J13" i="1"/>
  <c r="J14" i="1"/>
  <c r="J15" i="1"/>
  <c r="J16" i="1"/>
  <c r="J17" i="1"/>
  <c r="J19" i="1"/>
  <c r="J20" i="1"/>
  <c r="J21" i="1"/>
  <c r="J22" i="1"/>
  <c r="J24" i="1"/>
  <c r="J25" i="1"/>
  <c r="J26" i="1"/>
  <c r="J28" i="1"/>
  <c r="J29" i="1"/>
  <c r="J30" i="1"/>
  <c r="J33"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6" i="1"/>
  <c r="J70" i="1"/>
  <c r="J75" i="1"/>
  <c r="J76" i="1"/>
  <c r="J77" i="1"/>
  <c r="J78" i="1"/>
  <c r="J79" i="1"/>
  <c r="J80" i="1"/>
  <c r="J81" i="1"/>
  <c r="J82" i="1"/>
  <c r="J83" i="1"/>
  <c r="J84" i="1"/>
  <c r="J85" i="1"/>
  <c r="J86" i="1"/>
  <c r="J87" i="1"/>
  <c r="J89" i="1"/>
  <c r="J90" i="1"/>
  <c r="J91" i="1"/>
  <c r="J92" i="1"/>
  <c r="J93" i="1"/>
  <c r="J94" i="1"/>
  <c r="J95" i="1"/>
  <c r="J96" i="1"/>
  <c r="J97" i="1"/>
  <c r="J98" i="1"/>
  <c r="J99" i="1"/>
  <c r="J100" i="1"/>
  <c r="J101" i="1"/>
  <c r="J3" i="1"/>
  <c r="J2" i="1"/>
</calcChain>
</file>

<file path=xl/sharedStrings.xml><?xml version="1.0" encoding="utf-8"?>
<sst xmlns="http://schemas.openxmlformats.org/spreadsheetml/2006/main" count="259" uniqueCount="152">
  <si>
    <t>COUNTRY</t>
  </si>
  <si>
    <t xml:space="preserve">INDIA </t>
  </si>
  <si>
    <t>AFGHANISTAN</t>
  </si>
  <si>
    <t>BANGLADESH</t>
  </si>
  <si>
    <t>PAKISTAN</t>
  </si>
  <si>
    <t>SRI LANKA</t>
  </si>
  <si>
    <t>NEPAL</t>
  </si>
  <si>
    <t>BF</t>
  </si>
  <si>
    <t>HS</t>
  </si>
  <si>
    <t>SR</t>
  </si>
  <si>
    <t>4s</t>
  </si>
  <si>
    <t>6s</t>
  </si>
  <si>
    <t>SQUAD</t>
  </si>
  <si>
    <t>Rohit Sharma©</t>
  </si>
  <si>
    <t>Shubman Gill</t>
  </si>
  <si>
    <t>Virat Kohli</t>
  </si>
  <si>
    <t>Shreyas Iyer</t>
  </si>
  <si>
    <t>KL Rahul (WC)</t>
  </si>
  <si>
    <t>Suryakumar Yadav</t>
  </si>
  <si>
    <t xml:space="preserve">Hardik Pandya </t>
  </si>
  <si>
    <t>Ravindra Jadeja</t>
  </si>
  <si>
    <t>Ishan Kishan (WC)</t>
  </si>
  <si>
    <t>Axar Patel</t>
  </si>
  <si>
    <t>Shardul Thakur</t>
  </si>
  <si>
    <t>Jasprit Bumrah</t>
  </si>
  <si>
    <t>Kuldeep Yadav</t>
  </si>
  <si>
    <t>Mohammed Shami</t>
  </si>
  <si>
    <t>Tilak Varma</t>
  </si>
  <si>
    <t>Mohammed Siraj</t>
  </si>
  <si>
    <t>Hashmatullah Shahidi ©</t>
  </si>
  <si>
    <t>Shakib Al Hasan ©</t>
  </si>
  <si>
    <t>Babar Azam ©</t>
  </si>
  <si>
    <t>Dasun Shanaka ©</t>
  </si>
  <si>
    <t>Rohit Paudel ©</t>
  </si>
  <si>
    <t>111*</t>
  </si>
  <si>
    <t>122*</t>
  </si>
  <si>
    <t>74*</t>
  </si>
  <si>
    <t>0*</t>
  </si>
  <si>
    <t>Washington Sundar</t>
  </si>
  <si>
    <t>5*</t>
  </si>
  <si>
    <t>27*</t>
  </si>
  <si>
    <t>1*</t>
  </si>
  <si>
    <t>112*</t>
  </si>
  <si>
    <t>29*</t>
  </si>
  <si>
    <t>14*</t>
  </si>
  <si>
    <t>10*</t>
  </si>
  <si>
    <t>Litton Das</t>
  </si>
  <si>
    <t>7*</t>
  </si>
  <si>
    <t>86*</t>
  </si>
  <si>
    <t>109*</t>
  </si>
  <si>
    <t>Zaman Khan</t>
  </si>
  <si>
    <t>Usman Mir</t>
  </si>
  <si>
    <t>Shahnawaz Dahani</t>
  </si>
  <si>
    <t>Tayyab Tahir</t>
  </si>
  <si>
    <t>62*</t>
  </si>
  <si>
    <t>42*</t>
  </si>
  <si>
    <t>13*</t>
  </si>
  <si>
    <t>MATCH</t>
  </si>
  <si>
    <t>INNINGS</t>
  </si>
  <si>
    <t>NOT OUT</t>
  </si>
  <si>
    <t>RUNS</t>
  </si>
  <si>
    <t>AVERAGE</t>
  </si>
  <si>
    <t>OVER</t>
  </si>
  <si>
    <t>MAIDEN</t>
  </si>
  <si>
    <t>WICKETS</t>
  </si>
  <si>
    <t>ECONOMY</t>
  </si>
  <si>
    <t>5W</t>
  </si>
  <si>
    <t>Prasidh Krishna</t>
  </si>
  <si>
    <t>Rahmanullah Gurbaz</t>
  </si>
  <si>
    <t>Ibrahim Zadran</t>
  </si>
  <si>
    <t>Riaz Hassan</t>
  </si>
  <si>
    <t>Arjun Saud</t>
  </si>
  <si>
    <t>Kishore Mahato</t>
  </si>
  <si>
    <t>Sundeep Jora</t>
  </si>
  <si>
    <t>Mousom Dhakal</t>
  </si>
  <si>
    <t>Pratish GC</t>
  </si>
  <si>
    <t>Lalit Rajbanshi</t>
  </si>
  <si>
    <t>Sandeep Lamichhane</t>
  </si>
  <si>
    <t>Karan KC</t>
  </si>
  <si>
    <t>Rahmat Shah</t>
  </si>
  <si>
    <t>Najibullah Zadran</t>
  </si>
  <si>
    <t>Mohammad Nabi</t>
  </si>
  <si>
    <t>Ikram Alikhil</t>
  </si>
  <si>
    <t>Rashid Khan</t>
  </si>
  <si>
    <t>Gulbadin Naib</t>
  </si>
  <si>
    <t>Karim Janat</t>
  </si>
  <si>
    <t>Abdul Rahman</t>
  </si>
  <si>
    <t>Sharafuddin Ashraf</t>
  </si>
  <si>
    <t>Mujeeb ur Rahman</t>
  </si>
  <si>
    <t>Noor Ahmad</t>
  </si>
  <si>
    <t>Suliman Safi</t>
  </si>
  <si>
    <t>Fazalhaq Farooqi</t>
  </si>
  <si>
    <t>Anamul Haque Bijoy</t>
  </si>
  <si>
    <t>Najmul Hossain Shanto</t>
  </si>
  <si>
    <t>Towhid Hridoy</t>
  </si>
  <si>
    <t>Mushfiqur Rahim</t>
  </si>
  <si>
    <t>Afif Hossain Dhrubo</t>
  </si>
  <si>
    <t>Mehidy Hasan Miraz</t>
  </si>
  <si>
    <t>Taskin Ahmed</t>
  </si>
  <si>
    <t>Hasan Mahmud</t>
  </si>
  <si>
    <t>Mustafizur Rahman</t>
  </si>
  <si>
    <t>Shoriful Islam</t>
  </si>
  <si>
    <t>Nasum Ahmed</t>
  </si>
  <si>
    <t>Shak Mahedi Hasan</t>
  </si>
  <si>
    <t>Naim Sheikh</t>
  </si>
  <si>
    <t>Shamim Hossain</t>
  </si>
  <si>
    <t>Tanzid Hasan Tamim</t>
  </si>
  <si>
    <t>Tanzim Hasan Sakib</t>
  </si>
  <si>
    <t>Abdullah Shafique</t>
  </si>
  <si>
    <t>Fakhar Zaman</t>
  </si>
  <si>
    <t>Imam-ul-Haq</t>
  </si>
  <si>
    <t>Salman Ali Agha</t>
  </si>
  <si>
    <t>Iftikhar Ahmed</t>
  </si>
  <si>
    <t>Mohammad Rizwan</t>
  </si>
  <si>
    <t>Mohammad Haris</t>
  </si>
  <si>
    <t>Shadab Khan</t>
  </si>
  <si>
    <t>Mohammad Nawaz</t>
  </si>
  <si>
    <t>Faheem Ashraf</t>
  </si>
  <si>
    <t>Haris Rauf</t>
  </si>
  <si>
    <t>Mohammad Wasim Jnr</t>
  </si>
  <si>
    <t>Naseem Shah</t>
  </si>
  <si>
    <t>Shaheen Afridi</t>
  </si>
  <si>
    <t>Saud Shakeel</t>
  </si>
  <si>
    <t>Pathum Nissanaka</t>
  </si>
  <si>
    <t>Dimuth Karunaratne</t>
  </si>
  <si>
    <t>Kusal Janith Perera</t>
  </si>
  <si>
    <t>Kusal Mendis (vc)</t>
  </si>
  <si>
    <t>Charith Asalanka</t>
  </si>
  <si>
    <t>Dhananjaya de Silva</t>
  </si>
  <si>
    <t>Sadeera Samarawickrama</t>
  </si>
  <si>
    <t>Maheesh Theekshana</t>
  </si>
  <si>
    <t>Dunith Wellalage</t>
  </si>
  <si>
    <t>Matheesha Pathirana</t>
  </si>
  <si>
    <t>Kasun Rajitha</t>
  </si>
  <si>
    <t>Dushan Hemantha</t>
  </si>
  <si>
    <t>Binura Fernando</t>
  </si>
  <si>
    <t>Pramod Madushan.</t>
  </si>
  <si>
    <t>Kushal Bhurtel</t>
  </si>
  <si>
    <t>Aasif Sheikh</t>
  </si>
  <si>
    <t>Bhim Sharki</t>
  </si>
  <si>
    <t>Kushal Malla</t>
  </si>
  <si>
    <t>Aarif Sheikh</t>
  </si>
  <si>
    <t>Dipendra Singh Airee</t>
  </si>
  <si>
    <t>Gulshan Jha</t>
  </si>
  <si>
    <t>Sompal Kami</t>
  </si>
  <si>
    <t>Sum of RUNS</t>
  </si>
  <si>
    <t>Sum of AVERAGE</t>
  </si>
  <si>
    <t>Sum of SR</t>
  </si>
  <si>
    <t>Sum of WICKETS</t>
  </si>
  <si>
    <t>Sum of AVERAGE2</t>
  </si>
  <si>
    <t>Sum of SR2</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</si>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</sst>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u/>
      <sz val="11"/>
      <color theme="10"/>
      <name val="Calibri"/>
      <family val="2"/>
      <scheme val="minor"/>
    </font>
    <font>
      <b/>
      <sz val="12"/>
      <color theme="1" tint="4.9989318521683403E-2"/>
      <name val="Century"/>
      <family val="1"/>
    </font>
    <font>
      <b/>
      <sz val="11"/>
      <color theme="1" tint="4.9989318521683403E-2"/>
      <name val="Arial"/>
      <family val="2"/>
    </font>
    <font>
      <b/>
      <sz val="12"/>
      <color theme="1" tint="4.9989318521683403E-2"/>
      <name val="Artifakt Element Heavy"/>
      <family val="2"/>
    </font>
    <font>
      <b/>
      <sz val="12"/>
      <color theme="1" tint="4.9989318521683403E-2"/>
      <name val="Cambria"/>
      <family val="1"/>
    </font>
    <font>
      <sz val="11"/>
      <color theme="1" tint="4.9989318521683403E-2"/>
      <name val="Calibri"/>
      <family val="2"/>
      <scheme val="minor"/>
    </font>
    <font>
      <sz val="12"/>
      <color theme="1" tint="4.9989318521683403E-2"/>
      <name val="Cambria"/>
      <family val="1"/>
    </font>
    <font>
      <sz val="11"/>
      <color theme="1" tint="4.9989318521683403E-2"/>
      <name val="Cambria"/>
      <family val="1"/>
    </font>
    <font>
      <sz val="13"/>
      <color theme="1" tint="4.9989318521683403E-2"/>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8">
    <xf numFmtId="0" fontId="0" fillId="0" borderId="0" xfId="0"/>
    <xf numFmtId="0" fontId="2" fillId="0" borderId="1" xfId="1" applyFont="1" applyBorder="1"/>
    <xf numFmtId="1" fontId="3" fillId="0" borderId="1" xfId="0" applyNumberFormat="1" applyFont="1" applyBorder="1" applyAlignment="1">
      <alignment horizontal="right" vertical="center" wrapText="1"/>
    </xf>
    <xf numFmtId="1" fontId="3" fillId="2" borderId="1" xfId="0" applyNumberFormat="1" applyFont="1" applyFill="1" applyBorder="1" applyAlignment="1">
      <alignment horizontal="right" vertical="center" wrapText="1"/>
    </xf>
    <xf numFmtId="164" fontId="3" fillId="2" borderId="1" xfId="0" applyNumberFormat="1" applyFont="1" applyFill="1" applyBorder="1" applyAlignment="1">
      <alignment horizontal="right" vertical="center" wrapText="1"/>
    </xf>
    <xf numFmtId="0" fontId="4" fillId="2" borderId="1" xfId="0" applyFont="1" applyFill="1" applyBorder="1" applyAlignment="1">
      <alignment horizontal="center" vertical="center" wrapText="1"/>
    </xf>
    <xf numFmtId="0" fontId="4" fillId="0" borderId="1" xfId="0" applyFont="1" applyBorder="1" applyAlignment="1">
      <alignment horizontal="center" vertical="center"/>
    </xf>
    <xf numFmtId="0" fontId="4" fillId="0" borderId="0" xfId="0" applyFont="1" applyAlignment="1">
      <alignment horizontal="center" vertical="center"/>
    </xf>
    <xf numFmtId="0" fontId="2" fillId="0" borderId="1" xfId="0" applyFont="1" applyBorder="1"/>
    <xf numFmtId="0" fontId="5" fillId="0" borderId="1" xfId="0" applyFont="1" applyBorder="1"/>
    <xf numFmtId="0" fontId="6" fillId="0" borderId="0" xfId="0" applyFont="1"/>
    <xf numFmtId="0" fontId="7" fillId="0" borderId="1" xfId="0" applyFont="1" applyBorder="1"/>
    <xf numFmtId="164" fontId="3" fillId="0" borderId="1" xfId="0" applyNumberFormat="1" applyFont="1" applyBorder="1" applyAlignment="1">
      <alignment horizontal="right" vertical="center" wrapText="1"/>
    </xf>
    <xf numFmtId="0" fontId="8" fillId="0" borderId="1" xfId="1" applyFont="1" applyBorder="1"/>
    <xf numFmtId="1" fontId="6" fillId="0" borderId="0" xfId="0" applyNumberFormat="1" applyFont="1"/>
    <xf numFmtId="0" fontId="9" fillId="0" borderId="0" xfId="0" applyFont="1"/>
    <xf numFmtId="0" fontId="0" fillId="0" borderId="0" xfId="0" applyAlignment="1">
      <alignment horizontal="center"/>
    </xf>
    <xf numFmtId="0"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9.xml"/><Relationship Id="rId18" Type="http://schemas.microsoft.com/office/2007/relationships/slicerCache" Target="slicerCaches/slicerCache14.xml"/><Relationship Id="rId26" Type="http://schemas.microsoft.com/office/2007/relationships/slicerCache" Target="slicerCaches/slicerCache22.xml"/><Relationship Id="rId3" Type="http://schemas.openxmlformats.org/officeDocument/2006/relationships/worksheet" Target="worksheets/sheet3.xml"/><Relationship Id="rId21" Type="http://schemas.microsoft.com/office/2007/relationships/slicerCache" Target="slicerCaches/slicerCache17.xml"/><Relationship Id="rId7" Type="http://schemas.microsoft.com/office/2007/relationships/slicerCache" Target="slicerCaches/slicerCache3.xml"/><Relationship Id="rId12" Type="http://schemas.microsoft.com/office/2007/relationships/slicerCache" Target="slicerCaches/slicerCache8.xml"/><Relationship Id="rId17" Type="http://schemas.microsoft.com/office/2007/relationships/slicerCache" Target="slicerCaches/slicerCache13.xml"/><Relationship Id="rId25" Type="http://schemas.microsoft.com/office/2007/relationships/slicerCache" Target="slicerCaches/slicerCache2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2.xml"/><Relationship Id="rId20" Type="http://schemas.microsoft.com/office/2007/relationships/slicerCache" Target="slicerCaches/slicerCache16.xml"/><Relationship Id="rId29" Type="http://schemas.microsoft.com/office/2007/relationships/slicerCache" Target="slicerCaches/slicerCache25.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24" Type="http://schemas.microsoft.com/office/2007/relationships/slicerCache" Target="slicerCaches/slicerCache20.xml"/><Relationship Id="rId32" Type="http://schemas.openxmlformats.org/officeDocument/2006/relationships/sharedStrings" Target="sharedStrings.xml"/><Relationship Id="rId5" Type="http://schemas.microsoft.com/office/2007/relationships/slicerCache" Target="slicerCaches/slicerCache1.xml"/><Relationship Id="rId15" Type="http://schemas.microsoft.com/office/2007/relationships/slicerCache" Target="slicerCaches/slicerCache11.xml"/><Relationship Id="rId23" Type="http://schemas.microsoft.com/office/2007/relationships/slicerCache" Target="slicerCaches/slicerCache19.xml"/><Relationship Id="rId28" Type="http://schemas.microsoft.com/office/2007/relationships/slicerCache" Target="slicerCaches/slicerCache24.xml"/><Relationship Id="rId10" Type="http://schemas.microsoft.com/office/2007/relationships/slicerCache" Target="slicerCaches/slicerCache6.xml"/><Relationship Id="rId19" Type="http://schemas.microsoft.com/office/2007/relationships/slicerCache" Target="slicerCaches/slicerCache15.xml"/><Relationship Id="rId31" Type="http://schemas.openxmlformats.org/officeDocument/2006/relationships/styles" Target="styles.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microsoft.com/office/2007/relationships/slicerCache" Target="slicerCaches/slicerCache10.xml"/><Relationship Id="rId22" Type="http://schemas.microsoft.com/office/2007/relationships/slicerCache" Target="slicerCaches/slicerCache18.xml"/><Relationship Id="rId27" Type="http://schemas.microsoft.com/office/2007/relationships/slicerCache" Target="slicerCaches/slicerCache23.xml"/><Relationship Id="rId30" Type="http://schemas.openxmlformats.org/officeDocument/2006/relationships/theme" Target="theme/theme1.xml"/><Relationship Id="rId8"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[ASIACUP2023.xlsx]PIVOT_TABLE!PivotTable1</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PIVOT_TABLE!$A$1</c:f>
              <c:strCache>
                <c:ptCount val="1"/>
                <c:pt idx="0">
                  <c:v>Sum of RUNS</c:v>
                </c:pt>
              </c:strCache>
            </c:strRef>
          </c:tx>
          <c:spPr>
            <a:solidFill>
              <a:schemeClr val="accent1"/>
            </a:solidFill>
            <a:ln>
              <a:noFill/>
            </a:ln>
            <a:effectLst/>
          </c:spPr>
          <c:invertIfNegative val="0"/>
          <c:cat>
            <c:strRef>
              <c:f>PIVOT_TABLE!$A$2</c:f>
              <c:strCache>
                <c:ptCount val="1"/>
                <c:pt idx="0">
                  <c:v>Total</c:v>
                </c:pt>
              </c:strCache>
            </c:strRef>
          </c:cat>
          <c:val>
            <c:numRef>
              <c:f>PIVOT_TABLE!$A$2</c:f>
              <c:numCache>
                <c:formatCode>General</c:formatCode>
                <c:ptCount val="1"/>
                <c:pt idx="0">
                  <c:v>143</c:v>
                </c:pt>
              </c:numCache>
            </c:numRef>
          </c:val>
          <c:extLst>
            <c:ext xmlns:c16="http://schemas.microsoft.com/office/drawing/2014/chart" uri="{C3380CC4-5D6E-409C-BE32-E72D297353CC}">
              <c16:uniqueId val="{00000009-E316-40CD-AB4B-916CBF6E1DD1}"/>
            </c:ext>
          </c:extLst>
        </c:ser>
        <c:ser>
          <c:idx val="1"/>
          <c:order val="1"/>
          <c:tx>
            <c:strRef>
              <c:f>PIVOT_TABLE!$B$1</c:f>
              <c:strCache>
                <c:ptCount val="1"/>
                <c:pt idx="0">
                  <c:v>Sum of AVERAGE</c:v>
                </c:pt>
              </c:strCache>
            </c:strRef>
          </c:tx>
          <c:spPr>
            <a:solidFill>
              <a:schemeClr val="accent2"/>
            </a:solidFill>
            <a:ln>
              <a:noFill/>
            </a:ln>
            <a:effectLst/>
          </c:spPr>
          <c:invertIfNegative val="0"/>
          <c:cat>
            <c:strRef>
              <c:f>PIVOT_TABLE!$A$2</c:f>
              <c:strCache>
                <c:ptCount val="1"/>
                <c:pt idx="0">
                  <c:v>Total</c:v>
                </c:pt>
              </c:strCache>
            </c:strRef>
          </c:cat>
          <c:val>
            <c:numRef>
              <c:f>PIVOT_TABLE!$B$2</c:f>
              <c:numCache>
                <c:formatCode>General</c:formatCode>
                <c:ptCount val="1"/>
                <c:pt idx="0">
                  <c:v>47.666666666666664</c:v>
                </c:pt>
              </c:numCache>
            </c:numRef>
          </c:val>
          <c:extLst>
            <c:ext xmlns:c16="http://schemas.microsoft.com/office/drawing/2014/chart" uri="{C3380CC4-5D6E-409C-BE32-E72D297353CC}">
              <c16:uniqueId val="{0000000A-E316-40CD-AB4B-916CBF6E1DD1}"/>
            </c:ext>
          </c:extLst>
        </c:ser>
        <c:ser>
          <c:idx val="2"/>
          <c:order val="2"/>
          <c:tx>
            <c:strRef>
              <c:f>PIVOT_TABLE!$C$1</c:f>
              <c:strCache>
                <c:ptCount val="1"/>
                <c:pt idx="0">
                  <c:v>Sum of SR</c:v>
                </c:pt>
              </c:strCache>
            </c:strRef>
          </c:tx>
          <c:spPr>
            <a:solidFill>
              <a:schemeClr val="accent3"/>
            </a:solidFill>
            <a:ln>
              <a:noFill/>
            </a:ln>
            <a:effectLst/>
          </c:spPr>
          <c:invertIfNegative val="0"/>
          <c:cat>
            <c:strRef>
              <c:f>PIVOT_TABLE!$A$2</c:f>
              <c:strCache>
                <c:ptCount val="1"/>
                <c:pt idx="0">
                  <c:v>Total</c:v>
                </c:pt>
              </c:strCache>
            </c:strRef>
          </c:cat>
          <c:val>
            <c:numRef>
              <c:f>PIVOT_TABLE!$C$2</c:f>
              <c:numCache>
                <c:formatCode>General</c:formatCode>
                <c:ptCount val="1"/>
                <c:pt idx="0">
                  <c:v>81.714285714285722</c:v>
                </c:pt>
              </c:numCache>
            </c:numRef>
          </c:val>
          <c:extLst>
            <c:ext xmlns:c16="http://schemas.microsoft.com/office/drawing/2014/chart" uri="{C3380CC4-5D6E-409C-BE32-E72D297353CC}">
              <c16:uniqueId val="{0000000B-E316-40CD-AB4B-916CBF6E1DD1}"/>
            </c:ext>
          </c:extLst>
        </c:ser>
        <c:ser>
          <c:idx val="3"/>
          <c:order val="3"/>
          <c:tx>
            <c:strRef>
              <c:f>PIVOT_TABLE!$D$1</c:f>
              <c:strCache>
                <c:ptCount val="1"/>
                <c:pt idx="0">
                  <c:v>Sum of WICKETS</c:v>
                </c:pt>
              </c:strCache>
            </c:strRef>
          </c:tx>
          <c:spPr>
            <a:solidFill>
              <a:schemeClr val="accent4"/>
            </a:solidFill>
            <a:ln>
              <a:noFill/>
            </a:ln>
            <a:effectLst/>
          </c:spPr>
          <c:invertIfNegative val="0"/>
          <c:cat>
            <c:strRef>
              <c:f>PIVOT_TABLE!$A$2</c:f>
              <c:strCache>
                <c:ptCount val="1"/>
                <c:pt idx="0">
                  <c:v>Total</c:v>
                </c:pt>
              </c:strCache>
            </c:strRef>
          </c:cat>
          <c:val>
            <c:numRef>
              <c:f>PIVOT_TABLE!$D$2</c:f>
              <c:numCache>
                <c:formatCode>General</c:formatCode>
                <c:ptCount val="1"/>
                <c:pt idx="0">
                  <c:v>0</c:v>
                </c:pt>
              </c:numCache>
            </c:numRef>
          </c:val>
          <c:extLst>
            <c:ext xmlns:c16="http://schemas.microsoft.com/office/drawing/2014/chart" uri="{C3380CC4-5D6E-409C-BE32-E72D297353CC}">
              <c16:uniqueId val="{0000000C-E316-40CD-AB4B-916CBF6E1DD1}"/>
            </c:ext>
          </c:extLst>
        </c:ser>
        <c:ser>
          <c:idx val="4"/>
          <c:order val="4"/>
          <c:tx>
            <c:strRef>
              <c:f>PIVOT_TABLE!$E$1</c:f>
              <c:strCache>
                <c:ptCount val="1"/>
                <c:pt idx="0">
                  <c:v>Sum of AVERAGE2</c:v>
                </c:pt>
              </c:strCache>
            </c:strRef>
          </c:tx>
          <c:spPr>
            <a:solidFill>
              <a:schemeClr val="accent5"/>
            </a:solidFill>
            <a:ln>
              <a:noFill/>
            </a:ln>
            <a:effectLst/>
          </c:spPr>
          <c:invertIfNegative val="0"/>
          <c:cat>
            <c:strRef>
              <c:f>PIVOT_TABLE!$A$2</c:f>
              <c:strCache>
                <c:ptCount val="1"/>
                <c:pt idx="0">
                  <c:v>Total</c:v>
                </c:pt>
              </c:strCache>
            </c:strRef>
          </c:cat>
          <c:val>
            <c:numRef>
              <c:f>PIVOT_TABLE!$E$2</c:f>
              <c:numCache>
                <c:formatCode>General</c:formatCode>
                <c:ptCount val="1"/>
                <c:pt idx="0">
                  <c:v>0</c:v>
                </c:pt>
              </c:numCache>
            </c:numRef>
          </c:val>
          <c:extLst>
            <c:ext xmlns:c16="http://schemas.microsoft.com/office/drawing/2014/chart" uri="{C3380CC4-5D6E-409C-BE32-E72D297353CC}">
              <c16:uniqueId val="{0000000D-E316-40CD-AB4B-916CBF6E1DD1}"/>
            </c:ext>
          </c:extLst>
        </c:ser>
        <c:ser>
          <c:idx val="5"/>
          <c:order val="5"/>
          <c:tx>
            <c:strRef>
              <c:f>PIVOT_TABLE!$F$1</c:f>
              <c:strCache>
                <c:ptCount val="1"/>
                <c:pt idx="0">
                  <c:v>Sum of SR2</c:v>
                </c:pt>
              </c:strCache>
            </c:strRef>
          </c:tx>
          <c:spPr>
            <a:solidFill>
              <a:schemeClr val="accent6"/>
            </a:solidFill>
            <a:ln>
              <a:noFill/>
            </a:ln>
            <a:effectLst/>
          </c:spPr>
          <c:invertIfNegative val="0"/>
          <c:cat>
            <c:strRef>
              <c:f>PIVOT_TABLE!$A$2</c:f>
              <c:strCache>
                <c:ptCount val="1"/>
                <c:pt idx="0">
                  <c:v>Total</c:v>
                </c:pt>
              </c:strCache>
            </c:strRef>
          </c:cat>
          <c:val>
            <c:numRef>
              <c:f>PIVOT_TABLE!$F$2</c:f>
              <c:numCache>
                <c:formatCode>General</c:formatCode>
                <c:ptCount val="1"/>
                <c:pt idx="0">
                  <c:v>0</c:v>
                </c:pt>
              </c:numCache>
            </c:numRef>
          </c:val>
          <c:extLst>
            <c:ext xmlns:c16="http://schemas.microsoft.com/office/drawing/2014/chart" uri="{C3380CC4-5D6E-409C-BE32-E72D297353CC}">
              <c16:uniqueId val="{0000000E-E316-40CD-AB4B-916CBF6E1DD1}"/>
            </c:ext>
          </c:extLst>
        </c:ser>
        <c:dLbls>
          <c:showLegendKey val="0"/>
          <c:showVal val="0"/>
          <c:showCatName val="0"/>
          <c:showSerName val="0"/>
          <c:showPercent val="0"/>
          <c:showBubbleSize val="0"/>
        </c:dLbls>
        <c:gapWidth val="150"/>
        <c:axId val="122812144"/>
        <c:axId val="168130720"/>
      </c:barChart>
      <c:catAx>
        <c:axId val="122812144"/>
        <c:scaling>
          <c:orientation val="minMax"/>
        </c:scaling>
        <c:delete val="1"/>
        <c:axPos val="b"/>
        <c:numFmt formatCode="General" sourceLinked="1"/>
        <c:majorTickMark val="none"/>
        <c:minorTickMark val="none"/>
        <c:tickLblPos val="nextTo"/>
        <c:crossAx val="168130720"/>
        <c:crosses val="autoZero"/>
        <c:auto val="1"/>
        <c:lblAlgn val="ctr"/>
        <c:lblOffset val="100"/>
        <c:noMultiLvlLbl val="0"/>
      </c:catAx>
      <c:valAx>
        <c:axId val="1681307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281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[ASIACUP2023.xlsx]PIVOT_TABLE!PivotTable1</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PIVOT_TABLE!$A$1</c:f>
              <c:strCache>
                <c:ptCount val="1"/>
                <c:pt idx="0">
                  <c:v>Sum of RUNS</c:v>
                </c:pt>
              </c:strCache>
            </c:strRef>
          </c:tx>
          <c:spPr>
            <a:solidFill>
              <a:schemeClr val="accent1"/>
            </a:solidFill>
            <a:ln>
              <a:noFill/>
            </a:ln>
            <a:effectLst/>
          </c:spPr>
          <c:invertIfNegative val="0"/>
          <c:cat>
            <c:strRef>
              <c:f>PIVOT_TABLE!$A$2</c:f>
              <c:strCache>
                <c:ptCount val="1"/>
                <c:pt idx="0">
                  <c:v>Total</c:v>
                </c:pt>
              </c:strCache>
            </c:strRef>
          </c:cat>
          <c:val>
            <c:numRef>
              <c:f>PIVOT_TABLE!$A$2</c:f>
              <c:numCache>
                <c:formatCode>General</c:formatCode>
                <c:ptCount val="1"/>
                <c:pt idx="0">
                  <c:v>143</c:v>
                </c:pt>
              </c:numCache>
            </c:numRef>
          </c:val>
          <c:extLst>
            <c:ext xmlns:c16="http://schemas.microsoft.com/office/drawing/2014/chart" uri="{C3380CC4-5D6E-409C-BE32-E72D297353CC}">
              <c16:uniqueId val="{00000000-085F-47C8-9291-78EC7C9E932F}"/>
            </c:ext>
          </c:extLst>
        </c:ser>
        <c:ser>
          <c:idx val="1"/>
          <c:order val="1"/>
          <c:tx>
            <c:strRef>
              <c:f>PIVOT_TABLE!$B$1</c:f>
              <c:strCache>
                <c:ptCount val="1"/>
                <c:pt idx="0">
                  <c:v>Sum of AVERAGE</c:v>
                </c:pt>
              </c:strCache>
            </c:strRef>
          </c:tx>
          <c:spPr>
            <a:solidFill>
              <a:schemeClr val="accent2"/>
            </a:solidFill>
            <a:ln>
              <a:noFill/>
            </a:ln>
            <a:effectLst/>
          </c:spPr>
          <c:invertIfNegative val="0"/>
          <c:cat>
            <c:strRef>
              <c:f>PIVOT_TABLE!$A$2</c:f>
              <c:strCache>
                <c:ptCount val="1"/>
                <c:pt idx="0">
                  <c:v>Total</c:v>
                </c:pt>
              </c:strCache>
            </c:strRef>
          </c:cat>
          <c:val>
            <c:numRef>
              <c:f>PIVOT_TABLE!$B$2</c:f>
              <c:numCache>
                <c:formatCode>General</c:formatCode>
                <c:ptCount val="1"/>
                <c:pt idx="0">
                  <c:v>47.666666666666664</c:v>
                </c:pt>
              </c:numCache>
            </c:numRef>
          </c:val>
          <c:extLst>
            <c:ext xmlns:c16="http://schemas.microsoft.com/office/drawing/2014/chart" uri="{C3380CC4-5D6E-409C-BE32-E72D297353CC}">
              <c16:uniqueId val="{00000001-085F-47C8-9291-78EC7C9E932F}"/>
            </c:ext>
          </c:extLst>
        </c:ser>
        <c:ser>
          <c:idx val="2"/>
          <c:order val="2"/>
          <c:tx>
            <c:strRef>
              <c:f>PIVOT_TABLE!$C$1</c:f>
              <c:strCache>
                <c:ptCount val="1"/>
                <c:pt idx="0">
                  <c:v>Sum of SR</c:v>
                </c:pt>
              </c:strCache>
            </c:strRef>
          </c:tx>
          <c:spPr>
            <a:solidFill>
              <a:schemeClr val="accent3"/>
            </a:solidFill>
            <a:ln>
              <a:noFill/>
            </a:ln>
            <a:effectLst/>
          </c:spPr>
          <c:invertIfNegative val="0"/>
          <c:cat>
            <c:strRef>
              <c:f>PIVOT_TABLE!$A$2</c:f>
              <c:strCache>
                <c:ptCount val="1"/>
                <c:pt idx="0">
                  <c:v>Total</c:v>
                </c:pt>
              </c:strCache>
            </c:strRef>
          </c:cat>
          <c:val>
            <c:numRef>
              <c:f>PIVOT_TABLE!$C$2</c:f>
              <c:numCache>
                <c:formatCode>General</c:formatCode>
                <c:ptCount val="1"/>
                <c:pt idx="0">
                  <c:v>81.714285714285722</c:v>
                </c:pt>
              </c:numCache>
            </c:numRef>
          </c:val>
          <c:extLst>
            <c:ext xmlns:c16="http://schemas.microsoft.com/office/drawing/2014/chart" uri="{C3380CC4-5D6E-409C-BE32-E72D297353CC}">
              <c16:uniqueId val="{00000002-085F-47C8-9291-78EC7C9E932F}"/>
            </c:ext>
          </c:extLst>
        </c:ser>
        <c:ser>
          <c:idx val="3"/>
          <c:order val="3"/>
          <c:tx>
            <c:strRef>
              <c:f>PIVOT_TABLE!$D$1</c:f>
              <c:strCache>
                <c:ptCount val="1"/>
                <c:pt idx="0">
                  <c:v>Sum of WICKETS</c:v>
                </c:pt>
              </c:strCache>
            </c:strRef>
          </c:tx>
          <c:spPr>
            <a:solidFill>
              <a:schemeClr val="accent4"/>
            </a:solidFill>
            <a:ln>
              <a:noFill/>
            </a:ln>
            <a:effectLst/>
          </c:spPr>
          <c:invertIfNegative val="0"/>
          <c:cat>
            <c:strRef>
              <c:f>PIVOT_TABLE!$A$2</c:f>
              <c:strCache>
                <c:ptCount val="1"/>
                <c:pt idx="0">
                  <c:v>Total</c:v>
                </c:pt>
              </c:strCache>
            </c:strRef>
          </c:cat>
          <c:val>
            <c:numRef>
              <c:f>PIVOT_TABLE!$D$2</c:f>
              <c:numCache>
                <c:formatCode>General</c:formatCode>
                <c:ptCount val="1"/>
                <c:pt idx="0">
                  <c:v>0</c:v>
                </c:pt>
              </c:numCache>
            </c:numRef>
          </c:val>
          <c:extLst>
            <c:ext xmlns:c16="http://schemas.microsoft.com/office/drawing/2014/chart" uri="{C3380CC4-5D6E-409C-BE32-E72D297353CC}">
              <c16:uniqueId val="{00000003-085F-47C8-9291-78EC7C9E932F}"/>
            </c:ext>
          </c:extLst>
        </c:ser>
        <c:ser>
          <c:idx val="4"/>
          <c:order val="4"/>
          <c:tx>
            <c:strRef>
              <c:f>PIVOT_TABLE!$E$1</c:f>
              <c:strCache>
                <c:ptCount val="1"/>
                <c:pt idx="0">
                  <c:v>Sum of AVERAGE2</c:v>
                </c:pt>
              </c:strCache>
            </c:strRef>
          </c:tx>
          <c:spPr>
            <a:solidFill>
              <a:schemeClr val="accent5"/>
            </a:solidFill>
            <a:ln>
              <a:noFill/>
            </a:ln>
            <a:effectLst/>
          </c:spPr>
          <c:invertIfNegative val="0"/>
          <c:cat>
            <c:strRef>
              <c:f>PIVOT_TABLE!$A$2</c:f>
              <c:strCache>
                <c:ptCount val="1"/>
                <c:pt idx="0">
                  <c:v>Total</c:v>
                </c:pt>
              </c:strCache>
            </c:strRef>
          </c:cat>
          <c:val>
            <c:numRef>
              <c:f>PIVOT_TABLE!$E$2</c:f>
              <c:numCache>
                <c:formatCode>General</c:formatCode>
                <c:ptCount val="1"/>
                <c:pt idx="0">
                  <c:v>0</c:v>
                </c:pt>
              </c:numCache>
            </c:numRef>
          </c:val>
          <c:extLst>
            <c:ext xmlns:c16="http://schemas.microsoft.com/office/drawing/2014/chart" uri="{C3380CC4-5D6E-409C-BE32-E72D297353CC}">
              <c16:uniqueId val="{00000004-085F-47C8-9291-78EC7C9E932F}"/>
            </c:ext>
          </c:extLst>
        </c:ser>
        <c:ser>
          <c:idx val="5"/>
          <c:order val="5"/>
          <c:tx>
            <c:strRef>
              <c:f>PIVOT_TABLE!$F$1</c:f>
              <c:strCache>
                <c:ptCount val="1"/>
                <c:pt idx="0">
                  <c:v>Sum of SR2</c:v>
                </c:pt>
              </c:strCache>
            </c:strRef>
          </c:tx>
          <c:spPr>
            <a:solidFill>
              <a:schemeClr val="accent6"/>
            </a:solidFill>
            <a:ln>
              <a:noFill/>
            </a:ln>
            <a:effectLst/>
          </c:spPr>
          <c:invertIfNegative val="0"/>
          <c:cat>
            <c:strRef>
              <c:f>PIVOT_TABLE!$A$2</c:f>
              <c:strCache>
                <c:ptCount val="1"/>
                <c:pt idx="0">
                  <c:v>Total</c:v>
                </c:pt>
              </c:strCache>
            </c:strRef>
          </c:cat>
          <c:val>
            <c:numRef>
              <c:f>PIVOT_TABLE!$F$2</c:f>
              <c:numCache>
                <c:formatCode>General</c:formatCode>
                <c:ptCount val="1"/>
                <c:pt idx="0">
                  <c:v>0</c:v>
                </c:pt>
              </c:numCache>
            </c:numRef>
          </c:val>
          <c:extLst>
            <c:ext xmlns:c16="http://schemas.microsoft.com/office/drawing/2014/chart" uri="{C3380CC4-5D6E-409C-BE32-E72D297353CC}">
              <c16:uniqueId val="{00000005-085F-47C8-9291-78EC7C9E932F}"/>
            </c:ext>
          </c:extLst>
        </c:ser>
        <c:dLbls>
          <c:showLegendKey val="0"/>
          <c:showVal val="0"/>
          <c:showCatName val="0"/>
          <c:showSerName val="0"/>
          <c:showPercent val="0"/>
          <c:showBubbleSize val="0"/>
        </c:dLbls>
        <c:gapWidth val="150"/>
        <c:axId val="122812144"/>
        <c:axId val="168130720"/>
      </c:barChart>
      <c:catAx>
        <c:axId val="122812144"/>
        <c:scaling>
          <c:orientation val="minMax"/>
        </c:scaling>
        <c:delete val="1"/>
        <c:axPos val="b"/>
        <c:numFmt formatCode="General" sourceLinked="1"/>
        <c:majorTickMark val="none"/>
        <c:minorTickMark val="none"/>
        <c:tickLblPos val="nextTo"/>
        <c:crossAx val="168130720"/>
        <c:crosses val="autoZero"/>
        <c:auto val="1"/>
        <c:lblAlgn val="ctr"/>
        <c:lblOffset val="100"/>
        <c:noMultiLvlLbl val="0"/>
      </c:catAx>
      <c:valAx>
        <c:axId val="168130720"/>
        <c:scaling>
          <c:orientation val="minMax"/>
        </c:scaling>
        <c:delete val="1"/>
        <c:axPos val="l"/>
        <c:numFmt formatCode="General" sourceLinked="1"/>
        <c:majorTickMark val="none"/>
        <c:minorTickMark val="none"/>
        <c:tickLblPos val="nextTo"/>
        <c:crossAx val="12281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7/06/relationships/model3d" Target="../media/model3d1.glb"/><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chart" Target="../charts/chart2.xml"/><Relationship Id="rId5" Type="http://schemas.openxmlformats.org/officeDocument/2006/relationships/image" Target="../media/image4.jpe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23</xdr:col>
      <xdr:colOff>365760</xdr:colOff>
      <xdr:row>2</xdr:row>
      <xdr:rowOff>45721</xdr:rowOff>
    </xdr:from>
    <xdr:to>
      <xdr:col>26</xdr:col>
      <xdr:colOff>365760</xdr:colOff>
      <xdr:row>13</xdr:row>
      <xdr:rowOff>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6D06C4B-49AD-C49F-2494-5179E95C22E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451580" y="411481"/>
              <a:ext cx="1828800" cy="1965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281940</xdr:colOff>
      <xdr:row>13</xdr:row>
      <xdr:rowOff>91440</xdr:rowOff>
    </xdr:from>
    <xdr:to>
      <xdr:col>26</xdr:col>
      <xdr:colOff>281940</xdr:colOff>
      <xdr:row>32</xdr:row>
      <xdr:rowOff>0</xdr:rowOff>
    </xdr:to>
    <mc:AlternateContent xmlns:mc="http://schemas.openxmlformats.org/markup-compatibility/2006" xmlns:a14="http://schemas.microsoft.com/office/drawing/2010/main">
      <mc:Choice Requires="a14">
        <xdr:graphicFrame macro="">
          <xdr:nvGraphicFramePr>
            <xdr:cNvPr id="3" name="SQUAD">
              <a:extLst>
                <a:ext uri="{FF2B5EF4-FFF2-40B4-BE49-F238E27FC236}">
                  <a16:creationId xmlns:a16="http://schemas.microsoft.com/office/drawing/2014/main" id="{899DE393-3FE5-0B60-3F49-4641E6E3923B}"/>
                </a:ext>
              </a:extLst>
            </xdr:cNvPr>
            <xdr:cNvGraphicFramePr/>
          </xdr:nvGraphicFramePr>
          <xdr:xfrm>
            <a:off x="0" y="0"/>
            <a:ext cx="0" cy="0"/>
          </xdr:xfrm>
          <a:graphic>
            <a:graphicData uri="http://schemas.microsoft.com/office/drawing/2010/slicer">
              <sle:slicer xmlns:sle="http://schemas.microsoft.com/office/drawing/2010/slicer" name="SQUAD"/>
            </a:graphicData>
          </a:graphic>
        </xdr:graphicFrame>
      </mc:Choice>
      <mc:Fallback xmlns="">
        <xdr:sp macro="" textlink="">
          <xdr:nvSpPr>
            <xdr:cNvPr id="0" name=""/>
            <xdr:cNvSpPr>
              <a:spLocks noTextEdit="1"/>
            </xdr:cNvSpPr>
          </xdr:nvSpPr>
          <xdr:spPr>
            <a:xfrm>
              <a:off x="16367760" y="2468880"/>
              <a:ext cx="1828800" cy="3383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0</xdr:row>
      <xdr:rowOff>91440</xdr:rowOff>
    </xdr:from>
    <xdr:to>
      <xdr:col>23</xdr:col>
      <xdr:colOff>243840</xdr:colOff>
      <xdr:row>4</xdr:row>
      <xdr:rowOff>0</xdr:rowOff>
    </xdr:to>
    <mc:AlternateContent xmlns:mc="http://schemas.openxmlformats.org/markup-compatibility/2006" xmlns:a14="http://schemas.microsoft.com/office/drawing/2010/main">
      <mc:Choice Requires="a14">
        <xdr:graphicFrame macro="">
          <xdr:nvGraphicFramePr>
            <xdr:cNvPr id="4" name="MATCH">
              <a:extLst>
                <a:ext uri="{FF2B5EF4-FFF2-40B4-BE49-F238E27FC236}">
                  <a16:creationId xmlns:a16="http://schemas.microsoft.com/office/drawing/2014/main" id="{2BB9FEDD-08A4-7586-3092-4ED6C5F56423}"/>
                </a:ext>
              </a:extLst>
            </xdr:cNvPr>
            <xdr:cNvGraphicFramePr/>
          </xdr:nvGraphicFramePr>
          <xdr:xfrm>
            <a:off x="0" y="0"/>
            <a:ext cx="0" cy="0"/>
          </xdr:xfrm>
          <a:graphic>
            <a:graphicData uri="http://schemas.microsoft.com/office/drawing/2010/slicer">
              <sle:slicer xmlns:sle="http://schemas.microsoft.com/office/drawing/2010/slicer" name="MATCH"/>
            </a:graphicData>
          </a:graphic>
        </xdr:graphicFrame>
      </mc:Choice>
      <mc:Fallback xmlns="">
        <xdr:sp macro="" textlink="">
          <xdr:nvSpPr>
            <xdr:cNvPr id="0" name=""/>
            <xdr:cNvSpPr>
              <a:spLocks noTextEdit="1"/>
            </xdr:cNvSpPr>
          </xdr:nvSpPr>
          <xdr:spPr>
            <a:xfrm>
              <a:off x="14866620" y="9144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4</xdr:row>
      <xdr:rowOff>0</xdr:rowOff>
    </xdr:from>
    <xdr:to>
      <xdr:col>23</xdr:col>
      <xdr:colOff>243840</xdr:colOff>
      <xdr:row>7</xdr:row>
      <xdr:rowOff>91440</xdr:rowOff>
    </xdr:to>
    <mc:AlternateContent xmlns:mc="http://schemas.openxmlformats.org/markup-compatibility/2006" xmlns:a14="http://schemas.microsoft.com/office/drawing/2010/main">
      <mc:Choice Requires="a14">
        <xdr:graphicFrame macro="">
          <xdr:nvGraphicFramePr>
            <xdr:cNvPr id="5" name="INNINGS">
              <a:extLst>
                <a:ext uri="{FF2B5EF4-FFF2-40B4-BE49-F238E27FC236}">
                  <a16:creationId xmlns:a16="http://schemas.microsoft.com/office/drawing/2014/main" id="{75304803-CFF0-93C0-41AC-336B2150A543}"/>
                </a:ext>
              </a:extLst>
            </xdr:cNvPr>
            <xdr:cNvGraphicFramePr/>
          </xdr:nvGraphicFramePr>
          <xdr:xfrm>
            <a:off x="0" y="0"/>
            <a:ext cx="0" cy="0"/>
          </xdr:xfrm>
          <a:graphic>
            <a:graphicData uri="http://schemas.microsoft.com/office/drawing/2010/slicer">
              <sle:slicer xmlns:sle="http://schemas.microsoft.com/office/drawing/2010/slicer" name="INNINGS"/>
            </a:graphicData>
          </a:graphic>
        </xdr:graphicFrame>
      </mc:Choice>
      <mc:Fallback xmlns="">
        <xdr:sp macro="" textlink="">
          <xdr:nvSpPr>
            <xdr:cNvPr id="0" name=""/>
            <xdr:cNvSpPr>
              <a:spLocks noTextEdit="1"/>
            </xdr:cNvSpPr>
          </xdr:nvSpPr>
          <xdr:spPr>
            <a:xfrm>
              <a:off x="14866620" y="73152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7</xdr:row>
      <xdr:rowOff>91440</xdr:rowOff>
    </xdr:from>
    <xdr:to>
      <xdr:col>23</xdr:col>
      <xdr:colOff>243840</xdr:colOff>
      <xdr:row>11</xdr:row>
      <xdr:rowOff>0</xdr:rowOff>
    </xdr:to>
    <mc:AlternateContent xmlns:mc="http://schemas.openxmlformats.org/markup-compatibility/2006" xmlns:a14="http://schemas.microsoft.com/office/drawing/2010/main">
      <mc:Choice Requires="a14">
        <xdr:graphicFrame macro="">
          <xdr:nvGraphicFramePr>
            <xdr:cNvPr id="6" name="NOT OUT">
              <a:extLst>
                <a:ext uri="{FF2B5EF4-FFF2-40B4-BE49-F238E27FC236}">
                  <a16:creationId xmlns:a16="http://schemas.microsoft.com/office/drawing/2014/main" id="{BA7C42BD-48F5-B2C6-BAD8-33A6B9D55667}"/>
                </a:ext>
              </a:extLst>
            </xdr:cNvPr>
            <xdr:cNvGraphicFramePr/>
          </xdr:nvGraphicFramePr>
          <xdr:xfrm>
            <a:off x="0" y="0"/>
            <a:ext cx="0" cy="0"/>
          </xdr:xfrm>
          <a:graphic>
            <a:graphicData uri="http://schemas.microsoft.com/office/drawing/2010/slicer">
              <sle:slicer xmlns:sle="http://schemas.microsoft.com/office/drawing/2010/slicer" name="NOT OUT"/>
            </a:graphicData>
          </a:graphic>
        </xdr:graphicFrame>
      </mc:Choice>
      <mc:Fallback xmlns="">
        <xdr:sp macro="" textlink="">
          <xdr:nvSpPr>
            <xdr:cNvPr id="0" name=""/>
            <xdr:cNvSpPr>
              <a:spLocks noTextEdit="1"/>
            </xdr:cNvSpPr>
          </xdr:nvSpPr>
          <xdr:spPr>
            <a:xfrm>
              <a:off x="14866620" y="137160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11</xdr:row>
      <xdr:rowOff>0</xdr:rowOff>
    </xdr:from>
    <xdr:to>
      <xdr:col>23</xdr:col>
      <xdr:colOff>243840</xdr:colOff>
      <xdr:row>14</xdr:row>
      <xdr:rowOff>91440</xdr:rowOff>
    </xdr:to>
    <mc:AlternateContent xmlns:mc="http://schemas.openxmlformats.org/markup-compatibility/2006" xmlns:a14="http://schemas.microsoft.com/office/drawing/2010/main">
      <mc:Choice Requires="a14">
        <xdr:graphicFrame macro="">
          <xdr:nvGraphicFramePr>
            <xdr:cNvPr id="7" name="RUNS">
              <a:extLst>
                <a:ext uri="{FF2B5EF4-FFF2-40B4-BE49-F238E27FC236}">
                  <a16:creationId xmlns:a16="http://schemas.microsoft.com/office/drawing/2014/main" id="{47428031-F119-06FA-1303-38C2A8F51131}"/>
                </a:ext>
              </a:extLst>
            </xdr:cNvPr>
            <xdr:cNvGraphicFramePr/>
          </xdr:nvGraphicFramePr>
          <xdr:xfrm>
            <a:off x="0" y="0"/>
            <a:ext cx="0" cy="0"/>
          </xdr:xfrm>
          <a:graphic>
            <a:graphicData uri="http://schemas.microsoft.com/office/drawing/2010/slicer">
              <sle:slicer xmlns:sle="http://schemas.microsoft.com/office/drawing/2010/slicer" name="RUNS"/>
            </a:graphicData>
          </a:graphic>
        </xdr:graphicFrame>
      </mc:Choice>
      <mc:Fallback xmlns="">
        <xdr:sp macro="" textlink="">
          <xdr:nvSpPr>
            <xdr:cNvPr id="0" name=""/>
            <xdr:cNvSpPr>
              <a:spLocks noTextEdit="1"/>
            </xdr:cNvSpPr>
          </xdr:nvSpPr>
          <xdr:spPr>
            <a:xfrm>
              <a:off x="14866620" y="201168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14</xdr:row>
      <xdr:rowOff>91440</xdr:rowOff>
    </xdr:from>
    <xdr:to>
      <xdr:col>23</xdr:col>
      <xdr:colOff>243840</xdr:colOff>
      <xdr:row>18</xdr:row>
      <xdr:rowOff>0</xdr:rowOff>
    </xdr:to>
    <mc:AlternateContent xmlns:mc="http://schemas.openxmlformats.org/markup-compatibility/2006" xmlns:a14="http://schemas.microsoft.com/office/drawing/2010/main">
      <mc:Choice Requires="a14">
        <xdr:graphicFrame macro="">
          <xdr:nvGraphicFramePr>
            <xdr:cNvPr id="8" name="BF">
              <a:extLst>
                <a:ext uri="{FF2B5EF4-FFF2-40B4-BE49-F238E27FC236}">
                  <a16:creationId xmlns:a16="http://schemas.microsoft.com/office/drawing/2014/main" id="{F40FD68C-47E6-943A-B779-A74DAA44F463}"/>
                </a:ext>
              </a:extLst>
            </xdr:cNvPr>
            <xdr:cNvGraphicFramePr/>
          </xdr:nvGraphicFramePr>
          <xdr:xfrm>
            <a:off x="0" y="0"/>
            <a:ext cx="0" cy="0"/>
          </xdr:xfrm>
          <a:graphic>
            <a:graphicData uri="http://schemas.microsoft.com/office/drawing/2010/slicer">
              <sle:slicer xmlns:sle="http://schemas.microsoft.com/office/drawing/2010/slicer" name="BF"/>
            </a:graphicData>
          </a:graphic>
        </xdr:graphicFrame>
      </mc:Choice>
      <mc:Fallback xmlns="">
        <xdr:sp macro="" textlink="">
          <xdr:nvSpPr>
            <xdr:cNvPr id="0" name=""/>
            <xdr:cNvSpPr>
              <a:spLocks noTextEdit="1"/>
            </xdr:cNvSpPr>
          </xdr:nvSpPr>
          <xdr:spPr>
            <a:xfrm>
              <a:off x="14866620" y="265176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18</xdr:row>
      <xdr:rowOff>0</xdr:rowOff>
    </xdr:from>
    <xdr:to>
      <xdr:col>23</xdr:col>
      <xdr:colOff>243840</xdr:colOff>
      <xdr:row>21</xdr:row>
      <xdr:rowOff>91440</xdr:rowOff>
    </xdr:to>
    <mc:AlternateContent xmlns:mc="http://schemas.openxmlformats.org/markup-compatibility/2006" xmlns:a14="http://schemas.microsoft.com/office/drawing/2010/main">
      <mc:Choice Requires="a14">
        <xdr:graphicFrame macro="">
          <xdr:nvGraphicFramePr>
            <xdr:cNvPr id="9" name="HS">
              <a:extLst>
                <a:ext uri="{FF2B5EF4-FFF2-40B4-BE49-F238E27FC236}">
                  <a16:creationId xmlns:a16="http://schemas.microsoft.com/office/drawing/2014/main" id="{04A25371-D01B-72D9-CAA7-033821662B96}"/>
                </a:ext>
              </a:extLst>
            </xdr:cNvPr>
            <xdr:cNvGraphicFramePr/>
          </xdr:nvGraphicFramePr>
          <xdr:xfrm>
            <a:off x="0" y="0"/>
            <a:ext cx="0" cy="0"/>
          </xdr:xfrm>
          <a:graphic>
            <a:graphicData uri="http://schemas.microsoft.com/office/drawing/2010/slicer">
              <sle:slicer xmlns:sle="http://schemas.microsoft.com/office/drawing/2010/slicer" name="HS"/>
            </a:graphicData>
          </a:graphic>
        </xdr:graphicFrame>
      </mc:Choice>
      <mc:Fallback xmlns="">
        <xdr:sp macro="" textlink="">
          <xdr:nvSpPr>
            <xdr:cNvPr id="0" name=""/>
            <xdr:cNvSpPr>
              <a:spLocks noTextEdit="1"/>
            </xdr:cNvSpPr>
          </xdr:nvSpPr>
          <xdr:spPr>
            <a:xfrm>
              <a:off x="14866620" y="329184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21</xdr:row>
      <xdr:rowOff>91440</xdr:rowOff>
    </xdr:from>
    <xdr:to>
      <xdr:col>23</xdr:col>
      <xdr:colOff>243840</xdr:colOff>
      <xdr:row>25</xdr:row>
      <xdr:rowOff>0</xdr:rowOff>
    </xdr:to>
    <mc:AlternateContent xmlns:mc="http://schemas.openxmlformats.org/markup-compatibility/2006" xmlns:a14="http://schemas.microsoft.com/office/drawing/2010/main">
      <mc:Choice Requires="a14">
        <xdr:graphicFrame macro="">
          <xdr:nvGraphicFramePr>
            <xdr:cNvPr id="10" name="AVERAGE">
              <a:extLst>
                <a:ext uri="{FF2B5EF4-FFF2-40B4-BE49-F238E27FC236}">
                  <a16:creationId xmlns:a16="http://schemas.microsoft.com/office/drawing/2014/main" id="{72D8E8EE-CE59-54EF-EA61-E85CB172DEB7}"/>
                </a:ext>
              </a:extLst>
            </xdr:cNvPr>
            <xdr:cNvGraphicFramePr/>
          </xdr:nvGraphicFramePr>
          <xdr:xfrm>
            <a:off x="0" y="0"/>
            <a:ext cx="0" cy="0"/>
          </xdr:xfrm>
          <a:graphic>
            <a:graphicData uri="http://schemas.microsoft.com/office/drawing/2010/slicer">
              <sle:slicer xmlns:sle="http://schemas.microsoft.com/office/drawing/2010/slicer" name="AVERAGE"/>
            </a:graphicData>
          </a:graphic>
        </xdr:graphicFrame>
      </mc:Choice>
      <mc:Fallback xmlns="">
        <xdr:sp macro="" textlink="">
          <xdr:nvSpPr>
            <xdr:cNvPr id="0" name=""/>
            <xdr:cNvSpPr>
              <a:spLocks noTextEdit="1"/>
            </xdr:cNvSpPr>
          </xdr:nvSpPr>
          <xdr:spPr>
            <a:xfrm>
              <a:off x="14866620" y="393192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25</xdr:row>
      <xdr:rowOff>0</xdr:rowOff>
    </xdr:from>
    <xdr:to>
      <xdr:col>23</xdr:col>
      <xdr:colOff>243840</xdr:colOff>
      <xdr:row>28</xdr:row>
      <xdr:rowOff>91440</xdr:rowOff>
    </xdr:to>
    <mc:AlternateContent xmlns:mc="http://schemas.openxmlformats.org/markup-compatibility/2006" xmlns:a14="http://schemas.microsoft.com/office/drawing/2010/main">
      <mc:Choice Requires="a14">
        <xdr:graphicFrame macro="">
          <xdr:nvGraphicFramePr>
            <xdr:cNvPr id="11" name="SR">
              <a:extLst>
                <a:ext uri="{FF2B5EF4-FFF2-40B4-BE49-F238E27FC236}">
                  <a16:creationId xmlns:a16="http://schemas.microsoft.com/office/drawing/2014/main" id="{918ECAB0-1887-E760-58F4-168F06BE3FF3}"/>
                </a:ext>
              </a:extLst>
            </xdr:cNvPr>
            <xdr:cNvGraphicFramePr/>
          </xdr:nvGraphicFramePr>
          <xdr:xfrm>
            <a:off x="0" y="0"/>
            <a:ext cx="0" cy="0"/>
          </xdr:xfrm>
          <a:graphic>
            <a:graphicData uri="http://schemas.microsoft.com/office/drawing/2010/slicer">
              <sle:slicer xmlns:sle="http://schemas.microsoft.com/office/drawing/2010/slicer" name="SR"/>
            </a:graphicData>
          </a:graphic>
        </xdr:graphicFrame>
      </mc:Choice>
      <mc:Fallback xmlns="">
        <xdr:sp macro="" textlink="">
          <xdr:nvSpPr>
            <xdr:cNvPr id="0" name=""/>
            <xdr:cNvSpPr>
              <a:spLocks noTextEdit="1"/>
            </xdr:cNvSpPr>
          </xdr:nvSpPr>
          <xdr:spPr>
            <a:xfrm>
              <a:off x="14866620" y="457200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28</xdr:row>
      <xdr:rowOff>91440</xdr:rowOff>
    </xdr:from>
    <xdr:to>
      <xdr:col>23</xdr:col>
      <xdr:colOff>243840</xdr:colOff>
      <xdr:row>32</xdr:row>
      <xdr:rowOff>0</xdr:rowOff>
    </xdr:to>
    <mc:AlternateContent xmlns:mc="http://schemas.openxmlformats.org/markup-compatibility/2006" xmlns:a14="http://schemas.microsoft.com/office/drawing/2010/main">
      <mc:Choice Requires="a14">
        <xdr:graphicFrame macro="">
          <xdr:nvGraphicFramePr>
            <xdr:cNvPr id="12" name="100">
              <a:extLst>
                <a:ext uri="{FF2B5EF4-FFF2-40B4-BE49-F238E27FC236}">
                  <a16:creationId xmlns:a16="http://schemas.microsoft.com/office/drawing/2014/main" id="{6B808286-8643-BF63-F163-DB43BC300302}"/>
                </a:ext>
              </a:extLst>
            </xdr:cNvPr>
            <xdr:cNvGraphicFramePr/>
          </xdr:nvGraphicFramePr>
          <xdr:xfrm>
            <a:off x="0" y="0"/>
            <a:ext cx="0" cy="0"/>
          </xdr:xfrm>
          <a:graphic>
            <a:graphicData uri="http://schemas.microsoft.com/office/drawing/2010/slicer">
              <sle:slicer xmlns:sle="http://schemas.microsoft.com/office/drawing/2010/slicer" name="100"/>
            </a:graphicData>
          </a:graphic>
        </xdr:graphicFrame>
      </mc:Choice>
      <mc:Fallback xmlns="">
        <xdr:sp macro="" textlink="">
          <xdr:nvSpPr>
            <xdr:cNvPr id="0" name=""/>
            <xdr:cNvSpPr>
              <a:spLocks noTextEdit="1"/>
            </xdr:cNvSpPr>
          </xdr:nvSpPr>
          <xdr:spPr>
            <a:xfrm>
              <a:off x="14866620" y="521208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32</xdr:row>
      <xdr:rowOff>0</xdr:rowOff>
    </xdr:from>
    <xdr:to>
      <xdr:col>23</xdr:col>
      <xdr:colOff>243840</xdr:colOff>
      <xdr:row>35</xdr:row>
      <xdr:rowOff>91440</xdr:rowOff>
    </xdr:to>
    <mc:AlternateContent xmlns:mc="http://schemas.openxmlformats.org/markup-compatibility/2006" xmlns:a14="http://schemas.microsoft.com/office/drawing/2010/main">
      <mc:Choice Requires="a14">
        <xdr:graphicFrame macro="">
          <xdr:nvGraphicFramePr>
            <xdr:cNvPr id="13" name="50">
              <a:extLst>
                <a:ext uri="{FF2B5EF4-FFF2-40B4-BE49-F238E27FC236}">
                  <a16:creationId xmlns:a16="http://schemas.microsoft.com/office/drawing/2014/main" id="{B2F3C233-2802-22AC-8EF4-A8D9018CD7A2}"/>
                </a:ext>
              </a:extLst>
            </xdr:cNvPr>
            <xdr:cNvGraphicFramePr/>
          </xdr:nvGraphicFramePr>
          <xdr:xfrm>
            <a:off x="0" y="0"/>
            <a:ext cx="0" cy="0"/>
          </xdr:xfrm>
          <a:graphic>
            <a:graphicData uri="http://schemas.microsoft.com/office/drawing/2010/slicer">
              <sle:slicer xmlns:sle="http://schemas.microsoft.com/office/drawing/2010/slicer" name="50"/>
            </a:graphicData>
          </a:graphic>
        </xdr:graphicFrame>
      </mc:Choice>
      <mc:Fallback xmlns="">
        <xdr:sp macro="" textlink="">
          <xdr:nvSpPr>
            <xdr:cNvPr id="0" name=""/>
            <xdr:cNvSpPr>
              <a:spLocks noTextEdit="1"/>
            </xdr:cNvSpPr>
          </xdr:nvSpPr>
          <xdr:spPr>
            <a:xfrm>
              <a:off x="14866620" y="585216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35</xdr:row>
      <xdr:rowOff>83820</xdr:rowOff>
    </xdr:from>
    <xdr:to>
      <xdr:col>23</xdr:col>
      <xdr:colOff>243840</xdr:colOff>
      <xdr:row>38</xdr:row>
      <xdr:rowOff>175260</xdr:rowOff>
    </xdr:to>
    <mc:AlternateContent xmlns:mc="http://schemas.openxmlformats.org/markup-compatibility/2006" xmlns:a14="http://schemas.microsoft.com/office/drawing/2010/main">
      <mc:Choice Requires="a14">
        <xdr:graphicFrame macro="">
          <xdr:nvGraphicFramePr>
            <xdr:cNvPr id="14" name="0">
              <a:extLst>
                <a:ext uri="{FF2B5EF4-FFF2-40B4-BE49-F238E27FC236}">
                  <a16:creationId xmlns:a16="http://schemas.microsoft.com/office/drawing/2014/main" id="{60958544-774B-2F27-67B8-A97C249E95C9}"/>
                </a:ext>
              </a:extLst>
            </xdr:cNvPr>
            <xdr:cNvGraphicFramePr/>
          </xdr:nvGraphicFramePr>
          <xdr:xfrm>
            <a:off x="0" y="0"/>
            <a:ext cx="0" cy="0"/>
          </xdr:xfrm>
          <a:graphic>
            <a:graphicData uri="http://schemas.microsoft.com/office/drawing/2010/slicer">
              <sle:slicer xmlns:sle="http://schemas.microsoft.com/office/drawing/2010/slicer" name="0"/>
            </a:graphicData>
          </a:graphic>
        </xdr:graphicFrame>
      </mc:Choice>
      <mc:Fallback xmlns="">
        <xdr:sp macro="" textlink="">
          <xdr:nvSpPr>
            <xdr:cNvPr id="0" name=""/>
            <xdr:cNvSpPr>
              <a:spLocks noTextEdit="1"/>
            </xdr:cNvSpPr>
          </xdr:nvSpPr>
          <xdr:spPr>
            <a:xfrm>
              <a:off x="14866620" y="648462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38</xdr:row>
      <xdr:rowOff>175260</xdr:rowOff>
    </xdr:from>
    <xdr:to>
      <xdr:col>23</xdr:col>
      <xdr:colOff>243840</xdr:colOff>
      <xdr:row>42</xdr:row>
      <xdr:rowOff>83820</xdr:rowOff>
    </xdr:to>
    <mc:AlternateContent xmlns:mc="http://schemas.openxmlformats.org/markup-compatibility/2006" xmlns:a14="http://schemas.microsoft.com/office/drawing/2010/main">
      <mc:Choice Requires="a14">
        <xdr:graphicFrame macro="">
          <xdr:nvGraphicFramePr>
            <xdr:cNvPr id="15" name="4s">
              <a:extLst>
                <a:ext uri="{FF2B5EF4-FFF2-40B4-BE49-F238E27FC236}">
                  <a16:creationId xmlns:a16="http://schemas.microsoft.com/office/drawing/2014/main" id="{BD65C8C9-6D0C-9B86-464A-924C0D2563EE}"/>
                </a:ext>
              </a:extLst>
            </xdr:cNvPr>
            <xdr:cNvGraphicFramePr/>
          </xdr:nvGraphicFramePr>
          <xdr:xfrm>
            <a:off x="0" y="0"/>
            <a:ext cx="0" cy="0"/>
          </xdr:xfrm>
          <a:graphic>
            <a:graphicData uri="http://schemas.microsoft.com/office/drawing/2010/slicer">
              <sle:slicer xmlns:sle="http://schemas.microsoft.com/office/drawing/2010/slicer" name="4s"/>
            </a:graphicData>
          </a:graphic>
        </xdr:graphicFrame>
      </mc:Choice>
      <mc:Fallback xmlns="">
        <xdr:sp macro="" textlink="">
          <xdr:nvSpPr>
            <xdr:cNvPr id="0" name=""/>
            <xdr:cNvSpPr>
              <a:spLocks noTextEdit="1"/>
            </xdr:cNvSpPr>
          </xdr:nvSpPr>
          <xdr:spPr>
            <a:xfrm>
              <a:off x="14866620" y="712470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42</xdr:row>
      <xdr:rowOff>83820</xdr:rowOff>
    </xdr:from>
    <xdr:to>
      <xdr:col>23</xdr:col>
      <xdr:colOff>243840</xdr:colOff>
      <xdr:row>45</xdr:row>
      <xdr:rowOff>175260</xdr:rowOff>
    </xdr:to>
    <mc:AlternateContent xmlns:mc="http://schemas.openxmlformats.org/markup-compatibility/2006" xmlns:a14="http://schemas.microsoft.com/office/drawing/2010/main">
      <mc:Choice Requires="a14">
        <xdr:graphicFrame macro="">
          <xdr:nvGraphicFramePr>
            <xdr:cNvPr id="16" name="6s">
              <a:extLst>
                <a:ext uri="{FF2B5EF4-FFF2-40B4-BE49-F238E27FC236}">
                  <a16:creationId xmlns:a16="http://schemas.microsoft.com/office/drawing/2014/main" id="{46066E62-786C-36C4-DB65-E05CE0CF027E}"/>
                </a:ext>
              </a:extLst>
            </xdr:cNvPr>
            <xdr:cNvGraphicFramePr/>
          </xdr:nvGraphicFramePr>
          <xdr:xfrm>
            <a:off x="0" y="0"/>
            <a:ext cx="0" cy="0"/>
          </xdr:xfrm>
          <a:graphic>
            <a:graphicData uri="http://schemas.microsoft.com/office/drawing/2010/slicer">
              <sle:slicer xmlns:sle="http://schemas.microsoft.com/office/drawing/2010/slicer" name="6s"/>
            </a:graphicData>
          </a:graphic>
        </xdr:graphicFrame>
      </mc:Choice>
      <mc:Fallback xmlns="">
        <xdr:sp macro="" textlink="">
          <xdr:nvSpPr>
            <xdr:cNvPr id="0" name=""/>
            <xdr:cNvSpPr>
              <a:spLocks noTextEdit="1"/>
            </xdr:cNvSpPr>
          </xdr:nvSpPr>
          <xdr:spPr>
            <a:xfrm>
              <a:off x="14866620" y="776478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0</xdr:row>
      <xdr:rowOff>91440</xdr:rowOff>
    </xdr:from>
    <xdr:to>
      <xdr:col>21</xdr:col>
      <xdr:colOff>0</xdr:colOff>
      <xdr:row>4</xdr:row>
      <xdr:rowOff>0</xdr:rowOff>
    </xdr:to>
    <mc:AlternateContent xmlns:mc="http://schemas.openxmlformats.org/markup-compatibility/2006" xmlns:a14="http://schemas.microsoft.com/office/drawing/2010/main">
      <mc:Choice Requires="a14">
        <xdr:graphicFrame macro="">
          <xdr:nvGraphicFramePr>
            <xdr:cNvPr id="17" name="MATCH2">
              <a:extLst>
                <a:ext uri="{FF2B5EF4-FFF2-40B4-BE49-F238E27FC236}">
                  <a16:creationId xmlns:a16="http://schemas.microsoft.com/office/drawing/2014/main" id="{C3ED33E1-D5E5-A591-4B88-356AB5B9F5FC}"/>
                </a:ext>
              </a:extLst>
            </xdr:cNvPr>
            <xdr:cNvGraphicFramePr/>
          </xdr:nvGraphicFramePr>
          <xdr:xfrm>
            <a:off x="0" y="0"/>
            <a:ext cx="0" cy="0"/>
          </xdr:xfrm>
          <a:graphic>
            <a:graphicData uri="http://schemas.microsoft.com/office/drawing/2010/slicer">
              <sle:slicer xmlns:sle="http://schemas.microsoft.com/office/drawing/2010/slicer" name="MATCH2"/>
            </a:graphicData>
          </a:graphic>
        </xdr:graphicFrame>
      </mc:Choice>
      <mc:Fallback xmlns="">
        <xdr:sp macro="" textlink="">
          <xdr:nvSpPr>
            <xdr:cNvPr id="0" name=""/>
            <xdr:cNvSpPr>
              <a:spLocks noTextEdit="1"/>
            </xdr:cNvSpPr>
          </xdr:nvSpPr>
          <xdr:spPr>
            <a:xfrm>
              <a:off x="13312140" y="9144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4</xdr:row>
      <xdr:rowOff>0</xdr:rowOff>
    </xdr:from>
    <xdr:to>
      <xdr:col>21</xdr:col>
      <xdr:colOff>0</xdr:colOff>
      <xdr:row>7</xdr:row>
      <xdr:rowOff>91440</xdr:rowOff>
    </xdr:to>
    <mc:AlternateContent xmlns:mc="http://schemas.openxmlformats.org/markup-compatibility/2006" xmlns:a14="http://schemas.microsoft.com/office/drawing/2010/main">
      <mc:Choice Requires="a14">
        <xdr:graphicFrame macro="">
          <xdr:nvGraphicFramePr>
            <xdr:cNvPr id="18" name="INNINGS2">
              <a:extLst>
                <a:ext uri="{FF2B5EF4-FFF2-40B4-BE49-F238E27FC236}">
                  <a16:creationId xmlns:a16="http://schemas.microsoft.com/office/drawing/2014/main" id="{DE565EC5-A170-6291-2840-5AB454E06BE4}"/>
                </a:ext>
              </a:extLst>
            </xdr:cNvPr>
            <xdr:cNvGraphicFramePr/>
          </xdr:nvGraphicFramePr>
          <xdr:xfrm>
            <a:off x="0" y="0"/>
            <a:ext cx="0" cy="0"/>
          </xdr:xfrm>
          <a:graphic>
            <a:graphicData uri="http://schemas.microsoft.com/office/drawing/2010/slicer">
              <sle:slicer xmlns:sle="http://schemas.microsoft.com/office/drawing/2010/slicer" name="INNINGS2"/>
            </a:graphicData>
          </a:graphic>
        </xdr:graphicFrame>
      </mc:Choice>
      <mc:Fallback xmlns="">
        <xdr:sp macro="" textlink="">
          <xdr:nvSpPr>
            <xdr:cNvPr id="0" name=""/>
            <xdr:cNvSpPr>
              <a:spLocks noTextEdit="1"/>
            </xdr:cNvSpPr>
          </xdr:nvSpPr>
          <xdr:spPr>
            <a:xfrm>
              <a:off x="13312140" y="73152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7</xdr:row>
      <xdr:rowOff>91440</xdr:rowOff>
    </xdr:from>
    <xdr:to>
      <xdr:col>21</xdr:col>
      <xdr:colOff>0</xdr:colOff>
      <xdr:row>11</xdr:row>
      <xdr:rowOff>0</xdr:rowOff>
    </xdr:to>
    <mc:AlternateContent xmlns:mc="http://schemas.openxmlformats.org/markup-compatibility/2006" xmlns:a14="http://schemas.microsoft.com/office/drawing/2010/main">
      <mc:Choice Requires="a14">
        <xdr:graphicFrame macro="">
          <xdr:nvGraphicFramePr>
            <xdr:cNvPr id="19" name="OVER">
              <a:extLst>
                <a:ext uri="{FF2B5EF4-FFF2-40B4-BE49-F238E27FC236}">
                  <a16:creationId xmlns:a16="http://schemas.microsoft.com/office/drawing/2014/main" id="{2E872061-1292-7717-C754-9FD6AED86454}"/>
                </a:ext>
              </a:extLst>
            </xdr:cNvPr>
            <xdr:cNvGraphicFramePr/>
          </xdr:nvGraphicFramePr>
          <xdr:xfrm>
            <a:off x="0" y="0"/>
            <a:ext cx="0" cy="0"/>
          </xdr:xfrm>
          <a:graphic>
            <a:graphicData uri="http://schemas.microsoft.com/office/drawing/2010/slicer">
              <sle:slicer xmlns:sle="http://schemas.microsoft.com/office/drawing/2010/slicer" name="OVER"/>
            </a:graphicData>
          </a:graphic>
        </xdr:graphicFrame>
      </mc:Choice>
      <mc:Fallback xmlns="">
        <xdr:sp macro="" textlink="">
          <xdr:nvSpPr>
            <xdr:cNvPr id="0" name=""/>
            <xdr:cNvSpPr>
              <a:spLocks noTextEdit="1"/>
            </xdr:cNvSpPr>
          </xdr:nvSpPr>
          <xdr:spPr>
            <a:xfrm>
              <a:off x="13312140" y="137160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11</xdr:row>
      <xdr:rowOff>0</xdr:rowOff>
    </xdr:from>
    <xdr:to>
      <xdr:col>21</xdr:col>
      <xdr:colOff>0</xdr:colOff>
      <xdr:row>14</xdr:row>
      <xdr:rowOff>91440</xdr:rowOff>
    </xdr:to>
    <mc:AlternateContent xmlns:mc="http://schemas.openxmlformats.org/markup-compatibility/2006" xmlns:a14="http://schemas.microsoft.com/office/drawing/2010/main">
      <mc:Choice Requires="a14">
        <xdr:graphicFrame macro="">
          <xdr:nvGraphicFramePr>
            <xdr:cNvPr id="20" name="MAIDEN">
              <a:extLst>
                <a:ext uri="{FF2B5EF4-FFF2-40B4-BE49-F238E27FC236}">
                  <a16:creationId xmlns:a16="http://schemas.microsoft.com/office/drawing/2014/main" id="{F78D0FF4-1901-A39F-804C-C8170DF4AEE9}"/>
                </a:ext>
              </a:extLst>
            </xdr:cNvPr>
            <xdr:cNvGraphicFramePr/>
          </xdr:nvGraphicFramePr>
          <xdr:xfrm>
            <a:off x="0" y="0"/>
            <a:ext cx="0" cy="0"/>
          </xdr:xfrm>
          <a:graphic>
            <a:graphicData uri="http://schemas.microsoft.com/office/drawing/2010/slicer">
              <sle:slicer xmlns:sle="http://schemas.microsoft.com/office/drawing/2010/slicer" name="MAIDEN"/>
            </a:graphicData>
          </a:graphic>
        </xdr:graphicFrame>
      </mc:Choice>
      <mc:Fallback xmlns="">
        <xdr:sp macro="" textlink="">
          <xdr:nvSpPr>
            <xdr:cNvPr id="0" name=""/>
            <xdr:cNvSpPr>
              <a:spLocks noTextEdit="1"/>
            </xdr:cNvSpPr>
          </xdr:nvSpPr>
          <xdr:spPr>
            <a:xfrm>
              <a:off x="13312140" y="201168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14</xdr:row>
      <xdr:rowOff>91440</xdr:rowOff>
    </xdr:from>
    <xdr:to>
      <xdr:col>21</xdr:col>
      <xdr:colOff>0</xdr:colOff>
      <xdr:row>18</xdr:row>
      <xdr:rowOff>0</xdr:rowOff>
    </xdr:to>
    <mc:AlternateContent xmlns:mc="http://schemas.openxmlformats.org/markup-compatibility/2006" xmlns:a14="http://schemas.microsoft.com/office/drawing/2010/main">
      <mc:Choice Requires="a14">
        <xdr:graphicFrame macro="">
          <xdr:nvGraphicFramePr>
            <xdr:cNvPr id="21" name="RUNS2">
              <a:extLst>
                <a:ext uri="{FF2B5EF4-FFF2-40B4-BE49-F238E27FC236}">
                  <a16:creationId xmlns:a16="http://schemas.microsoft.com/office/drawing/2014/main" id="{FDF68604-62A6-D4F9-6F48-33EB0EF7C666}"/>
                </a:ext>
              </a:extLst>
            </xdr:cNvPr>
            <xdr:cNvGraphicFramePr/>
          </xdr:nvGraphicFramePr>
          <xdr:xfrm>
            <a:off x="0" y="0"/>
            <a:ext cx="0" cy="0"/>
          </xdr:xfrm>
          <a:graphic>
            <a:graphicData uri="http://schemas.microsoft.com/office/drawing/2010/slicer">
              <sle:slicer xmlns:sle="http://schemas.microsoft.com/office/drawing/2010/slicer" name="RUNS2"/>
            </a:graphicData>
          </a:graphic>
        </xdr:graphicFrame>
      </mc:Choice>
      <mc:Fallback xmlns="">
        <xdr:sp macro="" textlink="">
          <xdr:nvSpPr>
            <xdr:cNvPr id="0" name=""/>
            <xdr:cNvSpPr>
              <a:spLocks noTextEdit="1"/>
            </xdr:cNvSpPr>
          </xdr:nvSpPr>
          <xdr:spPr>
            <a:xfrm>
              <a:off x="13312140" y="265176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18</xdr:row>
      <xdr:rowOff>0</xdr:rowOff>
    </xdr:from>
    <xdr:to>
      <xdr:col>21</xdr:col>
      <xdr:colOff>0</xdr:colOff>
      <xdr:row>21</xdr:row>
      <xdr:rowOff>91440</xdr:rowOff>
    </xdr:to>
    <mc:AlternateContent xmlns:mc="http://schemas.openxmlformats.org/markup-compatibility/2006" xmlns:a14="http://schemas.microsoft.com/office/drawing/2010/main">
      <mc:Choice Requires="a14">
        <xdr:graphicFrame macro="">
          <xdr:nvGraphicFramePr>
            <xdr:cNvPr id="22" name="WICKETS">
              <a:extLst>
                <a:ext uri="{FF2B5EF4-FFF2-40B4-BE49-F238E27FC236}">
                  <a16:creationId xmlns:a16="http://schemas.microsoft.com/office/drawing/2014/main" id="{5AEF0780-8E58-445E-2512-CD4F120F56FA}"/>
                </a:ext>
              </a:extLst>
            </xdr:cNvPr>
            <xdr:cNvGraphicFramePr/>
          </xdr:nvGraphicFramePr>
          <xdr:xfrm>
            <a:off x="0" y="0"/>
            <a:ext cx="0" cy="0"/>
          </xdr:xfrm>
          <a:graphic>
            <a:graphicData uri="http://schemas.microsoft.com/office/drawing/2010/slicer">
              <sle:slicer xmlns:sle="http://schemas.microsoft.com/office/drawing/2010/slicer" name="WICKETS"/>
            </a:graphicData>
          </a:graphic>
        </xdr:graphicFrame>
      </mc:Choice>
      <mc:Fallback xmlns="">
        <xdr:sp macro="" textlink="">
          <xdr:nvSpPr>
            <xdr:cNvPr id="0" name=""/>
            <xdr:cNvSpPr>
              <a:spLocks noTextEdit="1"/>
            </xdr:cNvSpPr>
          </xdr:nvSpPr>
          <xdr:spPr>
            <a:xfrm>
              <a:off x="13312140" y="329184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21</xdr:row>
      <xdr:rowOff>91440</xdr:rowOff>
    </xdr:from>
    <xdr:to>
      <xdr:col>21</xdr:col>
      <xdr:colOff>0</xdr:colOff>
      <xdr:row>25</xdr:row>
      <xdr:rowOff>0</xdr:rowOff>
    </xdr:to>
    <mc:AlternateContent xmlns:mc="http://schemas.openxmlformats.org/markup-compatibility/2006" xmlns:a14="http://schemas.microsoft.com/office/drawing/2010/main">
      <mc:Choice Requires="a14">
        <xdr:graphicFrame macro="">
          <xdr:nvGraphicFramePr>
            <xdr:cNvPr id="23" name="AVERAGE2">
              <a:extLst>
                <a:ext uri="{FF2B5EF4-FFF2-40B4-BE49-F238E27FC236}">
                  <a16:creationId xmlns:a16="http://schemas.microsoft.com/office/drawing/2014/main" id="{2D1F6656-1FD6-1ACC-9596-B64EC3D18833}"/>
                </a:ext>
              </a:extLst>
            </xdr:cNvPr>
            <xdr:cNvGraphicFramePr/>
          </xdr:nvGraphicFramePr>
          <xdr:xfrm>
            <a:off x="0" y="0"/>
            <a:ext cx="0" cy="0"/>
          </xdr:xfrm>
          <a:graphic>
            <a:graphicData uri="http://schemas.microsoft.com/office/drawing/2010/slicer">
              <sle:slicer xmlns:sle="http://schemas.microsoft.com/office/drawing/2010/slicer" name="AVERAGE2"/>
            </a:graphicData>
          </a:graphic>
        </xdr:graphicFrame>
      </mc:Choice>
      <mc:Fallback xmlns="">
        <xdr:sp macro="" textlink="">
          <xdr:nvSpPr>
            <xdr:cNvPr id="0" name=""/>
            <xdr:cNvSpPr>
              <a:spLocks noTextEdit="1"/>
            </xdr:cNvSpPr>
          </xdr:nvSpPr>
          <xdr:spPr>
            <a:xfrm>
              <a:off x="13312140" y="393192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25</xdr:row>
      <xdr:rowOff>0</xdr:rowOff>
    </xdr:from>
    <xdr:to>
      <xdr:col>21</xdr:col>
      <xdr:colOff>0</xdr:colOff>
      <xdr:row>28</xdr:row>
      <xdr:rowOff>91440</xdr:rowOff>
    </xdr:to>
    <mc:AlternateContent xmlns:mc="http://schemas.openxmlformats.org/markup-compatibility/2006" xmlns:a14="http://schemas.microsoft.com/office/drawing/2010/main">
      <mc:Choice Requires="a14">
        <xdr:graphicFrame macro="">
          <xdr:nvGraphicFramePr>
            <xdr:cNvPr id="24" name="ECONOMY">
              <a:extLst>
                <a:ext uri="{FF2B5EF4-FFF2-40B4-BE49-F238E27FC236}">
                  <a16:creationId xmlns:a16="http://schemas.microsoft.com/office/drawing/2014/main" id="{82645A96-8C83-B59C-D6B6-9DA03CC1FB6D}"/>
                </a:ext>
              </a:extLst>
            </xdr:cNvPr>
            <xdr:cNvGraphicFramePr/>
          </xdr:nvGraphicFramePr>
          <xdr:xfrm>
            <a:off x="0" y="0"/>
            <a:ext cx="0" cy="0"/>
          </xdr:xfrm>
          <a:graphic>
            <a:graphicData uri="http://schemas.microsoft.com/office/drawing/2010/slicer">
              <sle:slicer xmlns:sle="http://schemas.microsoft.com/office/drawing/2010/slicer" name="ECONOMY"/>
            </a:graphicData>
          </a:graphic>
        </xdr:graphicFrame>
      </mc:Choice>
      <mc:Fallback xmlns="">
        <xdr:sp macro="" textlink="">
          <xdr:nvSpPr>
            <xdr:cNvPr id="0" name=""/>
            <xdr:cNvSpPr>
              <a:spLocks noTextEdit="1"/>
            </xdr:cNvSpPr>
          </xdr:nvSpPr>
          <xdr:spPr>
            <a:xfrm>
              <a:off x="13312140" y="457200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28</xdr:row>
      <xdr:rowOff>91440</xdr:rowOff>
    </xdr:from>
    <xdr:to>
      <xdr:col>21</xdr:col>
      <xdr:colOff>0</xdr:colOff>
      <xdr:row>32</xdr:row>
      <xdr:rowOff>0</xdr:rowOff>
    </xdr:to>
    <mc:AlternateContent xmlns:mc="http://schemas.openxmlformats.org/markup-compatibility/2006" xmlns:a14="http://schemas.microsoft.com/office/drawing/2010/main">
      <mc:Choice Requires="a14">
        <xdr:graphicFrame macro="">
          <xdr:nvGraphicFramePr>
            <xdr:cNvPr id="25" name="SR2">
              <a:extLst>
                <a:ext uri="{FF2B5EF4-FFF2-40B4-BE49-F238E27FC236}">
                  <a16:creationId xmlns:a16="http://schemas.microsoft.com/office/drawing/2014/main" id="{AB154CBE-7B04-950B-2FA8-AF29CB662E19}"/>
                </a:ext>
              </a:extLst>
            </xdr:cNvPr>
            <xdr:cNvGraphicFramePr/>
          </xdr:nvGraphicFramePr>
          <xdr:xfrm>
            <a:off x="0" y="0"/>
            <a:ext cx="0" cy="0"/>
          </xdr:xfrm>
          <a:graphic>
            <a:graphicData uri="http://schemas.microsoft.com/office/drawing/2010/slicer">
              <sle:slicer xmlns:sle="http://schemas.microsoft.com/office/drawing/2010/slicer" name="SR2"/>
            </a:graphicData>
          </a:graphic>
        </xdr:graphicFrame>
      </mc:Choice>
      <mc:Fallback xmlns="">
        <xdr:sp macro="" textlink="">
          <xdr:nvSpPr>
            <xdr:cNvPr id="0" name=""/>
            <xdr:cNvSpPr>
              <a:spLocks noTextEdit="1"/>
            </xdr:cNvSpPr>
          </xdr:nvSpPr>
          <xdr:spPr>
            <a:xfrm>
              <a:off x="13312140" y="521208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32</xdr:row>
      <xdr:rowOff>0</xdr:rowOff>
    </xdr:from>
    <xdr:to>
      <xdr:col>21</xdr:col>
      <xdr:colOff>0</xdr:colOff>
      <xdr:row>35</xdr:row>
      <xdr:rowOff>91440</xdr:rowOff>
    </xdr:to>
    <mc:AlternateContent xmlns:mc="http://schemas.openxmlformats.org/markup-compatibility/2006" xmlns:a14="http://schemas.microsoft.com/office/drawing/2010/main">
      <mc:Choice Requires="a14">
        <xdr:graphicFrame macro="">
          <xdr:nvGraphicFramePr>
            <xdr:cNvPr id="26" name="5W">
              <a:extLst>
                <a:ext uri="{FF2B5EF4-FFF2-40B4-BE49-F238E27FC236}">
                  <a16:creationId xmlns:a16="http://schemas.microsoft.com/office/drawing/2014/main" id="{B976907F-B9FA-BB4F-C099-943F8F50E1C5}"/>
                </a:ext>
              </a:extLst>
            </xdr:cNvPr>
            <xdr:cNvGraphicFramePr/>
          </xdr:nvGraphicFramePr>
          <xdr:xfrm>
            <a:off x="0" y="0"/>
            <a:ext cx="0" cy="0"/>
          </xdr:xfrm>
          <a:graphic>
            <a:graphicData uri="http://schemas.microsoft.com/office/drawing/2010/slicer">
              <sle:slicer xmlns:sle="http://schemas.microsoft.com/office/drawing/2010/slicer" name="5W"/>
            </a:graphicData>
          </a:graphic>
        </xdr:graphicFrame>
      </mc:Choice>
      <mc:Fallback xmlns="">
        <xdr:sp macro="" textlink="">
          <xdr:nvSpPr>
            <xdr:cNvPr id="0" name=""/>
            <xdr:cNvSpPr>
              <a:spLocks noTextEdit="1"/>
            </xdr:cNvSpPr>
          </xdr:nvSpPr>
          <xdr:spPr>
            <a:xfrm>
              <a:off x="13312140" y="585216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472440</xdr:colOff>
      <xdr:row>0</xdr:row>
      <xdr:rowOff>175260</xdr:rowOff>
    </xdr:from>
    <xdr:to>
      <xdr:col>18</xdr:col>
      <xdr:colOff>167640</xdr:colOff>
      <xdr:row>8</xdr:row>
      <xdr:rowOff>175260</xdr:rowOff>
    </xdr:to>
    <xdr:graphicFrame macro="">
      <xdr:nvGraphicFramePr>
        <xdr:cNvPr id="35" name="Chart 34">
          <a:extLst>
            <a:ext uri="{FF2B5EF4-FFF2-40B4-BE49-F238E27FC236}">
              <a16:creationId xmlns:a16="http://schemas.microsoft.com/office/drawing/2014/main" id="{ED1C904F-4B63-31EA-A1C9-521B049C0E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25</xdr:col>
      <xdr:colOff>0</xdr:colOff>
      <xdr:row>37</xdr:row>
      <xdr:rowOff>83820</xdr:rowOff>
    </xdr:to>
    <xdr:pic>
      <xdr:nvPicPr>
        <xdr:cNvPr id="10" name="Picture 9">
          <a:extLst>
            <a:ext uri="{FF2B5EF4-FFF2-40B4-BE49-F238E27FC236}">
              <a16:creationId xmlns:a16="http://schemas.microsoft.com/office/drawing/2014/main" id="{7CF2F597-AB25-3A24-EFA2-B4B354B8E4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782800" cy="6850380"/>
        </a:xfrm>
        <a:prstGeom prst="rect">
          <a:avLst/>
        </a:prstGeom>
      </xdr:spPr>
    </xdr:pic>
    <xdr:clientData/>
  </xdr:twoCellAnchor>
  <xdr:twoCellAnchor editAs="oneCell">
    <xdr:from>
      <xdr:col>0</xdr:col>
      <xdr:colOff>0</xdr:colOff>
      <xdr:row>5</xdr:row>
      <xdr:rowOff>0</xdr:rowOff>
    </xdr:from>
    <xdr:to>
      <xdr:col>3</xdr:col>
      <xdr:colOff>0</xdr:colOff>
      <xdr:row>15</xdr:row>
      <xdr:rowOff>134388</xdr:rowOff>
    </xdr:to>
    <mc:AlternateContent xmlns:mc="http://schemas.openxmlformats.org/markup-compatibility/2006" xmlns:a14="http://schemas.microsoft.com/office/drawing/2010/main">
      <mc:Choice Requires="a14">
        <xdr:graphicFrame macro="">
          <xdr:nvGraphicFramePr>
            <xdr:cNvPr id="6" name="COUNTRY 1">
              <a:extLst>
                <a:ext uri="{FF2B5EF4-FFF2-40B4-BE49-F238E27FC236}">
                  <a16:creationId xmlns:a16="http://schemas.microsoft.com/office/drawing/2014/main" id="{35C40637-C3FC-4C8B-BB35-35B453C04E5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914400"/>
              <a:ext cx="1828800" cy="1963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144780</xdr:colOff>
      <xdr:row>5</xdr:row>
      <xdr:rowOff>0</xdr:rowOff>
    </xdr:from>
    <xdr:to>
      <xdr:col>6</xdr:col>
      <xdr:colOff>144780</xdr:colOff>
      <xdr:row>32</xdr:row>
      <xdr:rowOff>0</xdr:rowOff>
    </xdr:to>
    <mc:AlternateContent xmlns:mc="http://schemas.openxmlformats.org/markup-compatibility/2006" xmlns:a14="http://schemas.microsoft.com/office/drawing/2010/main">
      <mc:Choice Requires="a14">
        <xdr:graphicFrame macro="">
          <xdr:nvGraphicFramePr>
            <xdr:cNvPr id="11" name="SQUAD 1">
              <a:extLst>
                <a:ext uri="{FF2B5EF4-FFF2-40B4-BE49-F238E27FC236}">
                  <a16:creationId xmlns:a16="http://schemas.microsoft.com/office/drawing/2014/main" id="{A60309D0-3223-482A-B8E6-990E2CFB0277}"/>
                </a:ext>
              </a:extLst>
            </xdr:cNvPr>
            <xdr:cNvGraphicFramePr/>
          </xdr:nvGraphicFramePr>
          <xdr:xfrm>
            <a:off x="0" y="0"/>
            <a:ext cx="0" cy="0"/>
          </xdr:xfrm>
          <a:graphic>
            <a:graphicData uri="http://schemas.microsoft.com/office/drawing/2010/slicer">
              <sle:slicer xmlns:sle="http://schemas.microsoft.com/office/drawing/2010/slicer" name="SQUAD 1"/>
            </a:graphicData>
          </a:graphic>
        </xdr:graphicFrame>
      </mc:Choice>
      <mc:Fallback xmlns="">
        <xdr:sp macro="" textlink="">
          <xdr:nvSpPr>
            <xdr:cNvPr id="0" name=""/>
            <xdr:cNvSpPr>
              <a:spLocks noTextEdit="1"/>
            </xdr:cNvSpPr>
          </xdr:nvSpPr>
          <xdr:spPr>
            <a:xfrm>
              <a:off x="1973580" y="914400"/>
              <a:ext cx="1828800" cy="4937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16</xdr:row>
      <xdr:rowOff>0</xdr:rowOff>
    </xdr:from>
    <xdr:to>
      <xdr:col>3</xdr:col>
      <xdr:colOff>213360</xdr:colOff>
      <xdr:row>34</xdr:row>
      <xdr:rowOff>7620</xdr:rowOff>
    </xdr:to>
    <xdr:pic>
      <xdr:nvPicPr>
        <xdr:cNvPr id="13" name="Picture 12">
          <a:extLst>
            <a:ext uri="{FF2B5EF4-FFF2-40B4-BE49-F238E27FC236}">
              <a16:creationId xmlns:a16="http://schemas.microsoft.com/office/drawing/2014/main" id="{87D118FD-B1BB-8854-EF52-807D2E52058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3334" t="1858" r="16668" b="3187"/>
        <a:stretch/>
      </xdr:blipFill>
      <xdr:spPr>
        <a:xfrm>
          <a:off x="213360" y="2926080"/>
          <a:ext cx="1828800" cy="3299460"/>
        </a:xfrm>
        <a:prstGeom prst="rect">
          <a:avLst/>
        </a:prstGeom>
      </xdr:spPr>
    </xdr:pic>
    <xdr:clientData/>
  </xdr:twoCellAnchor>
  <xdr:twoCellAnchor editAs="oneCell">
    <xdr:from>
      <xdr:col>6</xdr:col>
      <xdr:colOff>365760</xdr:colOff>
      <xdr:row>5</xdr:row>
      <xdr:rowOff>0</xdr:rowOff>
    </xdr:from>
    <xdr:to>
      <xdr:col>9</xdr:col>
      <xdr:colOff>0</xdr:colOff>
      <xdr:row>8</xdr:row>
      <xdr:rowOff>91440</xdr:rowOff>
    </xdr:to>
    <mc:AlternateContent xmlns:mc="http://schemas.openxmlformats.org/markup-compatibility/2006" xmlns:a14="http://schemas.microsoft.com/office/drawing/2010/main">
      <mc:Choice Requires="a14">
        <xdr:graphicFrame macro="">
          <xdr:nvGraphicFramePr>
            <xdr:cNvPr id="14" name="MATCH 1">
              <a:extLst>
                <a:ext uri="{FF2B5EF4-FFF2-40B4-BE49-F238E27FC236}">
                  <a16:creationId xmlns:a16="http://schemas.microsoft.com/office/drawing/2014/main" id="{47AF6D2F-95F1-4F71-A6D4-9D1E6E239E25}"/>
                </a:ext>
              </a:extLst>
            </xdr:cNvPr>
            <xdr:cNvGraphicFramePr/>
          </xdr:nvGraphicFramePr>
          <xdr:xfrm>
            <a:off x="0" y="0"/>
            <a:ext cx="0" cy="0"/>
          </xdr:xfrm>
          <a:graphic>
            <a:graphicData uri="http://schemas.microsoft.com/office/drawing/2010/slicer">
              <sle:slicer xmlns:sle="http://schemas.microsoft.com/office/drawing/2010/slicer" name="MATCH 1"/>
            </a:graphicData>
          </a:graphic>
        </xdr:graphicFrame>
      </mc:Choice>
      <mc:Fallback xmlns="">
        <xdr:sp macro="" textlink="">
          <xdr:nvSpPr>
            <xdr:cNvPr id="0" name=""/>
            <xdr:cNvSpPr>
              <a:spLocks noTextEdit="1"/>
            </xdr:cNvSpPr>
          </xdr:nvSpPr>
          <xdr:spPr>
            <a:xfrm>
              <a:off x="4023360" y="91440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365760</xdr:colOff>
      <xdr:row>8</xdr:row>
      <xdr:rowOff>91440</xdr:rowOff>
    </xdr:from>
    <xdr:to>
      <xdr:col>9</xdr:col>
      <xdr:colOff>0</xdr:colOff>
      <xdr:row>12</xdr:row>
      <xdr:rowOff>0</xdr:rowOff>
    </xdr:to>
    <mc:AlternateContent xmlns:mc="http://schemas.openxmlformats.org/markup-compatibility/2006" xmlns:a14="http://schemas.microsoft.com/office/drawing/2010/main">
      <mc:Choice Requires="a14">
        <xdr:graphicFrame macro="">
          <xdr:nvGraphicFramePr>
            <xdr:cNvPr id="15" name="INNINGS 1">
              <a:extLst>
                <a:ext uri="{FF2B5EF4-FFF2-40B4-BE49-F238E27FC236}">
                  <a16:creationId xmlns:a16="http://schemas.microsoft.com/office/drawing/2014/main" id="{C7592F80-F80A-41E2-A063-2456BAA0FE03}"/>
                </a:ext>
              </a:extLst>
            </xdr:cNvPr>
            <xdr:cNvGraphicFramePr/>
          </xdr:nvGraphicFramePr>
          <xdr:xfrm>
            <a:off x="0" y="0"/>
            <a:ext cx="0" cy="0"/>
          </xdr:xfrm>
          <a:graphic>
            <a:graphicData uri="http://schemas.microsoft.com/office/drawing/2010/slicer">
              <sle:slicer xmlns:sle="http://schemas.microsoft.com/office/drawing/2010/slicer" name="INNINGS 1"/>
            </a:graphicData>
          </a:graphic>
        </xdr:graphicFrame>
      </mc:Choice>
      <mc:Fallback xmlns="">
        <xdr:sp macro="" textlink="">
          <xdr:nvSpPr>
            <xdr:cNvPr id="0" name=""/>
            <xdr:cNvSpPr>
              <a:spLocks noTextEdit="1"/>
            </xdr:cNvSpPr>
          </xdr:nvSpPr>
          <xdr:spPr>
            <a:xfrm>
              <a:off x="4023360" y="155448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365760</xdr:colOff>
      <xdr:row>12</xdr:row>
      <xdr:rowOff>0</xdr:rowOff>
    </xdr:from>
    <xdr:to>
      <xdr:col>9</xdr:col>
      <xdr:colOff>0</xdr:colOff>
      <xdr:row>15</xdr:row>
      <xdr:rowOff>91440</xdr:rowOff>
    </xdr:to>
    <mc:AlternateContent xmlns:mc="http://schemas.openxmlformats.org/markup-compatibility/2006" xmlns:a14="http://schemas.microsoft.com/office/drawing/2010/main">
      <mc:Choice Requires="a14">
        <xdr:graphicFrame macro="">
          <xdr:nvGraphicFramePr>
            <xdr:cNvPr id="16" name="NOT OUT 1">
              <a:extLst>
                <a:ext uri="{FF2B5EF4-FFF2-40B4-BE49-F238E27FC236}">
                  <a16:creationId xmlns:a16="http://schemas.microsoft.com/office/drawing/2014/main" id="{6C68F157-D10A-4BCD-AF60-265C0BEE511E}"/>
                </a:ext>
              </a:extLst>
            </xdr:cNvPr>
            <xdr:cNvGraphicFramePr/>
          </xdr:nvGraphicFramePr>
          <xdr:xfrm>
            <a:off x="0" y="0"/>
            <a:ext cx="0" cy="0"/>
          </xdr:xfrm>
          <a:graphic>
            <a:graphicData uri="http://schemas.microsoft.com/office/drawing/2010/slicer">
              <sle:slicer xmlns:sle="http://schemas.microsoft.com/office/drawing/2010/slicer" name="NOT OUT 1"/>
            </a:graphicData>
          </a:graphic>
        </xdr:graphicFrame>
      </mc:Choice>
      <mc:Fallback xmlns="">
        <xdr:sp macro="" textlink="">
          <xdr:nvSpPr>
            <xdr:cNvPr id="0" name=""/>
            <xdr:cNvSpPr>
              <a:spLocks noTextEdit="1"/>
            </xdr:cNvSpPr>
          </xdr:nvSpPr>
          <xdr:spPr>
            <a:xfrm>
              <a:off x="4023360" y="219456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365760</xdr:colOff>
      <xdr:row>15</xdr:row>
      <xdr:rowOff>91440</xdr:rowOff>
    </xdr:from>
    <xdr:to>
      <xdr:col>9</xdr:col>
      <xdr:colOff>0</xdr:colOff>
      <xdr:row>19</xdr:row>
      <xdr:rowOff>0</xdr:rowOff>
    </xdr:to>
    <mc:AlternateContent xmlns:mc="http://schemas.openxmlformats.org/markup-compatibility/2006" xmlns:a14="http://schemas.microsoft.com/office/drawing/2010/main">
      <mc:Choice Requires="a14">
        <xdr:graphicFrame macro="">
          <xdr:nvGraphicFramePr>
            <xdr:cNvPr id="17" name="RUNS 1">
              <a:extLst>
                <a:ext uri="{FF2B5EF4-FFF2-40B4-BE49-F238E27FC236}">
                  <a16:creationId xmlns:a16="http://schemas.microsoft.com/office/drawing/2014/main" id="{8B5A4845-3701-45F2-92ED-ADD8ECAEEC38}"/>
                </a:ext>
              </a:extLst>
            </xdr:cNvPr>
            <xdr:cNvGraphicFramePr/>
          </xdr:nvGraphicFramePr>
          <xdr:xfrm>
            <a:off x="0" y="0"/>
            <a:ext cx="0" cy="0"/>
          </xdr:xfrm>
          <a:graphic>
            <a:graphicData uri="http://schemas.microsoft.com/office/drawing/2010/slicer">
              <sle:slicer xmlns:sle="http://schemas.microsoft.com/office/drawing/2010/slicer" name="RUNS 1"/>
            </a:graphicData>
          </a:graphic>
        </xdr:graphicFrame>
      </mc:Choice>
      <mc:Fallback xmlns="">
        <xdr:sp macro="" textlink="">
          <xdr:nvSpPr>
            <xdr:cNvPr id="0" name=""/>
            <xdr:cNvSpPr>
              <a:spLocks noTextEdit="1"/>
            </xdr:cNvSpPr>
          </xdr:nvSpPr>
          <xdr:spPr>
            <a:xfrm>
              <a:off x="4023360" y="283464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365760</xdr:colOff>
      <xdr:row>19</xdr:row>
      <xdr:rowOff>0</xdr:rowOff>
    </xdr:from>
    <xdr:to>
      <xdr:col>9</xdr:col>
      <xdr:colOff>0</xdr:colOff>
      <xdr:row>22</xdr:row>
      <xdr:rowOff>91440</xdr:rowOff>
    </xdr:to>
    <mc:AlternateContent xmlns:mc="http://schemas.openxmlformats.org/markup-compatibility/2006" xmlns:a14="http://schemas.microsoft.com/office/drawing/2010/main">
      <mc:Choice Requires="a14">
        <xdr:graphicFrame macro="">
          <xdr:nvGraphicFramePr>
            <xdr:cNvPr id="18" name="BF 1">
              <a:extLst>
                <a:ext uri="{FF2B5EF4-FFF2-40B4-BE49-F238E27FC236}">
                  <a16:creationId xmlns:a16="http://schemas.microsoft.com/office/drawing/2014/main" id="{B6D84279-E2E1-4210-832D-B72DC88494A3}"/>
                </a:ext>
              </a:extLst>
            </xdr:cNvPr>
            <xdr:cNvGraphicFramePr/>
          </xdr:nvGraphicFramePr>
          <xdr:xfrm>
            <a:off x="0" y="0"/>
            <a:ext cx="0" cy="0"/>
          </xdr:xfrm>
          <a:graphic>
            <a:graphicData uri="http://schemas.microsoft.com/office/drawing/2010/slicer">
              <sle:slicer xmlns:sle="http://schemas.microsoft.com/office/drawing/2010/slicer" name="BF 1"/>
            </a:graphicData>
          </a:graphic>
        </xdr:graphicFrame>
      </mc:Choice>
      <mc:Fallback xmlns="">
        <xdr:sp macro="" textlink="">
          <xdr:nvSpPr>
            <xdr:cNvPr id="0" name=""/>
            <xdr:cNvSpPr>
              <a:spLocks noTextEdit="1"/>
            </xdr:cNvSpPr>
          </xdr:nvSpPr>
          <xdr:spPr>
            <a:xfrm>
              <a:off x="4023360" y="347472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365760</xdr:colOff>
      <xdr:row>22</xdr:row>
      <xdr:rowOff>91440</xdr:rowOff>
    </xdr:from>
    <xdr:to>
      <xdr:col>9</xdr:col>
      <xdr:colOff>0</xdr:colOff>
      <xdr:row>26</xdr:row>
      <xdr:rowOff>0</xdr:rowOff>
    </xdr:to>
    <mc:AlternateContent xmlns:mc="http://schemas.openxmlformats.org/markup-compatibility/2006" xmlns:a14="http://schemas.microsoft.com/office/drawing/2010/main">
      <mc:Choice Requires="a14">
        <xdr:graphicFrame macro="">
          <xdr:nvGraphicFramePr>
            <xdr:cNvPr id="19" name="HS 1">
              <a:extLst>
                <a:ext uri="{FF2B5EF4-FFF2-40B4-BE49-F238E27FC236}">
                  <a16:creationId xmlns:a16="http://schemas.microsoft.com/office/drawing/2014/main" id="{3D9D509F-0728-48AD-B9A6-D03A035E67FE}"/>
                </a:ext>
              </a:extLst>
            </xdr:cNvPr>
            <xdr:cNvGraphicFramePr/>
          </xdr:nvGraphicFramePr>
          <xdr:xfrm>
            <a:off x="0" y="0"/>
            <a:ext cx="0" cy="0"/>
          </xdr:xfrm>
          <a:graphic>
            <a:graphicData uri="http://schemas.microsoft.com/office/drawing/2010/slicer">
              <sle:slicer xmlns:sle="http://schemas.microsoft.com/office/drawing/2010/slicer" name="HS 1"/>
            </a:graphicData>
          </a:graphic>
        </xdr:graphicFrame>
      </mc:Choice>
      <mc:Fallback xmlns="">
        <xdr:sp macro="" textlink="">
          <xdr:nvSpPr>
            <xdr:cNvPr id="0" name=""/>
            <xdr:cNvSpPr>
              <a:spLocks noTextEdit="1"/>
            </xdr:cNvSpPr>
          </xdr:nvSpPr>
          <xdr:spPr>
            <a:xfrm>
              <a:off x="4023360" y="411480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198120</xdr:colOff>
      <xdr:row>22</xdr:row>
      <xdr:rowOff>91440</xdr:rowOff>
    </xdr:from>
    <xdr:to>
      <xdr:col>11</xdr:col>
      <xdr:colOff>441960</xdr:colOff>
      <xdr:row>26</xdr:row>
      <xdr:rowOff>0</xdr:rowOff>
    </xdr:to>
    <mc:AlternateContent xmlns:mc="http://schemas.openxmlformats.org/markup-compatibility/2006" xmlns:a14="http://schemas.microsoft.com/office/drawing/2010/main">
      <mc:Choice Requires="a14">
        <xdr:graphicFrame macro="">
          <xdr:nvGraphicFramePr>
            <xdr:cNvPr id="20" name="AVERAGE 1">
              <a:extLst>
                <a:ext uri="{FF2B5EF4-FFF2-40B4-BE49-F238E27FC236}">
                  <a16:creationId xmlns:a16="http://schemas.microsoft.com/office/drawing/2014/main" id="{4F9D8951-2104-4E95-A717-56181B507A28}"/>
                </a:ext>
              </a:extLst>
            </xdr:cNvPr>
            <xdr:cNvGraphicFramePr/>
          </xdr:nvGraphicFramePr>
          <xdr:xfrm>
            <a:off x="0" y="0"/>
            <a:ext cx="0" cy="0"/>
          </xdr:xfrm>
          <a:graphic>
            <a:graphicData uri="http://schemas.microsoft.com/office/drawing/2010/slicer">
              <sle:slicer xmlns:sle="http://schemas.microsoft.com/office/drawing/2010/slicer" name="AVERAGE 1"/>
            </a:graphicData>
          </a:graphic>
        </xdr:graphicFrame>
      </mc:Choice>
      <mc:Fallback xmlns="">
        <xdr:sp macro="" textlink="">
          <xdr:nvSpPr>
            <xdr:cNvPr id="0" name=""/>
            <xdr:cNvSpPr>
              <a:spLocks noTextEdit="1"/>
            </xdr:cNvSpPr>
          </xdr:nvSpPr>
          <xdr:spPr>
            <a:xfrm>
              <a:off x="5684520" y="411480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365760</xdr:colOff>
      <xdr:row>26</xdr:row>
      <xdr:rowOff>0</xdr:rowOff>
    </xdr:from>
    <xdr:to>
      <xdr:col>9</xdr:col>
      <xdr:colOff>0</xdr:colOff>
      <xdr:row>29</xdr:row>
      <xdr:rowOff>91440</xdr:rowOff>
    </xdr:to>
    <mc:AlternateContent xmlns:mc="http://schemas.openxmlformats.org/markup-compatibility/2006" xmlns:a14="http://schemas.microsoft.com/office/drawing/2010/main">
      <mc:Choice Requires="a14">
        <xdr:graphicFrame macro="">
          <xdr:nvGraphicFramePr>
            <xdr:cNvPr id="21" name="SR 1">
              <a:extLst>
                <a:ext uri="{FF2B5EF4-FFF2-40B4-BE49-F238E27FC236}">
                  <a16:creationId xmlns:a16="http://schemas.microsoft.com/office/drawing/2014/main" id="{1AB365EF-2BF4-42F7-901D-B517E54CD3D1}"/>
                </a:ext>
              </a:extLst>
            </xdr:cNvPr>
            <xdr:cNvGraphicFramePr/>
          </xdr:nvGraphicFramePr>
          <xdr:xfrm>
            <a:off x="0" y="0"/>
            <a:ext cx="0" cy="0"/>
          </xdr:xfrm>
          <a:graphic>
            <a:graphicData uri="http://schemas.microsoft.com/office/drawing/2010/slicer">
              <sle:slicer xmlns:sle="http://schemas.microsoft.com/office/drawing/2010/slicer" name="SR 1"/>
            </a:graphicData>
          </a:graphic>
        </xdr:graphicFrame>
      </mc:Choice>
      <mc:Fallback xmlns="">
        <xdr:sp macro="" textlink="">
          <xdr:nvSpPr>
            <xdr:cNvPr id="0" name=""/>
            <xdr:cNvSpPr>
              <a:spLocks noTextEdit="1"/>
            </xdr:cNvSpPr>
          </xdr:nvSpPr>
          <xdr:spPr>
            <a:xfrm>
              <a:off x="4023360" y="475488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198120</xdr:colOff>
      <xdr:row>5</xdr:row>
      <xdr:rowOff>0</xdr:rowOff>
    </xdr:from>
    <xdr:to>
      <xdr:col>11</xdr:col>
      <xdr:colOff>441960</xdr:colOff>
      <xdr:row>8</xdr:row>
      <xdr:rowOff>91440</xdr:rowOff>
    </xdr:to>
    <mc:AlternateContent xmlns:mc="http://schemas.openxmlformats.org/markup-compatibility/2006" xmlns:a14="http://schemas.microsoft.com/office/drawing/2010/main">
      <mc:Choice Requires="a14">
        <xdr:graphicFrame macro="">
          <xdr:nvGraphicFramePr>
            <xdr:cNvPr id="23" name="100 1">
              <a:extLst>
                <a:ext uri="{FF2B5EF4-FFF2-40B4-BE49-F238E27FC236}">
                  <a16:creationId xmlns:a16="http://schemas.microsoft.com/office/drawing/2014/main" id="{6241D23E-CB6B-4B71-A3C3-925FCBFB2F4A}"/>
                </a:ext>
              </a:extLst>
            </xdr:cNvPr>
            <xdr:cNvGraphicFramePr/>
          </xdr:nvGraphicFramePr>
          <xdr:xfrm>
            <a:off x="0" y="0"/>
            <a:ext cx="0" cy="0"/>
          </xdr:xfrm>
          <a:graphic>
            <a:graphicData uri="http://schemas.microsoft.com/office/drawing/2010/slicer">
              <sle:slicer xmlns:sle="http://schemas.microsoft.com/office/drawing/2010/slicer" name="100 1"/>
            </a:graphicData>
          </a:graphic>
        </xdr:graphicFrame>
      </mc:Choice>
      <mc:Fallback xmlns="">
        <xdr:sp macro="" textlink="">
          <xdr:nvSpPr>
            <xdr:cNvPr id="0" name=""/>
            <xdr:cNvSpPr>
              <a:spLocks noTextEdit="1"/>
            </xdr:cNvSpPr>
          </xdr:nvSpPr>
          <xdr:spPr>
            <a:xfrm>
              <a:off x="5684520" y="91440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198120</xdr:colOff>
      <xdr:row>8</xdr:row>
      <xdr:rowOff>91440</xdr:rowOff>
    </xdr:from>
    <xdr:to>
      <xdr:col>11</xdr:col>
      <xdr:colOff>441960</xdr:colOff>
      <xdr:row>12</xdr:row>
      <xdr:rowOff>0</xdr:rowOff>
    </xdr:to>
    <mc:AlternateContent xmlns:mc="http://schemas.openxmlformats.org/markup-compatibility/2006" xmlns:a14="http://schemas.microsoft.com/office/drawing/2010/main">
      <mc:Choice Requires="a14">
        <xdr:graphicFrame macro="">
          <xdr:nvGraphicFramePr>
            <xdr:cNvPr id="24" name="50 1">
              <a:extLst>
                <a:ext uri="{FF2B5EF4-FFF2-40B4-BE49-F238E27FC236}">
                  <a16:creationId xmlns:a16="http://schemas.microsoft.com/office/drawing/2014/main" id="{E9D97539-5AD8-4052-8DC2-49BA542AC200}"/>
                </a:ext>
              </a:extLst>
            </xdr:cNvPr>
            <xdr:cNvGraphicFramePr/>
          </xdr:nvGraphicFramePr>
          <xdr:xfrm>
            <a:off x="0" y="0"/>
            <a:ext cx="0" cy="0"/>
          </xdr:xfrm>
          <a:graphic>
            <a:graphicData uri="http://schemas.microsoft.com/office/drawing/2010/slicer">
              <sle:slicer xmlns:sle="http://schemas.microsoft.com/office/drawing/2010/slicer" name="50 1"/>
            </a:graphicData>
          </a:graphic>
        </xdr:graphicFrame>
      </mc:Choice>
      <mc:Fallback xmlns="">
        <xdr:sp macro="" textlink="">
          <xdr:nvSpPr>
            <xdr:cNvPr id="0" name=""/>
            <xdr:cNvSpPr>
              <a:spLocks noTextEdit="1"/>
            </xdr:cNvSpPr>
          </xdr:nvSpPr>
          <xdr:spPr>
            <a:xfrm>
              <a:off x="5684520" y="155448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198120</xdr:colOff>
      <xdr:row>11</xdr:row>
      <xdr:rowOff>175260</xdr:rowOff>
    </xdr:from>
    <xdr:to>
      <xdr:col>11</xdr:col>
      <xdr:colOff>441960</xdr:colOff>
      <xdr:row>15</xdr:row>
      <xdr:rowOff>83820</xdr:rowOff>
    </xdr:to>
    <mc:AlternateContent xmlns:mc="http://schemas.openxmlformats.org/markup-compatibility/2006" xmlns:a14="http://schemas.microsoft.com/office/drawing/2010/main">
      <mc:Choice Requires="a14">
        <xdr:graphicFrame macro="">
          <xdr:nvGraphicFramePr>
            <xdr:cNvPr id="25" name="0 1">
              <a:extLst>
                <a:ext uri="{FF2B5EF4-FFF2-40B4-BE49-F238E27FC236}">
                  <a16:creationId xmlns:a16="http://schemas.microsoft.com/office/drawing/2014/main" id="{5C69D613-52CC-4DF5-943B-79C640E08E57}"/>
                </a:ext>
              </a:extLst>
            </xdr:cNvPr>
            <xdr:cNvGraphicFramePr/>
          </xdr:nvGraphicFramePr>
          <xdr:xfrm>
            <a:off x="0" y="0"/>
            <a:ext cx="0" cy="0"/>
          </xdr:xfrm>
          <a:graphic>
            <a:graphicData uri="http://schemas.microsoft.com/office/drawing/2010/slicer">
              <sle:slicer xmlns:sle="http://schemas.microsoft.com/office/drawing/2010/slicer" name="0 1"/>
            </a:graphicData>
          </a:graphic>
        </xdr:graphicFrame>
      </mc:Choice>
      <mc:Fallback xmlns="">
        <xdr:sp macro="" textlink="">
          <xdr:nvSpPr>
            <xdr:cNvPr id="0" name=""/>
            <xdr:cNvSpPr>
              <a:spLocks noTextEdit="1"/>
            </xdr:cNvSpPr>
          </xdr:nvSpPr>
          <xdr:spPr>
            <a:xfrm>
              <a:off x="5684520" y="218694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198120</xdr:colOff>
      <xdr:row>15</xdr:row>
      <xdr:rowOff>83820</xdr:rowOff>
    </xdr:from>
    <xdr:to>
      <xdr:col>11</xdr:col>
      <xdr:colOff>441960</xdr:colOff>
      <xdr:row>18</xdr:row>
      <xdr:rowOff>175260</xdr:rowOff>
    </xdr:to>
    <mc:AlternateContent xmlns:mc="http://schemas.openxmlformats.org/markup-compatibility/2006" xmlns:a14="http://schemas.microsoft.com/office/drawing/2010/main">
      <mc:Choice Requires="a14">
        <xdr:graphicFrame macro="">
          <xdr:nvGraphicFramePr>
            <xdr:cNvPr id="26" name="4s 1">
              <a:extLst>
                <a:ext uri="{FF2B5EF4-FFF2-40B4-BE49-F238E27FC236}">
                  <a16:creationId xmlns:a16="http://schemas.microsoft.com/office/drawing/2014/main" id="{0A62163B-CFB2-4F0A-BD2F-2723D2CF5F73}"/>
                </a:ext>
              </a:extLst>
            </xdr:cNvPr>
            <xdr:cNvGraphicFramePr/>
          </xdr:nvGraphicFramePr>
          <xdr:xfrm>
            <a:off x="0" y="0"/>
            <a:ext cx="0" cy="0"/>
          </xdr:xfrm>
          <a:graphic>
            <a:graphicData uri="http://schemas.microsoft.com/office/drawing/2010/slicer">
              <sle:slicer xmlns:sle="http://schemas.microsoft.com/office/drawing/2010/slicer" name="4s 1"/>
            </a:graphicData>
          </a:graphic>
        </xdr:graphicFrame>
      </mc:Choice>
      <mc:Fallback xmlns="">
        <xdr:sp macro="" textlink="">
          <xdr:nvSpPr>
            <xdr:cNvPr id="0" name=""/>
            <xdr:cNvSpPr>
              <a:spLocks noTextEdit="1"/>
            </xdr:cNvSpPr>
          </xdr:nvSpPr>
          <xdr:spPr>
            <a:xfrm>
              <a:off x="5684520" y="282702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198120</xdr:colOff>
      <xdr:row>18</xdr:row>
      <xdr:rowOff>175260</xdr:rowOff>
    </xdr:from>
    <xdr:to>
      <xdr:col>11</xdr:col>
      <xdr:colOff>441960</xdr:colOff>
      <xdr:row>22</xdr:row>
      <xdr:rowOff>83820</xdr:rowOff>
    </xdr:to>
    <mc:AlternateContent xmlns:mc="http://schemas.openxmlformats.org/markup-compatibility/2006" xmlns:a14="http://schemas.microsoft.com/office/drawing/2010/main">
      <mc:Choice Requires="a14">
        <xdr:graphicFrame macro="">
          <xdr:nvGraphicFramePr>
            <xdr:cNvPr id="27" name="6s 1">
              <a:extLst>
                <a:ext uri="{FF2B5EF4-FFF2-40B4-BE49-F238E27FC236}">
                  <a16:creationId xmlns:a16="http://schemas.microsoft.com/office/drawing/2014/main" id="{8A513525-FAB9-4DC2-B47E-6BCEEC487A8A}"/>
                </a:ext>
              </a:extLst>
            </xdr:cNvPr>
            <xdr:cNvGraphicFramePr/>
          </xdr:nvGraphicFramePr>
          <xdr:xfrm>
            <a:off x="0" y="0"/>
            <a:ext cx="0" cy="0"/>
          </xdr:xfrm>
          <a:graphic>
            <a:graphicData uri="http://schemas.microsoft.com/office/drawing/2010/slicer">
              <sle:slicer xmlns:sle="http://schemas.microsoft.com/office/drawing/2010/slicer" name="6s 1"/>
            </a:graphicData>
          </a:graphic>
        </xdr:graphicFrame>
      </mc:Choice>
      <mc:Fallback xmlns="">
        <xdr:sp macro="" textlink="">
          <xdr:nvSpPr>
            <xdr:cNvPr id="0" name=""/>
            <xdr:cNvSpPr>
              <a:spLocks noTextEdit="1"/>
            </xdr:cNvSpPr>
          </xdr:nvSpPr>
          <xdr:spPr>
            <a:xfrm>
              <a:off x="5684520" y="3467100"/>
              <a:ext cx="14630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5</xdr:row>
      <xdr:rowOff>0</xdr:rowOff>
    </xdr:from>
    <xdr:to>
      <xdr:col>14</xdr:col>
      <xdr:colOff>335280</xdr:colOff>
      <xdr:row>8</xdr:row>
      <xdr:rowOff>91440</xdr:rowOff>
    </xdr:to>
    <mc:AlternateContent xmlns:mc="http://schemas.openxmlformats.org/markup-compatibility/2006" xmlns:a14="http://schemas.microsoft.com/office/drawing/2010/main">
      <mc:Choice Requires="a14">
        <xdr:graphicFrame macro="">
          <xdr:nvGraphicFramePr>
            <xdr:cNvPr id="28" name="MATCH2 1">
              <a:extLst>
                <a:ext uri="{FF2B5EF4-FFF2-40B4-BE49-F238E27FC236}">
                  <a16:creationId xmlns:a16="http://schemas.microsoft.com/office/drawing/2014/main" id="{4F3EC115-BE15-4E13-A2B4-320C99D84934}"/>
                </a:ext>
              </a:extLst>
            </xdr:cNvPr>
            <xdr:cNvGraphicFramePr/>
          </xdr:nvGraphicFramePr>
          <xdr:xfrm>
            <a:off x="0" y="0"/>
            <a:ext cx="0" cy="0"/>
          </xdr:xfrm>
          <a:graphic>
            <a:graphicData uri="http://schemas.microsoft.com/office/drawing/2010/slicer">
              <sle:slicer xmlns:sle="http://schemas.microsoft.com/office/drawing/2010/slicer" name="MATCH2 1"/>
            </a:graphicData>
          </a:graphic>
        </xdr:graphicFrame>
      </mc:Choice>
      <mc:Fallback xmlns="">
        <xdr:sp macro="" textlink="">
          <xdr:nvSpPr>
            <xdr:cNvPr id="0" name=""/>
            <xdr:cNvSpPr>
              <a:spLocks noTextEdit="1"/>
            </xdr:cNvSpPr>
          </xdr:nvSpPr>
          <xdr:spPr>
            <a:xfrm>
              <a:off x="7315200" y="91440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8</xdr:row>
      <xdr:rowOff>91440</xdr:rowOff>
    </xdr:from>
    <xdr:to>
      <xdr:col>14</xdr:col>
      <xdr:colOff>335280</xdr:colOff>
      <xdr:row>12</xdr:row>
      <xdr:rowOff>0</xdr:rowOff>
    </xdr:to>
    <mc:AlternateContent xmlns:mc="http://schemas.openxmlformats.org/markup-compatibility/2006" xmlns:a14="http://schemas.microsoft.com/office/drawing/2010/main">
      <mc:Choice Requires="a14">
        <xdr:graphicFrame macro="">
          <xdr:nvGraphicFramePr>
            <xdr:cNvPr id="29" name="INNINGS2 1">
              <a:extLst>
                <a:ext uri="{FF2B5EF4-FFF2-40B4-BE49-F238E27FC236}">
                  <a16:creationId xmlns:a16="http://schemas.microsoft.com/office/drawing/2014/main" id="{B363D875-5AD8-4E15-B36F-72E991D25DD7}"/>
                </a:ext>
              </a:extLst>
            </xdr:cNvPr>
            <xdr:cNvGraphicFramePr/>
          </xdr:nvGraphicFramePr>
          <xdr:xfrm>
            <a:off x="0" y="0"/>
            <a:ext cx="0" cy="0"/>
          </xdr:xfrm>
          <a:graphic>
            <a:graphicData uri="http://schemas.microsoft.com/office/drawing/2010/slicer">
              <sle:slicer xmlns:sle="http://schemas.microsoft.com/office/drawing/2010/slicer" name="INNINGS2 1"/>
            </a:graphicData>
          </a:graphic>
        </xdr:graphicFrame>
      </mc:Choice>
      <mc:Fallback xmlns="">
        <xdr:sp macro="" textlink="">
          <xdr:nvSpPr>
            <xdr:cNvPr id="0" name=""/>
            <xdr:cNvSpPr>
              <a:spLocks noTextEdit="1"/>
            </xdr:cNvSpPr>
          </xdr:nvSpPr>
          <xdr:spPr>
            <a:xfrm>
              <a:off x="7315200" y="155448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12</xdr:row>
      <xdr:rowOff>0</xdr:rowOff>
    </xdr:from>
    <xdr:to>
      <xdr:col>14</xdr:col>
      <xdr:colOff>335280</xdr:colOff>
      <xdr:row>15</xdr:row>
      <xdr:rowOff>91440</xdr:rowOff>
    </xdr:to>
    <mc:AlternateContent xmlns:mc="http://schemas.openxmlformats.org/markup-compatibility/2006" xmlns:a14="http://schemas.microsoft.com/office/drawing/2010/main">
      <mc:Choice Requires="a14">
        <xdr:graphicFrame macro="">
          <xdr:nvGraphicFramePr>
            <xdr:cNvPr id="30" name="OVER 1">
              <a:extLst>
                <a:ext uri="{FF2B5EF4-FFF2-40B4-BE49-F238E27FC236}">
                  <a16:creationId xmlns:a16="http://schemas.microsoft.com/office/drawing/2014/main" id="{7C275554-A3AD-40F9-91BC-E560EA7CA257}"/>
                </a:ext>
              </a:extLst>
            </xdr:cNvPr>
            <xdr:cNvGraphicFramePr/>
          </xdr:nvGraphicFramePr>
          <xdr:xfrm>
            <a:off x="0" y="0"/>
            <a:ext cx="0" cy="0"/>
          </xdr:xfrm>
          <a:graphic>
            <a:graphicData uri="http://schemas.microsoft.com/office/drawing/2010/slicer">
              <sle:slicer xmlns:sle="http://schemas.microsoft.com/office/drawing/2010/slicer" name="OVER 1"/>
            </a:graphicData>
          </a:graphic>
        </xdr:graphicFrame>
      </mc:Choice>
      <mc:Fallback xmlns="">
        <xdr:sp macro="" textlink="">
          <xdr:nvSpPr>
            <xdr:cNvPr id="0" name=""/>
            <xdr:cNvSpPr>
              <a:spLocks noTextEdit="1"/>
            </xdr:cNvSpPr>
          </xdr:nvSpPr>
          <xdr:spPr>
            <a:xfrm>
              <a:off x="7315200" y="219456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15</xdr:row>
      <xdr:rowOff>91440</xdr:rowOff>
    </xdr:from>
    <xdr:to>
      <xdr:col>14</xdr:col>
      <xdr:colOff>335280</xdr:colOff>
      <xdr:row>19</xdr:row>
      <xdr:rowOff>0</xdr:rowOff>
    </xdr:to>
    <mc:AlternateContent xmlns:mc="http://schemas.openxmlformats.org/markup-compatibility/2006" xmlns:a14="http://schemas.microsoft.com/office/drawing/2010/main">
      <mc:Choice Requires="a14">
        <xdr:graphicFrame macro="">
          <xdr:nvGraphicFramePr>
            <xdr:cNvPr id="31" name="MAIDEN 1">
              <a:extLst>
                <a:ext uri="{FF2B5EF4-FFF2-40B4-BE49-F238E27FC236}">
                  <a16:creationId xmlns:a16="http://schemas.microsoft.com/office/drawing/2014/main" id="{55790C36-CCA5-44E2-B70E-DFC78DB42B16}"/>
                </a:ext>
              </a:extLst>
            </xdr:cNvPr>
            <xdr:cNvGraphicFramePr/>
          </xdr:nvGraphicFramePr>
          <xdr:xfrm>
            <a:off x="0" y="0"/>
            <a:ext cx="0" cy="0"/>
          </xdr:xfrm>
          <a:graphic>
            <a:graphicData uri="http://schemas.microsoft.com/office/drawing/2010/slicer">
              <sle:slicer xmlns:sle="http://schemas.microsoft.com/office/drawing/2010/slicer" name="MAIDEN 1"/>
            </a:graphicData>
          </a:graphic>
        </xdr:graphicFrame>
      </mc:Choice>
      <mc:Fallback xmlns="">
        <xdr:sp macro="" textlink="">
          <xdr:nvSpPr>
            <xdr:cNvPr id="0" name=""/>
            <xdr:cNvSpPr>
              <a:spLocks noTextEdit="1"/>
            </xdr:cNvSpPr>
          </xdr:nvSpPr>
          <xdr:spPr>
            <a:xfrm>
              <a:off x="7315200" y="283464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19</xdr:row>
      <xdr:rowOff>0</xdr:rowOff>
    </xdr:from>
    <xdr:to>
      <xdr:col>14</xdr:col>
      <xdr:colOff>335280</xdr:colOff>
      <xdr:row>22</xdr:row>
      <xdr:rowOff>91440</xdr:rowOff>
    </xdr:to>
    <mc:AlternateContent xmlns:mc="http://schemas.openxmlformats.org/markup-compatibility/2006" xmlns:a14="http://schemas.microsoft.com/office/drawing/2010/main">
      <mc:Choice Requires="a14">
        <xdr:graphicFrame macro="">
          <xdr:nvGraphicFramePr>
            <xdr:cNvPr id="32" name="RUNS2 1">
              <a:extLst>
                <a:ext uri="{FF2B5EF4-FFF2-40B4-BE49-F238E27FC236}">
                  <a16:creationId xmlns:a16="http://schemas.microsoft.com/office/drawing/2014/main" id="{329E962B-4066-4469-947D-D0D2DACE7E7D}"/>
                </a:ext>
              </a:extLst>
            </xdr:cNvPr>
            <xdr:cNvGraphicFramePr/>
          </xdr:nvGraphicFramePr>
          <xdr:xfrm>
            <a:off x="0" y="0"/>
            <a:ext cx="0" cy="0"/>
          </xdr:xfrm>
          <a:graphic>
            <a:graphicData uri="http://schemas.microsoft.com/office/drawing/2010/slicer">
              <sle:slicer xmlns:sle="http://schemas.microsoft.com/office/drawing/2010/slicer" name="RUNS2 1"/>
            </a:graphicData>
          </a:graphic>
        </xdr:graphicFrame>
      </mc:Choice>
      <mc:Fallback xmlns="">
        <xdr:sp macro="" textlink="">
          <xdr:nvSpPr>
            <xdr:cNvPr id="0" name=""/>
            <xdr:cNvSpPr>
              <a:spLocks noTextEdit="1"/>
            </xdr:cNvSpPr>
          </xdr:nvSpPr>
          <xdr:spPr>
            <a:xfrm>
              <a:off x="7315200" y="347472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5</xdr:row>
      <xdr:rowOff>0</xdr:rowOff>
    </xdr:from>
    <xdr:to>
      <xdr:col>17</xdr:col>
      <xdr:colOff>335280</xdr:colOff>
      <xdr:row>8</xdr:row>
      <xdr:rowOff>91440</xdr:rowOff>
    </xdr:to>
    <mc:AlternateContent xmlns:mc="http://schemas.openxmlformats.org/markup-compatibility/2006" xmlns:a14="http://schemas.microsoft.com/office/drawing/2010/main">
      <mc:Choice Requires="a14">
        <xdr:graphicFrame macro="">
          <xdr:nvGraphicFramePr>
            <xdr:cNvPr id="34" name="WICKETS 1">
              <a:extLst>
                <a:ext uri="{FF2B5EF4-FFF2-40B4-BE49-F238E27FC236}">
                  <a16:creationId xmlns:a16="http://schemas.microsoft.com/office/drawing/2014/main" id="{ADB85956-83D3-4C56-9793-FB222B77831B}"/>
                </a:ext>
              </a:extLst>
            </xdr:cNvPr>
            <xdr:cNvGraphicFramePr/>
          </xdr:nvGraphicFramePr>
          <xdr:xfrm>
            <a:off x="0" y="0"/>
            <a:ext cx="0" cy="0"/>
          </xdr:xfrm>
          <a:graphic>
            <a:graphicData uri="http://schemas.microsoft.com/office/drawing/2010/slicer">
              <sle:slicer xmlns:sle="http://schemas.microsoft.com/office/drawing/2010/slicer" name="WICKETS 1"/>
            </a:graphicData>
          </a:graphic>
        </xdr:graphicFrame>
      </mc:Choice>
      <mc:Fallback xmlns="">
        <xdr:sp macro="" textlink="">
          <xdr:nvSpPr>
            <xdr:cNvPr id="0" name=""/>
            <xdr:cNvSpPr>
              <a:spLocks noTextEdit="1"/>
            </xdr:cNvSpPr>
          </xdr:nvSpPr>
          <xdr:spPr>
            <a:xfrm>
              <a:off x="9144000" y="91440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8</xdr:row>
      <xdr:rowOff>91440</xdr:rowOff>
    </xdr:from>
    <xdr:to>
      <xdr:col>17</xdr:col>
      <xdr:colOff>335280</xdr:colOff>
      <xdr:row>12</xdr:row>
      <xdr:rowOff>0</xdr:rowOff>
    </xdr:to>
    <mc:AlternateContent xmlns:mc="http://schemas.openxmlformats.org/markup-compatibility/2006" xmlns:a14="http://schemas.microsoft.com/office/drawing/2010/main">
      <mc:Choice Requires="a14">
        <xdr:graphicFrame macro="">
          <xdr:nvGraphicFramePr>
            <xdr:cNvPr id="35" name="AVERAGE2 1">
              <a:extLst>
                <a:ext uri="{FF2B5EF4-FFF2-40B4-BE49-F238E27FC236}">
                  <a16:creationId xmlns:a16="http://schemas.microsoft.com/office/drawing/2014/main" id="{F9DB7AE3-2DD3-4133-AAD9-42C41F3768C0}"/>
                </a:ext>
              </a:extLst>
            </xdr:cNvPr>
            <xdr:cNvGraphicFramePr/>
          </xdr:nvGraphicFramePr>
          <xdr:xfrm>
            <a:off x="0" y="0"/>
            <a:ext cx="0" cy="0"/>
          </xdr:xfrm>
          <a:graphic>
            <a:graphicData uri="http://schemas.microsoft.com/office/drawing/2010/slicer">
              <sle:slicer xmlns:sle="http://schemas.microsoft.com/office/drawing/2010/slicer" name="AVERAGE2 1"/>
            </a:graphicData>
          </a:graphic>
        </xdr:graphicFrame>
      </mc:Choice>
      <mc:Fallback xmlns="">
        <xdr:sp macro="" textlink="">
          <xdr:nvSpPr>
            <xdr:cNvPr id="0" name=""/>
            <xdr:cNvSpPr>
              <a:spLocks noTextEdit="1"/>
            </xdr:cNvSpPr>
          </xdr:nvSpPr>
          <xdr:spPr>
            <a:xfrm>
              <a:off x="9144000" y="155448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12</xdr:row>
      <xdr:rowOff>0</xdr:rowOff>
    </xdr:from>
    <xdr:to>
      <xdr:col>17</xdr:col>
      <xdr:colOff>335280</xdr:colOff>
      <xdr:row>15</xdr:row>
      <xdr:rowOff>91440</xdr:rowOff>
    </xdr:to>
    <mc:AlternateContent xmlns:mc="http://schemas.openxmlformats.org/markup-compatibility/2006" xmlns:a14="http://schemas.microsoft.com/office/drawing/2010/main">
      <mc:Choice Requires="a14">
        <xdr:graphicFrame macro="">
          <xdr:nvGraphicFramePr>
            <xdr:cNvPr id="36" name="ECONOMY 1">
              <a:extLst>
                <a:ext uri="{FF2B5EF4-FFF2-40B4-BE49-F238E27FC236}">
                  <a16:creationId xmlns:a16="http://schemas.microsoft.com/office/drawing/2014/main" id="{00F442A8-089B-4F9C-9E6A-4A3ABF28EF15}"/>
                </a:ext>
              </a:extLst>
            </xdr:cNvPr>
            <xdr:cNvGraphicFramePr/>
          </xdr:nvGraphicFramePr>
          <xdr:xfrm>
            <a:off x="0" y="0"/>
            <a:ext cx="0" cy="0"/>
          </xdr:xfrm>
          <a:graphic>
            <a:graphicData uri="http://schemas.microsoft.com/office/drawing/2010/slicer">
              <sle:slicer xmlns:sle="http://schemas.microsoft.com/office/drawing/2010/slicer" name="ECONOMY 1"/>
            </a:graphicData>
          </a:graphic>
        </xdr:graphicFrame>
      </mc:Choice>
      <mc:Fallback xmlns="">
        <xdr:sp macro="" textlink="">
          <xdr:nvSpPr>
            <xdr:cNvPr id="0" name=""/>
            <xdr:cNvSpPr>
              <a:spLocks noTextEdit="1"/>
            </xdr:cNvSpPr>
          </xdr:nvSpPr>
          <xdr:spPr>
            <a:xfrm>
              <a:off x="9144000" y="219456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15</xdr:row>
      <xdr:rowOff>91440</xdr:rowOff>
    </xdr:from>
    <xdr:to>
      <xdr:col>17</xdr:col>
      <xdr:colOff>335280</xdr:colOff>
      <xdr:row>19</xdr:row>
      <xdr:rowOff>0</xdr:rowOff>
    </xdr:to>
    <mc:AlternateContent xmlns:mc="http://schemas.openxmlformats.org/markup-compatibility/2006" xmlns:a14="http://schemas.microsoft.com/office/drawing/2010/main">
      <mc:Choice Requires="a14">
        <xdr:graphicFrame macro="">
          <xdr:nvGraphicFramePr>
            <xdr:cNvPr id="37" name="SR2 1">
              <a:extLst>
                <a:ext uri="{FF2B5EF4-FFF2-40B4-BE49-F238E27FC236}">
                  <a16:creationId xmlns:a16="http://schemas.microsoft.com/office/drawing/2014/main" id="{4D4FCFBE-0FA9-4357-8C31-CDD463FE2F5F}"/>
                </a:ext>
              </a:extLst>
            </xdr:cNvPr>
            <xdr:cNvGraphicFramePr/>
          </xdr:nvGraphicFramePr>
          <xdr:xfrm>
            <a:off x="0" y="0"/>
            <a:ext cx="0" cy="0"/>
          </xdr:xfrm>
          <a:graphic>
            <a:graphicData uri="http://schemas.microsoft.com/office/drawing/2010/slicer">
              <sle:slicer xmlns:sle="http://schemas.microsoft.com/office/drawing/2010/slicer" name="SR2 1"/>
            </a:graphicData>
          </a:graphic>
        </xdr:graphicFrame>
      </mc:Choice>
      <mc:Fallback xmlns="">
        <xdr:sp macro="" textlink="">
          <xdr:nvSpPr>
            <xdr:cNvPr id="0" name=""/>
            <xdr:cNvSpPr>
              <a:spLocks noTextEdit="1"/>
            </xdr:cNvSpPr>
          </xdr:nvSpPr>
          <xdr:spPr>
            <a:xfrm>
              <a:off x="9144000" y="283464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19</xdr:row>
      <xdr:rowOff>0</xdr:rowOff>
    </xdr:from>
    <xdr:to>
      <xdr:col>17</xdr:col>
      <xdr:colOff>335280</xdr:colOff>
      <xdr:row>22</xdr:row>
      <xdr:rowOff>91440</xdr:rowOff>
    </xdr:to>
    <mc:AlternateContent xmlns:mc="http://schemas.openxmlformats.org/markup-compatibility/2006" xmlns:a14="http://schemas.microsoft.com/office/drawing/2010/main">
      <mc:Choice Requires="a14">
        <xdr:graphicFrame macro="">
          <xdr:nvGraphicFramePr>
            <xdr:cNvPr id="38" name="5W 1">
              <a:extLst>
                <a:ext uri="{FF2B5EF4-FFF2-40B4-BE49-F238E27FC236}">
                  <a16:creationId xmlns:a16="http://schemas.microsoft.com/office/drawing/2014/main" id="{E448AB7B-4C10-44B3-A405-045A9C4E8AB0}"/>
                </a:ext>
              </a:extLst>
            </xdr:cNvPr>
            <xdr:cNvGraphicFramePr/>
          </xdr:nvGraphicFramePr>
          <xdr:xfrm>
            <a:off x="0" y="0"/>
            <a:ext cx="0" cy="0"/>
          </xdr:xfrm>
          <a:graphic>
            <a:graphicData uri="http://schemas.microsoft.com/office/drawing/2010/slicer">
              <sle:slicer xmlns:sle="http://schemas.microsoft.com/office/drawing/2010/slicer" name="5W 1"/>
            </a:graphicData>
          </a:graphic>
        </xdr:graphicFrame>
      </mc:Choice>
      <mc:Fallback xmlns="">
        <xdr:sp macro="" textlink="">
          <xdr:nvSpPr>
            <xdr:cNvPr id="0" name=""/>
            <xdr:cNvSpPr>
              <a:spLocks noTextEdit="1"/>
            </xdr:cNvSpPr>
          </xdr:nvSpPr>
          <xdr:spPr>
            <a:xfrm>
              <a:off x="9144000" y="3474720"/>
              <a:ext cx="15544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298042</xdr:colOff>
      <xdr:row>0</xdr:row>
      <xdr:rowOff>134053</xdr:rowOff>
    </xdr:from>
    <xdr:to>
      <xdr:col>22</xdr:col>
      <xdr:colOff>89629</xdr:colOff>
      <xdr:row>24</xdr:row>
      <xdr:rowOff>84726</xdr:rowOff>
    </xdr:to>
    <mc:AlternateContent xmlns:mc="http://schemas.openxmlformats.org/markup-compatibility/2006">
      <mc:Choice xmlns:am3d="http://schemas.microsoft.com/office/drawing/2017/model3d" Requires="am3d">
        <xdr:graphicFrame macro="">
          <xdr:nvGraphicFramePr>
            <xdr:cNvPr id="45" name="3D Model 44" descr="Cricket Bat and Ball">
              <a:extLst>
                <a:ext uri="{FF2B5EF4-FFF2-40B4-BE49-F238E27FC236}">
                  <a16:creationId xmlns:a16="http://schemas.microsoft.com/office/drawing/2014/main" id="{AEA61218-3775-7879-C5FF-1A6B562779D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3">
                <am3d:spPr>
                  <a:xfrm rot="874493">
                    <a:off x="0" y="0"/>
                    <a:ext cx="1620387" cy="4339793"/>
                  </a:xfrm>
                  <a:prstGeom prst="rect">
                    <a:avLst/>
                  </a:prstGeom>
                </am3d:spPr>
                <am3d:camera>
                  <am3d:pos x="0" y="0" z="50785696"/>
                  <am3d:up dx="0" dy="36000000" dz="0"/>
                  <am3d:lookAt x="0" y="0" z="0"/>
                  <am3d:perspective fov="2700000"/>
                </am3d:camera>
                <am3d:trans>
                  <am3d:meterPerModelUnit n="1206625" d="1000000"/>
                  <am3d:preTrans dx="0" dy="-17997206" dz="-3623253"/>
                  <am3d:scale>
                    <am3d:sx n="1000000" d="1000000"/>
                    <am3d:sy n="1000000" d="1000000"/>
                    <am3d:sz n="1000000" d="1000000"/>
                  </am3d:scale>
                  <am3d:rot ax="8883763" ay="1184361" az="10044354"/>
                  <am3d:postTrans dx="0" dy="0" dz="0"/>
                </am3d:trans>
                <am3d:raster rName="Office3DRenderer" rVer="16.0.8326">
                  <am3d:blip r:embed="rId4"/>
                </am3d:raster>
                <am3d:objViewport viewportSz="455516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5" name="3D Model 44" descr="Cricket Bat and Ball">
              <a:extLst>
                <a:ext uri="{FF2B5EF4-FFF2-40B4-BE49-F238E27FC236}">
                  <a16:creationId xmlns:a16="http://schemas.microsoft.com/office/drawing/2014/main" id="{AEA61218-3775-7879-C5FF-1A6B562779D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a:stretch>
              <a:fillRect/>
            </a:stretch>
          </xdr:blipFill>
          <xdr:spPr>
            <a:xfrm>
              <a:off x="11880442" y="134053"/>
              <a:ext cx="1620387" cy="4339793"/>
            </a:xfrm>
            <a:prstGeom prst="rect">
              <a:avLst/>
            </a:prstGeom>
          </xdr:spPr>
        </xdr:pic>
      </mc:Fallback>
    </mc:AlternateContent>
    <xdr:clientData/>
  </xdr:twoCellAnchor>
  <xdr:twoCellAnchor>
    <xdr:from>
      <xdr:col>0</xdr:col>
      <xdr:colOff>289560</xdr:colOff>
      <xdr:row>0</xdr:row>
      <xdr:rowOff>0</xdr:rowOff>
    </xdr:from>
    <xdr:to>
      <xdr:col>15</xdr:col>
      <xdr:colOff>182880</xdr:colOff>
      <xdr:row>4</xdr:row>
      <xdr:rowOff>160020</xdr:rowOff>
    </xdr:to>
    <xdr:sp macro="" textlink="">
      <xdr:nvSpPr>
        <xdr:cNvPr id="46" name="Rectangle 45">
          <a:extLst>
            <a:ext uri="{FF2B5EF4-FFF2-40B4-BE49-F238E27FC236}">
              <a16:creationId xmlns:a16="http://schemas.microsoft.com/office/drawing/2014/main" id="{A917BBA5-DA4A-F483-B3D8-3843EF356E87}"/>
            </a:ext>
          </a:extLst>
        </xdr:cNvPr>
        <xdr:cNvSpPr/>
      </xdr:nvSpPr>
      <xdr:spPr>
        <a:xfrm>
          <a:off x="289560" y="0"/>
          <a:ext cx="9037320" cy="89154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4000" b="1" i="1" cap="none" spc="0">
              <a:ln w="0"/>
              <a:solidFill>
                <a:srgbClr val="002060"/>
              </a:solidFill>
              <a:effectLst>
                <a:outerShdw blurRad="75057" dist="38100" dir="5400000" sy="-20000" rotWithShape="0">
                  <a:prstClr val="black">
                    <a:alpha val="25000"/>
                  </a:prstClr>
                </a:outerShdw>
                <a:reflection blurRad="6350" stA="53000" endA="300" endPos="35500" dir="5400000" sy="-90000" algn="bl" rotWithShape="0"/>
              </a:effectLst>
              <a:latin typeface="Arial Black" panose="020B0A04020102020204" pitchFamily="34" charset="0"/>
            </a:rPr>
            <a:t>ASIA </a:t>
          </a:r>
          <a:r>
            <a:rPr lang="en-US" sz="4000" b="1" i="1" cap="none" spc="0" baseline="0">
              <a:ln w="0"/>
              <a:solidFill>
                <a:srgbClr val="002060"/>
              </a:solidFill>
              <a:effectLst>
                <a:outerShdw blurRad="75057" dist="38100" dir="5400000" sy="-20000" rotWithShape="0">
                  <a:prstClr val="black">
                    <a:alpha val="25000"/>
                  </a:prstClr>
                </a:outerShdw>
                <a:reflection blurRad="6350" stA="53000" endA="300" endPos="35500" dir="5400000" sy="-90000" algn="bl" rotWithShape="0"/>
              </a:effectLst>
              <a:latin typeface="Arial Black" panose="020B0A04020102020204" pitchFamily="34" charset="0"/>
            </a:rPr>
            <a:t>CUP 2023 ALL RECORDS</a:t>
          </a:r>
          <a:endParaRPr lang="en-US" sz="4000" b="1" i="1" cap="none" spc="0">
            <a:ln w="0"/>
            <a:solidFill>
              <a:srgbClr val="002060"/>
            </a:solidFill>
            <a:effectLst>
              <a:outerShdw blurRad="75057" dist="38100" dir="5400000" sy="-20000" rotWithShape="0">
                <a:prstClr val="black">
                  <a:alpha val="25000"/>
                </a:prstClr>
              </a:outerShdw>
              <a:reflection blurRad="6350" stA="53000" endA="300" endPos="35500" dir="5400000" sy="-90000" algn="bl" rotWithShape="0"/>
            </a:effectLst>
            <a:latin typeface="Arial Black" panose="020B0A04020102020204" pitchFamily="34" charset="0"/>
          </a:endParaRPr>
        </a:p>
      </xdr:txBody>
    </xdr:sp>
    <xdr:clientData/>
  </xdr:twoCellAnchor>
  <xdr:twoCellAnchor>
    <xdr:from>
      <xdr:col>6</xdr:col>
      <xdr:colOff>0</xdr:colOff>
      <xdr:row>32</xdr:row>
      <xdr:rowOff>22860</xdr:rowOff>
    </xdr:from>
    <xdr:to>
      <xdr:col>18</xdr:col>
      <xdr:colOff>0</xdr:colOff>
      <xdr:row>37</xdr:row>
      <xdr:rowOff>0</xdr:rowOff>
    </xdr:to>
    <xdr:sp macro="" textlink="">
      <xdr:nvSpPr>
        <xdr:cNvPr id="48" name="Rectangle 47">
          <a:extLst>
            <a:ext uri="{FF2B5EF4-FFF2-40B4-BE49-F238E27FC236}">
              <a16:creationId xmlns:a16="http://schemas.microsoft.com/office/drawing/2014/main" id="{D57CC976-DD52-480E-AFF7-366DEED576E5}"/>
            </a:ext>
          </a:extLst>
        </xdr:cNvPr>
        <xdr:cNvSpPr/>
      </xdr:nvSpPr>
      <xdr:spPr>
        <a:xfrm>
          <a:off x="3657600" y="5875020"/>
          <a:ext cx="7315200" cy="89154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cap="none" spc="0">
              <a:ln w="0"/>
              <a:solidFill>
                <a:schemeClr val="tx1">
                  <a:lumMod val="85000"/>
                  <a:lumOff val="15000"/>
                </a:schemeClr>
              </a:solidFill>
              <a:effectLst>
                <a:outerShdw blurRad="75057" dist="38100" dir="5400000" sy="-20000" rotWithShape="0">
                  <a:prstClr val="black">
                    <a:alpha val="25000"/>
                  </a:prstClr>
                </a:outerShdw>
                <a:reflection blurRad="6350" stA="53000" endA="300" endPos="35500" dir="5400000" sy="-90000" algn="bl" rotWithShape="0"/>
              </a:effectLst>
              <a:latin typeface="Century" panose="02040604050505020304" pitchFamily="18" charset="0"/>
              <a:ea typeface="Cambria Math" panose="02040503050406030204" pitchFamily="18" charset="0"/>
            </a:rPr>
            <a:t>INDIA WIN THE</a:t>
          </a:r>
          <a:r>
            <a:rPr lang="en-US" sz="2800" b="1" cap="none" spc="0">
              <a:ln w="0"/>
              <a:solidFill>
                <a:schemeClr val="tx1">
                  <a:lumMod val="85000"/>
                  <a:lumOff val="15000"/>
                </a:schemeClr>
              </a:solidFill>
              <a:effectLst>
                <a:outerShdw blurRad="75057" dist="38100" dir="5400000" sy="-20000" rotWithShape="0">
                  <a:prstClr val="black">
                    <a:alpha val="25000"/>
                  </a:prstClr>
                </a:outerShdw>
                <a:reflection blurRad="6350" stA="53000" endA="300" endPos="35500" dir="5400000" sy="-90000" algn="bl" rotWithShape="0"/>
              </a:effectLst>
              <a:latin typeface="Century" panose="02040604050505020304" pitchFamily="18" charset="0"/>
            </a:rPr>
            <a:t> </a:t>
          </a:r>
          <a:r>
            <a:rPr lang="en-US" sz="2800" b="1" cap="none" spc="0">
              <a:ln w="0"/>
              <a:solidFill>
                <a:schemeClr val="tx1">
                  <a:lumMod val="85000"/>
                  <a:lumOff val="15000"/>
                </a:schemeClr>
              </a:solidFill>
              <a:effectLst>
                <a:outerShdw blurRad="75057" dist="38100" dir="5400000" sy="-20000" rotWithShape="0">
                  <a:prstClr val="black">
                    <a:alpha val="25000"/>
                  </a:prstClr>
                </a:outerShdw>
                <a:reflection blurRad="6350" stA="53000" endA="300" endPos="35500" dir="5400000" sy="-90000" algn="bl" rotWithShape="0"/>
              </a:effectLst>
              <a:latin typeface="Century" panose="02040604050505020304" pitchFamily="18" charset="0"/>
              <a:ea typeface="Cambria Math" panose="02040503050406030204" pitchFamily="18" charset="0"/>
            </a:rPr>
            <a:t>ASIA</a:t>
          </a:r>
          <a:r>
            <a:rPr lang="en-US" sz="2800" b="1" cap="none" spc="0" baseline="0">
              <a:ln w="0"/>
              <a:solidFill>
                <a:schemeClr val="tx1">
                  <a:lumMod val="85000"/>
                  <a:lumOff val="15000"/>
                </a:schemeClr>
              </a:solidFill>
              <a:effectLst>
                <a:outerShdw blurRad="75057" dist="38100" dir="5400000" sy="-20000" rotWithShape="0">
                  <a:prstClr val="black">
                    <a:alpha val="25000"/>
                  </a:prstClr>
                </a:outerShdw>
                <a:reflection blurRad="6350" stA="53000" endA="300" endPos="35500" dir="5400000" sy="-90000" algn="bl" rotWithShape="0"/>
              </a:effectLst>
              <a:latin typeface="Century" panose="02040604050505020304" pitchFamily="18" charset="0"/>
              <a:ea typeface="Cambria Math" panose="02040503050406030204" pitchFamily="18" charset="0"/>
            </a:rPr>
            <a:t> CUP 2023</a:t>
          </a:r>
          <a:endParaRPr lang="en-US" sz="2800" b="1" cap="none" spc="0">
            <a:ln w="0"/>
            <a:solidFill>
              <a:schemeClr val="tx1">
                <a:lumMod val="85000"/>
                <a:lumOff val="15000"/>
              </a:schemeClr>
            </a:solidFill>
            <a:effectLst>
              <a:outerShdw blurRad="75057" dist="38100" dir="5400000" sy="-20000" rotWithShape="0">
                <a:prstClr val="black">
                  <a:alpha val="25000"/>
                </a:prstClr>
              </a:outerShdw>
              <a:reflection blurRad="6350" stA="53000" endA="300" endPos="35500" dir="5400000" sy="-90000" algn="bl" rotWithShape="0"/>
            </a:effectLst>
            <a:latin typeface="Century" panose="02040604050505020304" pitchFamily="18" charset="0"/>
            <a:ea typeface="Cambria Math" panose="02040503050406030204" pitchFamily="18" charset="0"/>
          </a:endParaRPr>
        </a:p>
      </xdr:txBody>
    </xdr:sp>
    <xdr:clientData/>
  </xdr:twoCellAnchor>
  <xdr:twoCellAnchor editAs="oneCell">
    <xdr:from>
      <xdr:col>17</xdr:col>
      <xdr:colOff>0</xdr:colOff>
      <xdr:row>31</xdr:row>
      <xdr:rowOff>38100</xdr:rowOff>
    </xdr:from>
    <xdr:to>
      <xdr:col>19</xdr:col>
      <xdr:colOff>0</xdr:colOff>
      <xdr:row>36</xdr:row>
      <xdr:rowOff>138322</xdr:rowOff>
    </xdr:to>
    <xdr:pic>
      <xdr:nvPicPr>
        <xdr:cNvPr id="50" name="Picture 49">
          <a:extLst>
            <a:ext uri="{FF2B5EF4-FFF2-40B4-BE49-F238E27FC236}">
              <a16:creationId xmlns:a16="http://schemas.microsoft.com/office/drawing/2014/main" id="{CEF9551C-C767-32B1-8C28-3A080C7EB3E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363200" y="5707380"/>
          <a:ext cx="1219200" cy="1014622"/>
        </a:xfrm>
        <a:prstGeom prst="rect">
          <a:avLst/>
        </a:prstGeom>
      </xdr:spPr>
    </xdr:pic>
    <xdr:clientData/>
  </xdr:twoCellAnchor>
  <xdr:twoCellAnchor>
    <xdr:from>
      <xdr:col>12</xdr:col>
      <xdr:colOff>0</xdr:colOff>
      <xdr:row>23</xdr:row>
      <xdr:rowOff>0</xdr:rowOff>
    </xdr:from>
    <xdr:to>
      <xdr:col>19</xdr:col>
      <xdr:colOff>304800</xdr:colOff>
      <xdr:row>31</xdr:row>
      <xdr:rowOff>0</xdr:rowOff>
    </xdr:to>
    <xdr:graphicFrame macro="">
      <xdr:nvGraphicFramePr>
        <xdr:cNvPr id="52" name="Chart 51">
          <a:extLst>
            <a:ext uri="{FF2B5EF4-FFF2-40B4-BE49-F238E27FC236}">
              <a16:creationId xmlns:a16="http://schemas.microsoft.com/office/drawing/2014/main" id="{F27CACF5-0C42-4951-91A0-13C02951A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88.937458101849" createdVersion="8" refreshedVersion="8" minRefreshableVersion="3" recordCount="105" xr:uid="{743DB563-BBE0-4387-8F71-B78367EBBFDF}">
  <cacheSource type="worksheet">
    <worksheetSource ref="A1:Y106" sheet="RAWDATA"/>
  </cacheSource>
  <cacheFields count="25">
    <cacheField name="COUNTRY" numFmtId="0">
      <sharedItems count="6">
        <s v="INDIA "/>
        <s v="AFGHANISTAN"/>
        <s v="BANGLADESH"/>
        <s v="PAKISTAN"/>
        <s v="SRI LANKA"/>
        <s v="NEPAL"/>
      </sharedItems>
    </cacheField>
    <cacheField name="SQUAD" numFmtId="0">
      <sharedItems count="183">
        <s v="Rohit Sharma©"/>
        <s v="Shubman Gill"/>
        <s v="Virat Kohli"/>
        <s v="Shreyas Iyer"/>
        <s v="KL Rahul (WC)"/>
        <s v="Suryakumar Yadav"/>
        <s v="Hardik Pandya "/>
        <s v="Ravindra Jadeja"/>
        <s v="Ishan Kishan (WC)"/>
        <s v="Axar Patel"/>
        <s v="Shardul Thakur"/>
        <s v="Jasprit Bumrah"/>
        <s v="Kuldeep Yadav"/>
        <s v="Mohammed Shami"/>
        <s v="Prasidh Krishna"/>
        <s v="Tilak Varma"/>
        <s v="Washington Sundar"/>
        <s v="Mohammed Siraj"/>
        <s v="Hashmatullah Shahidi ©"/>
        <s v="Rahmanullah Gurbaz"/>
        <s v="Ibrahim Zadran"/>
        <s v="Riaz Hassan"/>
        <s v="Rahmat Shah"/>
        <s v="Najibullah Zadran"/>
        <s v="Mohammad Nabi"/>
        <s v="Ikram Alikhil"/>
        <s v="Rashid Khan"/>
        <s v="Gulbadin Naib"/>
        <s v="Karim Janat"/>
        <s v="Abdul Rahman"/>
        <s v="Sharafuddin Ashraf"/>
        <s v="Mujeeb ur Rahman"/>
        <s v="Noor Ahmad"/>
        <s v="Suliman Safi"/>
        <s v="Fazalhaq Farooqi"/>
        <s v="Shakib Al Hasan ©"/>
        <s v="Anamul Haque Bijoy"/>
        <s v="Najmul Hossain Shanto"/>
        <s v="Towhid Hridoy"/>
        <s v="Mushfiqur Rahim"/>
        <s v="Afif Hossain Dhrubo"/>
        <s v="Mehidy Hasan Miraz"/>
        <s v="Taskin Ahmed"/>
        <s v="Hasan Mahmud"/>
        <s v="Mustafizur Rahman"/>
        <s v="Shoriful Islam"/>
        <s v="Nasum Ahmed"/>
        <s v="Shak Mahedi Hasan"/>
        <s v="Naim Sheikh"/>
        <s v="Shamim Hossain"/>
        <s v="Tanzid Hasan Tamim"/>
        <s v="Litton Das"/>
        <s v="Tanzim Hasan Sakib"/>
        <s v="Babar Azam ©"/>
        <s v="Abdullah Shafique"/>
        <s v="Fakhar Zaman"/>
        <s v="Imam-ul-Haq"/>
        <s v="Salman Ali Agha"/>
        <s v="Iftikhar Ahmed"/>
        <s v="Mohammad Rizwan"/>
        <s v="Mohammad Haris"/>
        <s v="Shadab Khan"/>
        <s v="Mohammad Nawaz"/>
        <s v="Zaman Khan"/>
        <s v="Faheem Ashraf"/>
        <s v="Haris Rauf"/>
        <s v="Mohammad Wasim Jnr"/>
        <s v="Naseem Shah"/>
        <s v="Shaheen Afridi"/>
        <s v="Usman Mir"/>
        <s v="Shahnawaz Dahani"/>
        <s v="Tayyab Tahir"/>
        <s v="Saud Shakeel"/>
        <s v="Dasun Shanaka ©"/>
        <s v="Pathum Nissanaka"/>
        <s v="Dimuth Karunaratne"/>
        <s v="Kusal Janith Perera"/>
        <s v="Kusal Mendis (vc)"/>
        <s v="Charith Asalanka"/>
        <s v="Dhananjaya de Silva"/>
        <s v="Sadeera Samarawickrama"/>
        <s v="Maheesh Theekshana"/>
        <s v="Dunith Wellalage"/>
        <s v="Matheesha Pathirana"/>
        <s v="Kasun Rajitha"/>
        <s v="Dushan Hemantha"/>
        <s v="Binura Fernando"/>
        <s v="Pramod Madushan."/>
        <s v="Rohit Paudel ©"/>
        <s v="Kushal Bhurtel"/>
        <s v="Aasif Sheikh"/>
        <s v="Bhim Sharki"/>
        <s v="Kushal Malla"/>
        <s v="Aarif Sheikh"/>
        <s v="Dipendra Singh Airee"/>
        <s v="Gulshan Jha"/>
        <s v="Sompal Kami"/>
        <s v="Karan KC"/>
        <s v="Sandeep Lamichhane"/>
        <s v="Lalit Rajbanshi"/>
        <s v="Pratish GC"/>
        <s v="Mousom Dhakal"/>
        <s v="Sundeep Jora"/>
        <s v="Kishore Mahato"/>
        <s v="Arjun Saud"/>
        <s v=" Rahmanullah Gurbaz" u="1"/>
        <s v=" Ibrahim Zadran" u="1"/>
        <s v=" Riaz Hassan" u="1"/>
        <s v=" Rahmat Shah" u="1"/>
        <s v=" Najibullah Zadran" u="1"/>
        <s v=" Mohammad Nabi" u="1"/>
        <s v=" Ikram Alikhil" u="1"/>
        <s v=" Rashid Khan" u="1"/>
        <s v=" Gulbadin Naib" u="1"/>
        <s v=" Karim Janat" u="1"/>
        <s v=" Abdul Rahman" u="1"/>
        <s v=" Sharafuddin Ashraf" u="1"/>
        <s v=" Mujeeb ur Rahman" u="1"/>
        <s v=" Noor Ahmad" u="1"/>
        <s v=" Suliman Safi" u="1"/>
        <s v=" Fazalhaq Farooqi." u="1"/>
        <s v=" Anamul Haque Bijoy" u="1"/>
        <s v=" Najmul Hossain Shanto" u="1"/>
        <s v=" Towhid Hridoy" u="1"/>
        <s v=" Mushfiqur Rahim" u="1"/>
        <s v=" Afif Hossain Dhrubo" u="1"/>
        <s v=" Mehidy Hasan Miraz" u="1"/>
        <s v=" Taskin Ahmed" u="1"/>
        <s v=" Hasan Mahmud" u="1"/>
        <s v=" Mustafizur Rahman" u="1"/>
        <s v=" Shoriful Islam" u="1"/>
        <s v=" Nasum Ahmed" u="1"/>
        <s v=" Shak Mahedi Hasan" u="1"/>
        <s v=" Naim Sheikh" u="1"/>
        <s v=" Shamim Hossain" u="1"/>
        <s v=" Tanzid Hasan Tamim" u="1"/>
        <s v=" Tanzim Hasan Sakib" u="1"/>
        <s v=" Abdullah Shafique" u="1"/>
        <s v=" Fakhar Zaman" u="1"/>
        <s v=" Imam-ul-Haq" u="1"/>
        <s v=" Salman Ali Agha" u="1"/>
        <s v=" Iftikhar Ahmed" u="1"/>
        <s v=" Mohammad Rizwan" u="1"/>
        <s v=" Mohammad Haris" u="1"/>
        <s v=" Shadab Khan" u="1"/>
        <s v=" Mohammad Nawaz" u="1"/>
        <s v=" Faheem Ashraf" u="1"/>
        <s v=" Haris Rauf" u="1"/>
        <s v=" Mohammad Wasim Jnr" u="1"/>
        <s v=" Naseem Shah" u="1"/>
        <s v=" Shaheen Afridi" u="1"/>
        <s v=" Saud Shakeel" u="1"/>
        <s v=" Pathum Nissanaka" u="1"/>
        <s v=" Dimuth Karunaratne" u="1"/>
        <s v=" Kusal Janith Perera" u="1"/>
        <s v=" Kusal Mendis (vc)" u="1"/>
        <s v=" Charith Asalanka" u="1"/>
        <s v=" Dhananjaya de Silva" u="1"/>
        <s v=" Sadeera Samarawickrama" u="1"/>
        <s v=" Maheesh Theekshana" u="1"/>
        <s v=" Dunith Wellalage" u="1"/>
        <s v=" Matheesha Pathirana" u="1"/>
        <s v=" Kasun Rajitha" u="1"/>
        <s v=" Dushan Hemantha" u="1"/>
        <s v=" Binura Fernando" u="1"/>
        <s v=" Pramod Madushan." u="1"/>
        <s v=" Kushal Bhurtel" u="1"/>
        <s v=" Aasif Sheikh" u="1"/>
        <s v=" Bhim Sharki" u="1"/>
        <s v=" Kushal Malla" u="1"/>
        <s v=" Aarif Sheikh" u="1"/>
        <s v=" Dipendra Singh Airee" u="1"/>
        <s v=" Gulshan Jha" u="1"/>
        <s v=" Sompal Kami" u="1"/>
        <s v=" Karan KC" u="1"/>
        <s v=" Sandeep Lamichhane" u="1"/>
        <s v=" Lalit Rajbanshi" u="1"/>
        <s v=" Pratish GC" u="1"/>
        <s v=" Mousom Dhakal" u="1"/>
        <s v=" Sundeep Jora" u="1"/>
        <s v=" Kishore Mahato" u="1"/>
        <s v=" Arjun Saud" u="1"/>
        <s v=" Prasidh Krishna" u="1"/>
      </sharedItems>
    </cacheField>
    <cacheField name="MATCH" numFmtId="1">
      <sharedItems containsSemiMixedTypes="0" containsString="0" containsNumber="1" containsInteger="1" minValue="0" maxValue="6" count="7">
        <n v="6"/>
        <n v="5"/>
        <n v="2"/>
        <n v="4"/>
        <n v="1"/>
        <n v="0"/>
        <n v="3"/>
      </sharedItems>
    </cacheField>
    <cacheField name="INNINGS" numFmtId="1">
      <sharedItems containsSemiMixedTypes="0" containsString="0" containsNumber="1" containsInteger="1" minValue="0" maxValue="6" count="7">
        <n v="5"/>
        <n v="6"/>
        <n v="3"/>
        <n v="1"/>
        <n v="2"/>
        <n v="4"/>
        <n v="0"/>
      </sharedItems>
    </cacheField>
    <cacheField name="NOT OUT" numFmtId="1">
      <sharedItems containsSemiMixedTypes="0" containsString="0" containsNumber="1" containsInteger="1" minValue="0" maxValue="2" count="3">
        <n v="1"/>
        <n v="2"/>
        <n v="0"/>
      </sharedItems>
    </cacheField>
    <cacheField name="RUNS" numFmtId="1">
      <sharedItems containsSemiMixedTypes="0" containsString="0" containsNumber="1" containsInteger="1" minValue="0" maxValue="302" count="60">
        <n v="194"/>
        <n v="302"/>
        <n v="129"/>
        <n v="14"/>
        <n v="169"/>
        <n v="26"/>
        <n v="92"/>
        <n v="25"/>
        <n v="143"/>
        <n v="68"/>
        <n v="21"/>
        <n v="4"/>
        <n v="6"/>
        <n v="0"/>
        <n v="5"/>
        <n v="110"/>
        <n v="82"/>
        <n v="78"/>
        <n v="40"/>
        <n v="51"/>
        <n v="37"/>
        <n v="23"/>
        <n v="1"/>
        <n v="173"/>
        <n v="193"/>
        <n v="158"/>
        <n v="131"/>
        <n v="16"/>
        <n v="11"/>
        <n v="10"/>
        <n v="59"/>
        <n v="35"/>
        <n v="85"/>
        <n v="33"/>
        <n v="13"/>
        <n v="31"/>
        <n v="207"/>
        <n v="52"/>
        <n v="65"/>
        <n v="179"/>
        <n v="195"/>
        <n v="3"/>
        <n v="12"/>
        <n v="8"/>
        <n v="54"/>
        <n v="132"/>
        <n v="53"/>
        <n v="17"/>
        <n v="270"/>
        <n v="72"/>
        <n v="215"/>
        <n v="32"/>
        <n v="86"/>
        <n v="2"/>
        <n v="46"/>
        <n v="63"/>
        <n v="7"/>
        <n v="36"/>
        <n v="76"/>
        <n v="9"/>
      </sharedItems>
    </cacheField>
    <cacheField name="BF" numFmtId="1">
      <sharedItems containsSemiMixedTypes="0" containsString="0" containsNumber="1" containsInteger="1" minValue="0" maxValue="323" count="61">
        <n v="180"/>
        <n v="323"/>
        <n v="113"/>
        <n v="9"/>
        <n v="189"/>
        <n v="34"/>
        <n v="108"/>
        <n v="53"/>
        <n v="175"/>
        <n v="70"/>
        <n v="16"/>
        <n v="26"/>
        <n v="14"/>
        <n v="6"/>
        <n v="2"/>
        <n v="0"/>
        <n v="20"/>
        <n v="126"/>
        <n v="15"/>
        <n v="88"/>
        <n v="97"/>
        <n v="40"/>
        <n v="38"/>
        <n v="31"/>
        <n v="29"/>
        <n v="11"/>
        <n v="4"/>
        <n v="178"/>
        <n v="227"/>
        <n v="230"/>
        <n v="172"/>
        <n v="188"/>
        <n v="60"/>
        <n v="39"/>
        <n v="44"/>
        <n v="8"/>
        <n v="212"/>
        <n v="69"/>
        <n v="112"/>
        <n v="116"/>
        <n v="67"/>
        <n v="146"/>
        <n v="207"/>
        <n v="12"/>
        <n v="7"/>
        <n v="82"/>
        <n v="168"/>
        <n v="73"/>
        <n v="10"/>
        <n v="315"/>
        <n v="241"/>
        <n v="117"/>
        <n v="41"/>
        <n v="110"/>
        <n v="3"/>
        <n v="102"/>
        <n v="17"/>
        <n v="36"/>
        <n v="58"/>
        <n v="19"/>
        <n v="5"/>
      </sharedItems>
    </cacheField>
    <cacheField name="HS" numFmtId="1">
      <sharedItems containsMixedTypes="1" containsNumber="1" containsInteger="1" minValue="0" maxValue="151" count="60">
        <s v="74*"/>
        <n v="121"/>
        <s v="122*"/>
        <n v="14"/>
        <s v="111*"/>
        <n v="26"/>
        <n v="87"/>
        <n v="82"/>
        <n v="42"/>
        <n v="11"/>
        <n v="16"/>
        <n v="4"/>
        <n v="6"/>
        <s v="0*"/>
        <n v="5"/>
        <n v="0"/>
        <s v="5*"/>
        <n v="59"/>
        <n v="75"/>
        <n v="45"/>
        <n v="23"/>
        <n v="65"/>
        <s v="27*"/>
        <n v="22"/>
        <s v="1*"/>
        <n v="80"/>
        <n v="104"/>
        <n v="64"/>
        <n v="12"/>
        <s v="112*"/>
        <n v="1"/>
        <s v="10*"/>
        <n v="7"/>
        <n v="44"/>
        <s v="29*"/>
        <n v="28"/>
        <n v="13"/>
        <s v="14*"/>
        <n v="151"/>
        <n v="52"/>
        <n v="27"/>
        <n v="78"/>
        <s v="109*"/>
        <s v="86*"/>
        <n v="3"/>
        <s v="7*"/>
        <n v="24"/>
        <n v="41"/>
        <n v="32"/>
        <n v="17"/>
        <n v="92"/>
        <s v="62*"/>
        <n v="93"/>
        <s v="42*"/>
        <s v="13*"/>
        <n v="38"/>
        <n v="58"/>
        <n v="29"/>
        <n v="48"/>
        <n v="9"/>
      </sharedItems>
    </cacheField>
    <cacheField name="AVERAGE" numFmtId="164">
      <sharedItems containsSemiMixedTypes="0" containsString="0" containsNumber="1" minValue="0" maxValue="97.5" count="62">
        <n v="48.5"/>
        <n v="75.5"/>
        <n v="64.5"/>
        <n v="14"/>
        <n v="84.5"/>
        <n v="26"/>
        <n v="46"/>
        <n v="8.3333333333333339"/>
        <n v="47.666666666666664"/>
        <n v="34"/>
        <n v="7"/>
        <n v="10.5"/>
        <n v="2"/>
        <n v="6"/>
        <n v="0"/>
        <n v="5"/>
        <n v="55"/>
        <n v="2.5"/>
        <n v="41"/>
        <n v="39"/>
        <n v="20"/>
        <n v="51"/>
        <n v="18.5"/>
        <n v="11.5"/>
        <n v="1"/>
        <n v="43.25"/>
        <n v="4"/>
        <n v="96.5"/>
        <n v="31.6"/>
        <n v="32.75"/>
        <n v="16"/>
        <n v="39.5"/>
        <n v="0.33333333333333331"/>
        <n v="29.5"/>
        <n v="35"/>
        <n v="21.25"/>
        <n v="8.25"/>
        <n v="6.5"/>
        <n v="10.333333333333334"/>
        <n v="51.75"/>
        <n v="52"/>
        <n v="16.25"/>
        <n v="30.666666666666668"/>
        <n v="89.5"/>
        <n v="97.5"/>
        <n v="3"/>
        <n v="4.333333333333333"/>
        <n v="12"/>
        <n v="10.8"/>
        <n v="22"/>
        <n v="13.25"/>
        <n v="8.5"/>
        <n v="45"/>
        <n v="44.75"/>
        <n v="35.833333333333336"/>
        <n v="10.666666666666666"/>
        <n v="28.666666666666668"/>
        <n v="23"/>
        <n v="31.5"/>
        <n v="18"/>
        <n v="38"/>
        <n v="4.5"/>
      </sharedItems>
    </cacheField>
    <cacheField name="SR" numFmtId="164">
      <sharedItems containsSemiMixedTypes="0" containsString="0" containsNumber="1" minValue="0" maxValue="178.94736842105263" count="71">
        <n v="107.77777777777777"/>
        <n v="93.498452012383908"/>
        <n v="114.15929203539822"/>
        <n v="155.55555555555557"/>
        <n v="89.417989417989418"/>
        <n v="76.470588235294116"/>
        <n v="85.18518518518519"/>
        <n v="47.169811320754718"/>
        <n v="81.714285714285722"/>
        <n v="97.142857142857139"/>
        <n v="87.5"/>
        <n v="80.769230769230774"/>
        <n v="28.571428571428569"/>
        <n v="100"/>
        <n v="0"/>
        <n v="55.555555555555557"/>
        <n v="30"/>
        <n v="87.301587301587304"/>
        <n v="33.333333333333329"/>
        <n v="93.181818181818173"/>
        <n v="80.412371134020617"/>
        <n v="178.94736842105263"/>
        <n v="164.51612903225808"/>
        <n v="127.58620689655173"/>
        <n v="164.28571428571428"/>
        <n v="36.363636363636367"/>
        <n v="25"/>
        <n v="97.19101123595506"/>
        <n v="85.022026431718061"/>
        <n v="68.695652173913047"/>
        <n v="76.162790697674424"/>
        <n v="114.28571428571428"/>
        <n v="84.042553191489361"/>
        <n v="16.666666666666664"/>
        <n v="122.22222222222223"/>
        <n v="66.666666666666657"/>
        <n v="98.333333333333329"/>
        <n v="89.743589743589752"/>
        <n v="67.460317460317469"/>
        <n v="75"/>
        <n v="92.857142857142861"/>
        <n v="79.487179487179489"/>
        <n v="175"/>
        <n v="97.641509433962256"/>
        <n v="75.362318840579718"/>
        <n v="58.035714285714292"/>
        <n v="79.310344827586206"/>
        <n v="59.701492537313428"/>
        <n v="122.60273972602739"/>
        <n v="94.20289855072464"/>
        <n v="86.666666666666671"/>
        <n v="65.853658536585371"/>
        <n v="78.571428571428569"/>
        <n v="72.602739726027394"/>
        <n v="170"/>
        <n v="85.714285714285708"/>
        <n v="74.273858921161832"/>
        <n v="61.53846153846154"/>
        <n v="89.211618257261421"/>
        <n v="78.048780487804876"/>
        <n v="78.181818181818187"/>
        <n v="22.222222222222221"/>
        <n v="158.62068965517241"/>
        <n v="61.764705882352942"/>
        <n v="41.17647058823529"/>
        <n v="88.888888888888886"/>
        <n v="68.421052631578945"/>
        <n v="62.068965517241381"/>
        <n v="74.509803921568633"/>
        <n v="112.5"/>
        <n v="47.368421052631575"/>
      </sharedItems>
    </cacheField>
    <cacheField name="100" numFmtId="1">
      <sharedItems containsSemiMixedTypes="0" containsString="0" containsNumber="1" containsInteger="1" minValue="0" maxValue="1" count="2">
        <n v="0"/>
        <n v="1"/>
      </sharedItems>
    </cacheField>
    <cacheField name="50" numFmtId="1">
      <sharedItems containsString="0" containsBlank="1" containsNumber="1" containsInteger="1" minValue="0" maxValue="3" count="5">
        <n v="3"/>
        <n v="2"/>
        <n v="0"/>
        <n v="1"/>
        <m/>
      </sharedItems>
    </cacheField>
    <cacheField name="0" numFmtId="1">
      <sharedItems containsSemiMixedTypes="0" containsString="0" containsNumber="1" containsInteger="1" minValue="0" maxValue="2" count="3">
        <n v="1"/>
        <n v="0"/>
        <n v="2"/>
      </sharedItems>
    </cacheField>
    <cacheField name="4s" numFmtId="1">
      <sharedItems containsSemiMixedTypes="0" containsString="0" containsNumber="1" containsInteger="1" minValue="0" maxValue="35" count="22">
        <n v="21"/>
        <n v="35"/>
        <n v="10"/>
        <n v="2"/>
        <n v="16"/>
        <n v="3"/>
        <n v="7"/>
        <n v="1"/>
        <n v="13"/>
        <n v="0"/>
        <n v="9"/>
        <n v="11"/>
        <n v="6"/>
        <n v="5"/>
        <n v="18"/>
        <n v="12"/>
        <n v="20"/>
        <n v="8"/>
        <n v="19"/>
        <n v="4"/>
        <n v="17"/>
        <n v="27"/>
      </sharedItems>
    </cacheField>
    <cacheField name="6s" numFmtId="1">
      <sharedItems containsSemiMixedTypes="0" containsString="0" containsNumber="1" containsInteger="1" minValue="0" maxValue="11" count="8">
        <n v="11"/>
        <n v="6"/>
        <n v="3"/>
        <n v="0"/>
        <n v="2"/>
        <n v="1"/>
        <n v="5"/>
        <n v="4"/>
      </sharedItems>
    </cacheField>
    <cacheField name="MATCH2" numFmtId="1">
      <sharedItems containsSemiMixedTypes="0" containsString="0" containsNumber="1" containsInteger="1" minValue="0" maxValue="6" count="7">
        <n v="6"/>
        <n v="5"/>
        <n v="2"/>
        <n v="4"/>
        <n v="1"/>
        <n v="0"/>
        <n v="3"/>
      </sharedItems>
    </cacheField>
    <cacheField name="INNINGS2" numFmtId="1">
      <sharedItems containsSemiMixedTypes="0" containsString="0" containsNumber="1" containsInteger="1" minValue="0" maxValue="6" count="7">
        <n v="0"/>
        <n v="4"/>
        <n v="2"/>
        <n v="3"/>
        <n v="1"/>
        <n v="5"/>
        <n v="6"/>
      </sharedItems>
    </cacheField>
    <cacheField name="OVER" numFmtId="164">
      <sharedItems containsSemiMixedTypes="0" containsString="0" containsNumber="1" minValue="0" maxValue="45.1" count="39">
        <n v="0"/>
        <n v="20.2"/>
        <n v="35"/>
        <n v="14"/>
        <n v="18"/>
        <n v="17"/>
        <n v="28.3"/>
        <n v="15"/>
        <n v="9"/>
        <n v="4"/>
        <n v="26.2"/>
        <n v="20"/>
        <n v="13"/>
        <n v="43.3"/>
        <n v="1"/>
        <n v="31"/>
        <n v="33.299999999999997"/>
        <n v="25"/>
        <n v="11"/>
        <n v="29"/>
        <n v="19"/>
        <n v="2"/>
        <n v="7.5"/>
        <n v="5"/>
        <n v="18.399999999999999"/>
        <n v="41.4"/>
        <n v="6"/>
        <n v="3"/>
        <n v="28.5"/>
        <n v="41"/>
        <n v="9.1"/>
        <n v="31.4"/>
        <n v="45.1"/>
        <n v="42"/>
        <n v="40.5"/>
        <n v="28"/>
        <n v="8"/>
        <n v="5.0999999999999996"/>
        <n v="12"/>
      </sharedItems>
    </cacheField>
    <cacheField name="MAIDEN" numFmtId="1">
      <sharedItems containsSemiMixedTypes="0" containsString="0" containsNumber="1" containsInteger="1" minValue="0" maxValue="4" count="5">
        <n v="0"/>
        <n v="3"/>
        <n v="1"/>
        <n v="2"/>
        <n v="4"/>
      </sharedItems>
    </cacheField>
    <cacheField name="RUNS2" numFmtId="1">
      <sharedItems containsSemiMixedTypes="0" containsString="0" containsNumber="1" containsInteger="1" minValue="0" maxValue="270" count="48">
        <n v="0"/>
        <n v="68"/>
        <n v="152"/>
        <n v="76"/>
        <n v="107"/>
        <n v="71"/>
        <n v="103"/>
        <n v="61"/>
        <n v="43"/>
        <n v="21"/>
        <n v="122"/>
        <n v="85"/>
        <n v="129"/>
        <n v="118"/>
        <n v="59"/>
        <n v="105"/>
        <n v="191"/>
        <n v="6"/>
        <n v="161"/>
        <n v="172"/>
        <n v="164"/>
        <n v="62"/>
        <n v="131"/>
        <n v="81"/>
        <n v="18"/>
        <n v="32"/>
        <n v="245"/>
        <n v="94"/>
        <n v="39"/>
        <n v="101"/>
        <n v="120"/>
        <n v="25"/>
        <n v="140"/>
        <n v="235"/>
        <n v="19"/>
        <n v="121"/>
        <n v="233"/>
        <n v="179"/>
        <n v="270"/>
        <n v="167"/>
        <n v="79"/>
        <n v="10"/>
        <n v="11"/>
        <n v="52"/>
        <n v="46"/>
        <n v="108"/>
        <n v="80"/>
        <n v="72"/>
      </sharedItems>
    </cacheField>
    <cacheField name="WICKETS" numFmtId="1">
      <sharedItems containsSemiMixedTypes="0" containsString="0" containsNumber="1" containsInteger="1" minValue="0" maxValue="11" count="12">
        <n v="0"/>
        <n v="6"/>
        <n v="1"/>
        <n v="5"/>
        <n v="4"/>
        <n v="9"/>
        <n v="3"/>
        <n v="10"/>
        <n v="2"/>
        <n v="7"/>
        <n v="8"/>
        <n v="11"/>
      </sharedItems>
    </cacheField>
    <cacheField name="AVERAGE2" numFmtId="164">
      <sharedItems containsSemiMixedTypes="0" containsString="0" containsNumber="1" minValue="0" maxValue="108" count="39">
        <n v="0"/>
        <n v="11.333333333333334"/>
        <n v="25.333333333333332"/>
        <n v="76"/>
        <n v="21.4"/>
        <n v="17.75"/>
        <n v="11.444444444444445"/>
        <n v="20.333333333333332"/>
        <n v="43"/>
        <n v="12.2"/>
        <n v="64.5"/>
        <n v="23.6"/>
        <n v="61"/>
        <n v="63.666666666666664"/>
        <n v="53.666666666666664"/>
        <n v="19.111111111111111"/>
        <n v="41"/>
        <n v="20.666666666666668"/>
        <n v="18.714285714285715"/>
        <n v="28.333333333333332"/>
        <n v="16"/>
        <n v="30.5"/>
        <n v="40.833333333333336"/>
        <n v="94"/>
        <n v="101"/>
        <n v="13.333333333333334"/>
        <n v="20"/>
        <n v="23.5"/>
        <n v="29.5"/>
        <n v="4.75"/>
        <n v="40.333333333333336"/>
        <n v="29.125"/>
        <n v="17.899999999999999"/>
        <n v="24.545454545454547"/>
        <n v="41.75"/>
        <n v="39.5"/>
        <n v="54"/>
        <n v="80"/>
        <n v="108"/>
      </sharedItems>
    </cacheField>
    <cacheField name="ECONOMY" numFmtId="164">
      <sharedItems containsSemiMixedTypes="0" containsString="0" containsNumber="1" minValue="0" maxValue="10" count="51">
        <n v="0"/>
        <n v="3.3663366336633667"/>
        <n v="4.3428571428571425"/>
        <n v="5.4285714285714288"/>
        <n v="5.9444444444444446"/>
        <n v="4.1764705882352944"/>
        <n v="3.6395759717314489"/>
        <n v="4.0666666666666664"/>
        <n v="4.7777777777777777"/>
        <n v="5.25"/>
        <n v="4.656488549618321"/>
        <n v="4.25"/>
        <n v="6.45"/>
        <n v="6.5555555555555554"/>
        <n v="6.1"/>
        <n v="8.0769230769230766"/>
        <n v="4.4110854503464205"/>
        <n v="6"/>
        <n v="5.193548387096774"/>
        <n v="5.165165165165166"/>
        <n v="6.56"/>
        <n v="5.6363636363636367"/>
        <n v="4.5172413793103452"/>
        <n v="4.05"/>
        <n v="4.4736842105263159"/>
        <n v="9"/>
        <n v="4.2666666666666666"/>
        <n v="6.4"/>
        <n v="6.6304347826086962"/>
        <n v="5.9178743961352662"/>
        <n v="5.5294117647058822"/>
        <n v="6.5"/>
        <n v="5.9411764705882355"/>
        <n v="4.8"/>
        <n v="8.3333333333333339"/>
        <n v="4.9122807017543861"/>
        <n v="5.7317073170731705"/>
        <n v="5.9"/>
        <n v="2.087912087912088"/>
        <n v="3.8535031847133761"/>
        <n v="5.1662971175166295"/>
        <n v="4.2619047619047619"/>
        <n v="6.666666666666667"/>
        <n v="5.9642857142857144"/>
        <n v="8.7777777777777786"/>
        <n v="10"/>
        <n v="3.6666666666666665"/>
        <n v="9.0196078431372548"/>
        <n v="6.1538461538461542"/>
        <n v="7.7142857142857144"/>
        <n v="5.1428571428571432"/>
      </sharedItems>
    </cacheField>
    <cacheField name="SR2" numFmtId="164">
      <sharedItems containsSemiMixedTypes="0" containsString="0" containsNumber="1" minValue="0" maxValue="102" count="34">
        <n v="0"/>
        <n v="20.333333333333332"/>
        <n v="35"/>
        <n v="84"/>
        <n v="21.6"/>
        <n v="25.5"/>
        <n v="19"/>
        <n v="30"/>
        <n v="54"/>
        <n v="15.8"/>
        <n v="60"/>
        <n v="87"/>
        <n v="62"/>
        <n v="22.3"/>
        <n v="37.5"/>
        <n v="22"/>
        <n v="24.8"/>
        <n v="38"/>
        <n v="23.5"/>
        <n v="28"/>
        <n v="41.6"/>
        <n v="102"/>
        <n v="16.600000000000001"/>
        <n v="24.7"/>
        <n v="24.6"/>
        <n v="13.7"/>
        <n v="63.3"/>
        <n v="33.799999999999997"/>
        <n v="25.2"/>
        <n v="22.2"/>
        <n v="42"/>
        <n v="27"/>
        <n v="36"/>
        <n v="78"/>
      </sharedItems>
    </cacheField>
    <cacheField name="5W" numFmtId="1">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0439261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
  <r>
    <x v="0"/>
    <x v="0"/>
    <x v="0"/>
    <x v="0"/>
    <x v="0"/>
    <x v="0"/>
    <x v="0"/>
    <x v="0"/>
    <x v="0"/>
    <x v="0"/>
    <x v="0"/>
    <x v="0"/>
    <x v="0"/>
    <x v="0"/>
    <x v="0"/>
    <x v="0"/>
    <x v="0"/>
    <x v="0"/>
    <x v="0"/>
    <x v="0"/>
    <x v="0"/>
    <x v="0"/>
    <x v="0"/>
    <x v="0"/>
    <x v="0"/>
  </r>
  <r>
    <x v="0"/>
    <x v="1"/>
    <x v="0"/>
    <x v="1"/>
    <x v="1"/>
    <x v="1"/>
    <x v="1"/>
    <x v="1"/>
    <x v="1"/>
    <x v="1"/>
    <x v="1"/>
    <x v="1"/>
    <x v="1"/>
    <x v="1"/>
    <x v="1"/>
    <x v="0"/>
    <x v="0"/>
    <x v="0"/>
    <x v="0"/>
    <x v="0"/>
    <x v="0"/>
    <x v="0"/>
    <x v="0"/>
    <x v="0"/>
    <x v="0"/>
  </r>
  <r>
    <x v="0"/>
    <x v="2"/>
    <x v="1"/>
    <x v="2"/>
    <x v="0"/>
    <x v="2"/>
    <x v="2"/>
    <x v="2"/>
    <x v="2"/>
    <x v="2"/>
    <x v="1"/>
    <x v="2"/>
    <x v="1"/>
    <x v="2"/>
    <x v="2"/>
    <x v="1"/>
    <x v="0"/>
    <x v="0"/>
    <x v="0"/>
    <x v="0"/>
    <x v="0"/>
    <x v="0"/>
    <x v="0"/>
    <x v="0"/>
    <x v="0"/>
  </r>
  <r>
    <x v="0"/>
    <x v="3"/>
    <x v="2"/>
    <x v="3"/>
    <x v="2"/>
    <x v="3"/>
    <x v="3"/>
    <x v="3"/>
    <x v="3"/>
    <x v="3"/>
    <x v="0"/>
    <x v="2"/>
    <x v="1"/>
    <x v="3"/>
    <x v="3"/>
    <x v="2"/>
    <x v="0"/>
    <x v="0"/>
    <x v="0"/>
    <x v="0"/>
    <x v="0"/>
    <x v="0"/>
    <x v="0"/>
    <x v="0"/>
    <x v="0"/>
  </r>
  <r>
    <x v="0"/>
    <x v="4"/>
    <x v="3"/>
    <x v="2"/>
    <x v="0"/>
    <x v="4"/>
    <x v="4"/>
    <x v="4"/>
    <x v="4"/>
    <x v="4"/>
    <x v="1"/>
    <x v="2"/>
    <x v="1"/>
    <x v="4"/>
    <x v="4"/>
    <x v="3"/>
    <x v="0"/>
    <x v="0"/>
    <x v="0"/>
    <x v="0"/>
    <x v="0"/>
    <x v="0"/>
    <x v="0"/>
    <x v="0"/>
    <x v="0"/>
  </r>
  <r>
    <x v="0"/>
    <x v="5"/>
    <x v="4"/>
    <x v="3"/>
    <x v="2"/>
    <x v="5"/>
    <x v="5"/>
    <x v="5"/>
    <x v="5"/>
    <x v="5"/>
    <x v="0"/>
    <x v="2"/>
    <x v="1"/>
    <x v="5"/>
    <x v="3"/>
    <x v="4"/>
    <x v="0"/>
    <x v="0"/>
    <x v="0"/>
    <x v="0"/>
    <x v="0"/>
    <x v="0"/>
    <x v="0"/>
    <x v="0"/>
    <x v="0"/>
  </r>
  <r>
    <x v="0"/>
    <x v="6"/>
    <x v="1"/>
    <x v="4"/>
    <x v="2"/>
    <x v="6"/>
    <x v="6"/>
    <x v="6"/>
    <x v="6"/>
    <x v="6"/>
    <x v="0"/>
    <x v="3"/>
    <x v="1"/>
    <x v="6"/>
    <x v="5"/>
    <x v="1"/>
    <x v="1"/>
    <x v="1"/>
    <x v="1"/>
    <x v="1"/>
    <x v="1"/>
    <x v="1"/>
    <x v="1"/>
    <x v="1"/>
    <x v="0"/>
  </r>
  <r>
    <x v="0"/>
    <x v="7"/>
    <x v="0"/>
    <x v="2"/>
    <x v="2"/>
    <x v="7"/>
    <x v="7"/>
    <x v="3"/>
    <x v="7"/>
    <x v="7"/>
    <x v="0"/>
    <x v="2"/>
    <x v="1"/>
    <x v="7"/>
    <x v="3"/>
    <x v="0"/>
    <x v="1"/>
    <x v="2"/>
    <x v="2"/>
    <x v="2"/>
    <x v="1"/>
    <x v="2"/>
    <x v="2"/>
    <x v="2"/>
    <x v="0"/>
  </r>
  <r>
    <x v="0"/>
    <x v="8"/>
    <x v="0"/>
    <x v="5"/>
    <x v="0"/>
    <x v="8"/>
    <x v="8"/>
    <x v="7"/>
    <x v="8"/>
    <x v="8"/>
    <x v="0"/>
    <x v="3"/>
    <x v="1"/>
    <x v="8"/>
    <x v="2"/>
    <x v="0"/>
    <x v="0"/>
    <x v="0"/>
    <x v="0"/>
    <x v="0"/>
    <x v="0"/>
    <x v="0"/>
    <x v="0"/>
    <x v="0"/>
    <x v="0"/>
  </r>
  <r>
    <x v="0"/>
    <x v="9"/>
    <x v="2"/>
    <x v="4"/>
    <x v="2"/>
    <x v="9"/>
    <x v="9"/>
    <x v="8"/>
    <x v="9"/>
    <x v="9"/>
    <x v="0"/>
    <x v="2"/>
    <x v="1"/>
    <x v="5"/>
    <x v="2"/>
    <x v="2"/>
    <x v="2"/>
    <x v="3"/>
    <x v="0"/>
    <x v="3"/>
    <x v="2"/>
    <x v="3"/>
    <x v="3"/>
    <x v="3"/>
    <x v="0"/>
  </r>
  <r>
    <x v="0"/>
    <x v="10"/>
    <x v="3"/>
    <x v="4"/>
    <x v="2"/>
    <x v="3"/>
    <x v="10"/>
    <x v="9"/>
    <x v="10"/>
    <x v="10"/>
    <x v="0"/>
    <x v="2"/>
    <x v="1"/>
    <x v="9"/>
    <x v="3"/>
    <x v="3"/>
    <x v="3"/>
    <x v="4"/>
    <x v="0"/>
    <x v="4"/>
    <x v="3"/>
    <x v="4"/>
    <x v="4"/>
    <x v="4"/>
    <x v="0"/>
  </r>
  <r>
    <x v="0"/>
    <x v="11"/>
    <x v="3"/>
    <x v="4"/>
    <x v="2"/>
    <x v="10"/>
    <x v="11"/>
    <x v="10"/>
    <x v="11"/>
    <x v="11"/>
    <x v="0"/>
    <x v="2"/>
    <x v="1"/>
    <x v="5"/>
    <x v="3"/>
    <x v="3"/>
    <x v="3"/>
    <x v="5"/>
    <x v="1"/>
    <x v="5"/>
    <x v="4"/>
    <x v="5"/>
    <x v="5"/>
    <x v="5"/>
    <x v="0"/>
  </r>
  <r>
    <x v="0"/>
    <x v="12"/>
    <x v="1"/>
    <x v="4"/>
    <x v="2"/>
    <x v="11"/>
    <x v="12"/>
    <x v="11"/>
    <x v="12"/>
    <x v="12"/>
    <x v="0"/>
    <x v="2"/>
    <x v="0"/>
    <x v="9"/>
    <x v="3"/>
    <x v="1"/>
    <x v="1"/>
    <x v="6"/>
    <x v="3"/>
    <x v="6"/>
    <x v="5"/>
    <x v="6"/>
    <x v="6"/>
    <x v="6"/>
    <x v="1"/>
  </r>
  <r>
    <x v="0"/>
    <x v="13"/>
    <x v="2"/>
    <x v="3"/>
    <x v="2"/>
    <x v="12"/>
    <x v="13"/>
    <x v="12"/>
    <x v="13"/>
    <x v="13"/>
    <x v="0"/>
    <x v="4"/>
    <x v="1"/>
    <x v="7"/>
    <x v="3"/>
    <x v="2"/>
    <x v="2"/>
    <x v="7"/>
    <x v="2"/>
    <x v="7"/>
    <x v="6"/>
    <x v="7"/>
    <x v="7"/>
    <x v="7"/>
    <x v="0"/>
  </r>
  <r>
    <x v="0"/>
    <x v="14"/>
    <x v="4"/>
    <x v="3"/>
    <x v="0"/>
    <x v="13"/>
    <x v="14"/>
    <x v="13"/>
    <x v="14"/>
    <x v="14"/>
    <x v="0"/>
    <x v="2"/>
    <x v="1"/>
    <x v="9"/>
    <x v="3"/>
    <x v="4"/>
    <x v="4"/>
    <x v="8"/>
    <x v="0"/>
    <x v="8"/>
    <x v="2"/>
    <x v="8"/>
    <x v="8"/>
    <x v="8"/>
    <x v="0"/>
  </r>
  <r>
    <x v="0"/>
    <x v="15"/>
    <x v="4"/>
    <x v="3"/>
    <x v="2"/>
    <x v="14"/>
    <x v="3"/>
    <x v="14"/>
    <x v="15"/>
    <x v="15"/>
    <x v="0"/>
    <x v="2"/>
    <x v="1"/>
    <x v="7"/>
    <x v="3"/>
    <x v="4"/>
    <x v="4"/>
    <x v="9"/>
    <x v="0"/>
    <x v="9"/>
    <x v="0"/>
    <x v="0"/>
    <x v="9"/>
    <x v="0"/>
    <x v="0"/>
  </r>
  <r>
    <x v="0"/>
    <x v="16"/>
    <x v="4"/>
    <x v="6"/>
    <x v="2"/>
    <x v="13"/>
    <x v="15"/>
    <x v="15"/>
    <x v="14"/>
    <x v="14"/>
    <x v="0"/>
    <x v="2"/>
    <x v="1"/>
    <x v="9"/>
    <x v="3"/>
    <x v="4"/>
    <x v="0"/>
    <x v="0"/>
    <x v="0"/>
    <x v="0"/>
    <x v="0"/>
    <x v="0"/>
    <x v="0"/>
    <x v="0"/>
    <x v="0"/>
  </r>
  <r>
    <x v="0"/>
    <x v="17"/>
    <x v="1"/>
    <x v="4"/>
    <x v="1"/>
    <x v="12"/>
    <x v="16"/>
    <x v="16"/>
    <x v="14"/>
    <x v="16"/>
    <x v="0"/>
    <x v="2"/>
    <x v="1"/>
    <x v="9"/>
    <x v="3"/>
    <x v="1"/>
    <x v="1"/>
    <x v="10"/>
    <x v="4"/>
    <x v="10"/>
    <x v="7"/>
    <x v="9"/>
    <x v="10"/>
    <x v="9"/>
    <x v="1"/>
  </r>
  <r>
    <x v="1"/>
    <x v="18"/>
    <x v="2"/>
    <x v="4"/>
    <x v="2"/>
    <x v="15"/>
    <x v="17"/>
    <x v="17"/>
    <x v="16"/>
    <x v="17"/>
    <x v="0"/>
    <x v="1"/>
    <x v="1"/>
    <x v="10"/>
    <x v="5"/>
    <x v="2"/>
    <x v="0"/>
    <x v="0"/>
    <x v="0"/>
    <x v="0"/>
    <x v="0"/>
    <x v="0"/>
    <x v="0"/>
    <x v="0"/>
    <x v="0"/>
  </r>
  <r>
    <x v="1"/>
    <x v="19"/>
    <x v="2"/>
    <x v="4"/>
    <x v="2"/>
    <x v="14"/>
    <x v="18"/>
    <x v="11"/>
    <x v="17"/>
    <x v="18"/>
    <x v="0"/>
    <x v="2"/>
    <x v="1"/>
    <x v="7"/>
    <x v="3"/>
    <x v="2"/>
    <x v="0"/>
    <x v="0"/>
    <x v="0"/>
    <x v="0"/>
    <x v="0"/>
    <x v="0"/>
    <x v="0"/>
    <x v="0"/>
    <x v="0"/>
  </r>
  <r>
    <x v="1"/>
    <x v="20"/>
    <x v="2"/>
    <x v="4"/>
    <x v="2"/>
    <x v="16"/>
    <x v="19"/>
    <x v="18"/>
    <x v="18"/>
    <x v="19"/>
    <x v="0"/>
    <x v="3"/>
    <x v="1"/>
    <x v="11"/>
    <x v="5"/>
    <x v="2"/>
    <x v="0"/>
    <x v="0"/>
    <x v="0"/>
    <x v="0"/>
    <x v="0"/>
    <x v="0"/>
    <x v="0"/>
    <x v="0"/>
    <x v="0"/>
  </r>
  <r>
    <x v="1"/>
    <x v="21"/>
    <x v="5"/>
    <x v="6"/>
    <x v="2"/>
    <x v="13"/>
    <x v="15"/>
    <x v="15"/>
    <x v="14"/>
    <x v="14"/>
    <x v="0"/>
    <x v="2"/>
    <x v="1"/>
    <x v="9"/>
    <x v="3"/>
    <x v="5"/>
    <x v="0"/>
    <x v="0"/>
    <x v="0"/>
    <x v="0"/>
    <x v="0"/>
    <x v="0"/>
    <x v="0"/>
    <x v="0"/>
    <x v="0"/>
  </r>
  <r>
    <x v="1"/>
    <x v="22"/>
    <x v="2"/>
    <x v="4"/>
    <x v="2"/>
    <x v="17"/>
    <x v="20"/>
    <x v="19"/>
    <x v="19"/>
    <x v="20"/>
    <x v="0"/>
    <x v="2"/>
    <x v="1"/>
    <x v="2"/>
    <x v="5"/>
    <x v="2"/>
    <x v="0"/>
    <x v="0"/>
    <x v="0"/>
    <x v="0"/>
    <x v="0"/>
    <x v="0"/>
    <x v="0"/>
    <x v="0"/>
    <x v="0"/>
  </r>
  <r>
    <x v="1"/>
    <x v="23"/>
    <x v="2"/>
    <x v="4"/>
    <x v="2"/>
    <x v="18"/>
    <x v="21"/>
    <x v="20"/>
    <x v="20"/>
    <x v="13"/>
    <x v="0"/>
    <x v="2"/>
    <x v="1"/>
    <x v="5"/>
    <x v="4"/>
    <x v="2"/>
    <x v="0"/>
    <x v="0"/>
    <x v="0"/>
    <x v="0"/>
    <x v="0"/>
    <x v="0"/>
    <x v="0"/>
    <x v="0"/>
    <x v="0"/>
  </r>
  <r>
    <x v="1"/>
    <x v="24"/>
    <x v="2"/>
    <x v="4"/>
    <x v="2"/>
    <x v="9"/>
    <x v="22"/>
    <x v="21"/>
    <x v="9"/>
    <x v="21"/>
    <x v="0"/>
    <x v="3"/>
    <x v="1"/>
    <x v="12"/>
    <x v="6"/>
    <x v="2"/>
    <x v="2"/>
    <x v="11"/>
    <x v="0"/>
    <x v="11"/>
    <x v="0"/>
    <x v="0"/>
    <x v="11"/>
    <x v="0"/>
    <x v="0"/>
  </r>
  <r>
    <x v="1"/>
    <x v="25"/>
    <x v="5"/>
    <x v="6"/>
    <x v="2"/>
    <x v="13"/>
    <x v="15"/>
    <x v="15"/>
    <x v="14"/>
    <x v="14"/>
    <x v="0"/>
    <x v="2"/>
    <x v="1"/>
    <x v="9"/>
    <x v="3"/>
    <x v="5"/>
    <x v="0"/>
    <x v="0"/>
    <x v="0"/>
    <x v="0"/>
    <x v="0"/>
    <x v="0"/>
    <x v="0"/>
    <x v="0"/>
    <x v="0"/>
  </r>
  <r>
    <x v="1"/>
    <x v="26"/>
    <x v="2"/>
    <x v="4"/>
    <x v="0"/>
    <x v="19"/>
    <x v="23"/>
    <x v="22"/>
    <x v="21"/>
    <x v="22"/>
    <x v="0"/>
    <x v="2"/>
    <x v="1"/>
    <x v="6"/>
    <x v="4"/>
    <x v="2"/>
    <x v="2"/>
    <x v="11"/>
    <x v="2"/>
    <x v="12"/>
    <x v="8"/>
    <x v="10"/>
    <x v="12"/>
    <x v="10"/>
    <x v="0"/>
  </r>
  <r>
    <x v="1"/>
    <x v="27"/>
    <x v="2"/>
    <x v="4"/>
    <x v="2"/>
    <x v="20"/>
    <x v="24"/>
    <x v="23"/>
    <x v="22"/>
    <x v="23"/>
    <x v="0"/>
    <x v="2"/>
    <x v="1"/>
    <x v="13"/>
    <x v="5"/>
    <x v="2"/>
    <x v="2"/>
    <x v="4"/>
    <x v="0"/>
    <x v="13"/>
    <x v="3"/>
    <x v="11"/>
    <x v="13"/>
    <x v="4"/>
    <x v="0"/>
  </r>
  <r>
    <x v="1"/>
    <x v="28"/>
    <x v="2"/>
    <x v="4"/>
    <x v="2"/>
    <x v="21"/>
    <x v="12"/>
    <x v="23"/>
    <x v="23"/>
    <x v="24"/>
    <x v="0"/>
    <x v="2"/>
    <x v="1"/>
    <x v="7"/>
    <x v="4"/>
    <x v="2"/>
    <x v="2"/>
    <x v="8"/>
    <x v="0"/>
    <x v="14"/>
    <x v="0"/>
    <x v="0"/>
    <x v="13"/>
    <x v="0"/>
    <x v="0"/>
  </r>
  <r>
    <x v="1"/>
    <x v="29"/>
    <x v="5"/>
    <x v="6"/>
    <x v="2"/>
    <x v="13"/>
    <x v="15"/>
    <x v="15"/>
    <x v="14"/>
    <x v="14"/>
    <x v="0"/>
    <x v="2"/>
    <x v="1"/>
    <x v="9"/>
    <x v="3"/>
    <x v="5"/>
    <x v="0"/>
    <x v="0"/>
    <x v="0"/>
    <x v="0"/>
    <x v="0"/>
    <x v="0"/>
    <x v="0"/>
    <x v="0"/>
    <x v="0"/>
  </r>
  <r>
    <x v="1"/>
    <x v="30"/>
    <x v="5"/>
    <x v="6"/>
    <x v="2"/>
    <x v="13"/>
    <x v="15"/>
    <x v="15"/>
    <x v="14"/>
    <x v="14"/>
    <x v="0"/>
    <x v="2"/>
    <x v="1"/>
    <x v="9"/>
    <x v="3"/>
    <x v="5"/>
    <x v="0"/>
    <x v="0"/>
    <x v="0"/>
    <x v="0"/>
    <x v="0"/>
    <x v="0"/>
    <x v="0"/>
    <x v="0"/>
    <x v="0"/>
  </r>
  <r>
    <x v="1"/>
    <x v="31"/>
    <x v="2"/>
    <x v="4"/>
    <x v="2"/>
    <x v="11"/>
    <x v="25"/>
    <x v="11"/>
    <x v="12"/>
    <x v="25"/>
    <x v="0"/>
    <x v="2"/>
    <x v="0"/>
    <x v="9"/>
    <x v="3"/>
    <x v="2"/>
    <x v="2"/>
    <x v="11"/>
    <x v="0"/>
    <x v="10"/>
    <x v="8"/>
    <x v="12"/>
    <x v="14"/>
    <x v="10"/>
    <x v="0"/>
  </r>
  <r>
    <x v="1"/>
    <x v="32"/>
    <x v="5"/>
    <x v="6"/>
    <x v="2"/>
    <x v="13"/>
    <x v="15"/>
    <x v="15"/>
    <x v="14"/>
    <x v="14"/>
    <x v="0"/>
    <x v="2"/>
    <x v="1"/>
    <x v="9"/>
    <x v="3"/>
    <x v="5"/>
    <x v="0"/>
    <x v="0"/>
    <x v="0"/>
    <x v="0"/>
    <x v="0"/>
    <x v="0"/>
    <x v="0"/>
    <x v="0"/>
    <x v="0"/>
  </r>
  <r>
    <x v="1"/>
    <x v="33"/>
    <x v="5"/>
    <x v="6"/>
    <x v="2"/>
    <x v="13"/>
    <x v="15"/>
    <x v="15"/>
    <x v="14"/>
    <x v="14"/>
    <x v="0"/>
    <x v="2"/>
    <x v="1"/>
    <x v="9"/>
    <x v="3"/>
    <x v="5"/>
    <x v="0"/>
    <x v="0"/>
    <x v="0"/>
    <x v="0"/>
    <x v="0"/>
    <x v="0"/>
    <x v="0"/>
    <x v="0"/>
    <x v="0"/>
  </r>
  <r>
    <x v="1"/>
    <x v="34"/>
    <x v="2"/>
    <x v="4"/>
    <x v="0"/>
    <x v="22"/>
    <x v="26"/>
    <x v="24"/>
    <x v="24"/>
    <x v="26"/>
    <x v="0"/>
    <x v="2"/>
    <x v="0"/>
    <x v="9"/>
    <x v="3"/>
    <x v="2"/>
    <x v="2"/>
    <x v="12"/>
    <x v="3"/>
    <x v="15"/>
    <x v="0"/>
    <x v="0"/>
    <x v="15"/>
    <x v="0"/>
    <x v="0"/>
  </r>
  <r>
    <x v="2"/>
    <x v="35"/>
    <x v="1"/>
    <x v="0"/>
    <x v="0"/>
    <x v="23"/>
    <x v="27"/>
    <x v="25"/>
    <x v="25"/>
    <x v="27"/>
    <x v="0"/>
    <x v="1"/>
    <x v="1"/>
    <x v="14"/>
    <x v="7"/>
    <x v="1"/>
    <x v="5"/>
    <x v="13"/>
    <x v="4"/>
    <x v="16"/>
    <x v="6"/>
    <x v="13"/>
    <x v="16"/>
    <x v="11"/>
    <x v="0"/>
  </r>
  <r>
    <x v="2"/>
    <x v="36"/>
    <x v="4"/>
    <x v="3"/>
    <x v="2"/>
    <x v="11"/>
    <x v="25"/>
    <x v="11"/>
    <x v="26"/>
    <x v="25"/>
    <x v="0"/>
    <x v="2"/>
    <x v="1"/>
    <x v="7"/>
    <x v="3"/>
    <x v="4"/>
    <x v="0"/>
    <x v="0"/>
    <x v="0"/>
    <x v="0"/>
    <x v="0"/>
    <x v="0"/>
    <x v="0"/>
    <x v="0"/>
    <x v="0"/>
  </r>
  <r>
    <x v="2"/>
    <x v="37"/>
    <x v="2"/>
    <x v="4"/>
    <x v="2"/>
    <x v="24"/>
    <x v="28"/>
    <x v="26"/>
    <x v="27"/>
    <x v="28"/>
    <x v="1"/>
    <x v="3"/>
    <x v="1"/>
    <x v="4"/>
    <x v="4"/>
    <x v="2"/>
    <x v="0"/>
    <x v="0"/>
    <x v="0"/>
    <x v="0"/>
    <x v="0"/>
    <x v="0"/>
    <x v="0"/>
    <x v="0"/>
    <x v="0"/>
  </r>
  <r>
    <x v="2"/>
    <x v="38"/>
    <x v="1"/>
    <x v="0"/>
    <x v="2"/>
    <x v="25"/>
    <x v="29"/>
    <x v="7"/>
    <x v="28"/>
    <x v="29"/>
    <x v="0"/>
    <x v="1"/>
    <x v="0"/>
    <x v="15"/>
    <x v="2"/>
    <x v="1"/>
    <x v="0"/>
    <x v="0"/>
    <x v="0"/>
    <x v="0"/>
    <x v="0"/>
    <x v="0"/>
    <x v="0"/>
    <x v="0"/>
    <x v="0"/>
  </r>
  <r>
    <x v="2"/>
    <x v="39"/>
    <x v="3"/>
    <x v="5"/>
    <x v="2"/>
    <x v="26"/>
    <x v="30"/>
    <x v="27"/>
    <x v="29"/>
    <x v="30"/>
    <x v="0"/>
    <x v="3"/>
    <x v="1"/>
    <x v="6"/>
    <x v="5"/>
    <x v="3"/>
    <x v="0"/>
    <x v="0"/>
    <x v="0"/>
    <x v="0"/>
    <x v="0"/>
    <x v="0"/>
    <x v="0"/>
    <x v="0"/>
    <x v="0"/>
  </r>
  <r>
    <x v="2"/>
    <x v="40"/>
    <x v="2"/>
    <x v="4"/>
    <x v="0"/>
    <x v="27"/>
    <x v="12"/>
    <x v="28"/>
    <x v="30"/>
    <x v="31"/>
    <x v="0"/>
    <x v="2"/>
    <x v="1"/>
    <x v="9"/>
    <x v="5"/>
    <x v="2"/>
    <x v="4"/>
    <x v="14"/>
    <x v="0"/>
    <x v="17"/>
    <x v="0"/>
    <x v="0"/>
    <x v="17"/>
    <x v="0"/>
    <x v="0"/>
  </r>
  <r>
    <x v="2"/>
    <x v="41"/>
    <x v="1"/>
    <x v="0"/>
    <x v="0"/>
    <x v="25"/>
    <x v="31"/>
    <x v="29"/>
    <x v="31"/>
    <x v="32"/>
    <x v="1"/>
    <x v="2"/>
    <x v="0"/>
    <x v="15"/>
    <x v="2"/>
    <x v="1"/>
    <x v="5"/>
    <x v="15"/>
    <x v="0"/>
    <x v="18"/>
    <x v="6"/>
    <x v="14"/>
    <x v="18"/>
    <x v="12"/>
    <x v="0"/>
  </r>
  <r>
    <x v="2"/>
    <x v="42"/>
    <x v="3"/>
    <x v="2"/>
    <x v="2"/>
    <x v="22"/>
    <x v="13"/>
    <x v="30"/>
    <x v="32"/>
    <x v="33"/>
    <x v="0"/>
    <x v="2"/>
    <x v="2"/>
    <x v="9"/>
    <x v="3"/>
    <x v="3"/>
    <x v="1"/>
    <x v="16"/>
    <x v="3"/>
    <x v="19"/>
    <x v="5"/>
    <x v="15"/>
    <x v="19"/>
    <x v="13"/>
    <x v="0"/>
  </r>
  <r>
    <x v="2"/>
    <x v="43"/>
    <x v="6"/>
    <x v="4"/>
    <x v="1"/>
    <x v="28"/>
    <x v="3"/>
    <x v="31"/>
    <x v="14"/>
    <x v="34"/>
    <x v="0"/>
    <x v="2"/>
    <x v="1"/>
    <x v="3"/>
    <x v="3"/>
    <x v="6"/>
    <x v="3"/>
    <x v="17"/>
    <x v="2"/>
    <x v="20"/>
    <x v="4"/>
    <x v="16"/>
    <x v="20"/>
    <x v="14"/>
    <x v="0"/>
  </r>
  <r>
    <x v="2"/>
    <x v="44"/>
    <x v="2"/>
    <x v="3"/>
    <x v="2"/>
    <x v="13"/>
    <x v="14"/>
    <x v="15"/>
    <x v="14"/>
    <x v="14"/>
    <x v="0"/>
    <x v="2"/>
    <x v="0"/>
    <x v="9"/>
    <x v="3"/>
    <x v="2"/>
    <x v="2"/>
    <x v="18"/>
    <x v="0"/>
    <x v="21"/>
    <x v="6"/>
    <x v="17"/>
    <x v="21"/>
    <x v="15"/>
    <x v="0"/>
  </r>
  <r>
    <x v="2"/>
    <x v="45"/>
    <x v="3"/>
    <x v="2"/>
    <x v="0"/>
    <x v="29"/>
    <x v="18"/>
    <x v="32"/>
    <x v="15"/>
    <x v="35"/>
    <x v="0"/>
    <x v="2"/>
    <x v="1"/>
    <x v="9"/>
    <x v="3"/>
    <x v="3"/>
    <x v="1"/>
    <x v="19"/>
    <x v="3"/>
    <x v="22"/>
    <x v="9"/>
    <x v="18"/>
    <x v="22"/>
    <x v="16"/>
    <x v="0"/>
  </r>
  <r>
    <x v="2"/>
    <x v="46"/>
    <x v="2"/>
    <x v="4"/>
    <x v="2"/>
    <x v="30"/>
    <x v="32"/>
    <x v="33"/>
    <x v="33"/>
    <x v="36"/>
    <x v="0"/>
    <x v="2"/>
    <x v="1"/>
    <x v="12"/>
    <x v="4"/>
    <x v="2"/>
    <x v="2"/>
    <x v="11"/>
    <x v="2"/>
    <x v="23"/>
    <x v="0"/>
    <x v="0"/>
    <x v="23"/>
    <x v="0"/>
    <x v="0"/>
  </r>
  <r>
    <x v="2"/>
    <x v="47"/>
    <x v="2"/>
    <x v="4"/>
    <x v="0"/>
    <x v="31"/>
    <x v="33"/>
    <x v="34"/>
    <x v="34"/>
    <x v="37"/>
    <x v="0"/>
    <x v="2"/>
    <x v="1"/>
    <x v="5"/>
    <x v="3"/>
    <x v="2"/>
    <x v="2"/>
    <x v="20"/>
    <x v="2"/>
    <x v="11"/>
    <x v="6"/>
    <x v="19"/>
    <x v="24"/>
    <x v="17"/>
    <x v="0"/>
  </r>
  <r>
    <x v="2"/>
    <x v="48"/>
    <x v="3"/>
    <x v="5"/>
    <x v="2"/>
    <x v="32"/>
    <x v="17"/>
    <x v="35"/>
    <x v="35"/>
    <x v="38"/>
    <x v="0"/>
    <x v="2"/>
    <x v="1"/>
    <x v="8"/>
    <x v="3"/>
    <x v="3"/>
    <x v="0"/>
    <x v="0"/>
    <x v="0"/>
    <x v="0"/>
    <x v="0"/>
    <x v="0"/>
    <x v="0"/>
    <x v="0"/>
    <x v="0"/>
  </r>
  <r>
    <x v="2"/>
    <x v="49"/>
    <x v="3"/>
    <x v="5"/>
    <x v="2"/>
    <x v="33"/>
    <x v="34"/>
    <x v="10"/>
    <x v="36"/>
    <x v="39"/>
    <x v="0"/>
    <x v="2"/>
    <x v="1"/>
    <x v="9"/>
    <x v="4"/>
    <x v="3"/>
    <x v="2"/>
    <x v="21"/>
    <x v="0"/>
    <x v="24"/>
    <x v="0"/>
    <x v="0"/>
    <x v="25"/>
    <x v="0"/>
    <x v="0"/>
  </r>
  <r>
    <x v="2"/>
    <x v="50"/>
    <x v="2"/>
    <x v="4"/>
    <x v="2"/>
    <x v="34"/>
    <x v="12"/>
    <x v="36"/>
    <x v="37"/>
    <x v="40"/>
    <x v="0"/>
    <x v="2"/>
    <x v="0"/>
    <x v="5"/>
    <x v="3"/>
    <x v="2"/>
    <x v="0"/>
    <x v="0"/>
    <x v="0"/>
    <x v="0"/>
    <x v="0"/>
    <x v="0"/>
    <x v="0"/>
    <x v="0"/>
    <x v="0"/>
  </r>
  <r>
    <x v="2"/>
    <x v="51"/>
    <x v="6"/>
    <x v="2"/>
    <x v="2"/>
    <x v="35"/>
    <x v="33"/>
    <x v="10"/>
    <x v="38"/>
    <x v="41"/>
    <x v="0"/>
    <x v="2"/>
    <x v="0"/>
    <x v="13"/>
    <x v="3"/>
    <x v="6"/>
    <x v="0"/>
    <x v="0"/>
    <x v="0"/>
    <x v="0"/>
    <x v="0"/>
    <x v="0"/>
    <x v="0"/>
    <x v="0"/>
    <x v="0"/>
  </r>
  <r>
    <x v="2"/>
    <x v="52"/>
    <x v="4"/>
    <x v="3"/>
    <x v="0"/>
    <x v="3"/>
    <x v="35"/>
    <x v="37"/>
    <x v="14"/>
    <x v="42"/>
    <x v="0"/>
    <x v="2"/>
    <x v="1"/>
    <x v="7"/>
    <x v="5"/>
    <x v="4"/>
    <x v="4"/>
    <x v="22"/>
    <x v="2"/>
    <x v="25"/>
    <x v="8"/>
    <x v="20"/>
    <x v="26"/>
    <x v="18"/>
    <x v="0"/>
  </r>
  <r>
    <x v="3"/>
    <x v="53"/>
    <x v="1"/>
    <x v="5"/>
    <x v="2"/>
    <x v="36"/>
    <x v="36"/>
    <x v="38"/>
    <x v="39"/>
    <x v="43"/>
    <x v="1"/>
    <x v="2"/>
    <x v="1"/>
    <x v="16"/>
    <x v="7"/>
    <x v="1"/>
    <x v="0"/>
    <x v="0"/>
    <x v="0"/>
    <x v="0"/>
    <x v="0"/>
    <x v="0"/>
    <x v="0"/>
    <x v="0"/>
    <x v="0"/>
  </r>
  <r>
    <x v="3"/>
    <x v="54"/>
    <x v="4"/>
    <x v="3"/>
    <x v="2"/>
    <x v="37"/>
    <x v="37"/>
    <x v="39"/>
    <x v="40"/>
    <x v="44"/>
    <x v="0"/>
    <x v="3"/>
    <x v="1"/>
    <x v="5"/>
    <x v="4"/>
    <x v="4"/>
    <x v="0"/>
    <x v="0"/>
    <x v="0"/>
    <x v="0"/>
    <x v="0"/>
    <x v="0"/>
    <x v="0"/>
    <x v="0"/>
    <x v="0"/>
  </r>
  <r>
    <x v="3"/>
    <x v="55"/>
    <x v="1"/>
    <x v="5"/>
    <x v="2"/>
    <x v="38"/>
    <x v="38"/>
    <x v="40"/>
    <x v="41"/>
    <x v="45"/>
    <x v="0"/>
    <x v="2"/>
    <x v="1"/>
    <x v="17"/>
    <x v="3"/>
    <x v="1"/>
    <x v="0"/>
    <x v="0"/>
    <x v="0"/>
    <x v="0"/>
    <x v="0"/>
    <x v="0"/>
    <x v="0"/>
    <x v="0"/>
    <x v="0"/>
  </r>
  <r>
    <x v="3"/>
    <x v="56"/>
    <x v="3"/>
    <x v="2"/>
    <x v="2"/>
    <x v="6"/>
    <x v="39"/>
    <x v="41"/>
    <x v="42"/>
    <x v="46"/>
    <x v="0"/>
    <x v="3"/>
    <x v="1"/>
    <x v="6"/>
    <x v="7"/>
    <x v="3"/>
    <x v="0"/>
    <x v="0"/>
    <x v="0"/>
    <x v="0"/>
    <x v="0"/>
    <x v="0"/>
    <x v="0"/>
    <x v="0"/>
    <x v="0"/>
  </r>
  <r>
    <x v="3"/>
    <x v="57"/>
    <x v="3"/>
    <x v="2"/>
    <x v="0"/>
    <x v="18"/>
    <x v="40"/>
    <x v="20"/>
    <x v="20"/>
    <x v="47"/>
    <x v="0"/>
    <x v="2"/>
    <x v="1"/>
    <x v="5"/>
    <x v="3"/>
    <x v="3"/>
    <x v="2"/>
    <x v="23"/>
    <x v="0"/>
    <x v="25"/>
    <x v="0"/>
    <x v="0"/>
    <x v="27"/>
    <x v="0"/>
    <x v="0"/>
  </r>
  <r>
    <x v="3"/>
    <x v="58"/>
    <x v="1"/>
    <x v="2"/>
    <x v="0"/>
    <x v="39"/>
    <x v="41"/>
    <x v="42"/>
    <x v="43"/>
    <x v="48"/>
    <x v="1"/>
    <x v="2"/>
    <x v="1"/>
    <x v="4"/>
    <x v="1"/>
    <x v="1"/>
    <x v="3"/>
    <x v="24"/>
    <x v="0"/>
    <x v="10"/>
    <x v="4"/>
    <x v="21"/>
    <x v="28"/>
    <x v="19"/>
    <x v="0"/>
  </r>
  <r>
    <x v="3"/>
    <x v="59"/>
    <x v="1"/>
    <x v="5"/>
    <x v="1"/>
    <x v="40"/>
    <x v="42"/>
    <x v="43"/>
    <x v="44"/>
    <x v="49"/>
    <x v="0"/>
    <x v="1"/>
    <x v="1"/>
    <x v="18"/>
    <x v="2"/>
    <x v="1"/>
    <x v="0"/>
    <x v="0"/>
    <x v="0"/>
    <x v="0"/>
    <x v="0"/>
    <x v="0"/>
    <x v="0"/>
    <x v="0"/>
    <x v="0"/>
  </r>
  <r>
    <x v="3"/>
    <x v="60"/>
    <x v="4"/>
    <x v="3"/>
    <x v="2"/>
    <x v="41"/>
    <x v="3"/>
    <x v="44"/>
    <x v="45"/>
    <x v="18"/>
    <x v="0"/>
    <x v="2"/>
    <x v="1"/>
    <x v="9"/>
    <x v="3"/>
    <x v="4"/>
    <x v="0"/>
    <x v="0"/>
    <x v="0"/>
    <x v="0"/>
    <x v="0"/>
    <x v="0"/>
    <x v="0"/>
    <x v="0"/>
    <x v="0"/>
  </r>
  <r>
    <x v="3"/>
    <x v="61"/>
    <x v="1"/>
    <x v="2"/>
    <x v="2"/>
    <x v="34"/>
    <x v="18"/>
    <x v="12"/>
    <x v="46"/>
    <x v="50"/>
    <x v="0"/>
    <x v="2"/>
    <x v="1"/>
    <x v="7"/>
    <x v="3"/>
    <x v="1"/>
    <x v="5"/>
    <x v="25"/>
    <x v="2"/>
    <x v="26"/>
    <x v="1"/>
    <x v="22"/>
    <x v="29"/>
    <x v="20"/>
    <x v="0"/>
  </r>
  <r>
    <x v="3"/>
    <x v="62"/>
    <x v="6"/>
    <x v="3"/>
    <x v="2"/>
    <x v="42"/>
    <x v="43"/>
    <x v="28"/>
    <x v="47"/>
    <x v="13"/>
    <x v="0"/>
    <x v="2"/>
    <x v="1"/>
    <x v="3"/>
    <x v="3"/>
    <x v="6"/>
    <x v="3"/>
    <x v="5"/>
    <x v="0"/>
    <x v="27"/>
    <x v="2"/>
    <x v="23"/>
    <x v="30"/>
    <x v="21"/>
    <x v="0"/>
  </r>
  <r>
    <x v="3"/>
    <x v="63"/>
    <x v="4"/>
    <x v="6"/>
    <x v="2"/>
    <x v="13"/>
    <x v="15"/>
    <x v="15"/>
    <x v="14"/>
    <x v="14"/>
    <x v="0"/>
    <x v="2"/>
    <x v="1"/>
    <x v="9"/>
    <x v="3"/>
    <x v="4"/>
    <x v="4"/>
    <x v="26"/>
    <x v="2"/>
    <x v="28"/>
    <x v="0"/>
    <x v="0"/>
    <x v="31"/>
    <x v="0"/>
    <x v="0"/>
  </r>
  <r>
    <x v="3"/>
    <x v="64"/>
    <x v="2"/>
    <x v="3"/>
    <x v="2"/>
    <x v="11"/>
    <x v="43"/>
    <x v="11"/>
    <x v="26"/>
    <x v="18"/>
    <x v="0"/>
    <x v="2"/>
    <x v="1"/>
    <x v="9"/>
    <x v="3"/>
    <x v="2"/>
    <x v="2"/>
    <x v="5"/>
    <x v="0"/>
    <x v="29"/>
    <x v="2"/>
    <x v="24"/>
    <x v="32"/>
    <x v="21"/>
    <x v="0"/>
  </r>
  <r>
    <x v="3"/>
    <x v="65"/>
    <x v="3"/>
    <x v="6"/>
    <x v="2"/>
    <x v="13"/>
    <x v="15"/>
    <x v="15"/>
    <x v="14"/>
    <x v="14"/>
    <x v="0"/>
    <x v="2"/>
    <x v="1"/>
    <x v="9"/>
    <x v="3"/>
    <x v="3"/>
    <x v="1"/>
    <x v="17"/>
    <x v="2"/>
    <x v="30"/>
    <x v="5"/>
    <x v="25"/>
    <x v="33"/>
    <x v="22"/>
    <x v="0"/>
  </r>
  <r>
    <x v="3"/>
    <x v="66"/>
    <x v="4"/>
    <x v="6"/>
    <x v="2"/>
    <x v="13"/>
    <x v="15"/>
    <x v="15"/>
    <x v="14"/>
    <x v="14"/>
    <x v="0"/>
    <x v="2"/>
    <x v="1"/>
    <x v="9"/>
    <x v="3"/>
    <x v="4"/>
    <x v="4"/>
    <x v="27"/>
    <x v="0"/>
    <x v="31"/>
    <x v="0"/>
    <x v="0"/>
    <x v="34"/>
    <x v="0"/>
    <x v="0"/>
  </r>
  <r>
    <x v="3"/>
    <x v="67"/>
    <x v="3"/>
    <x v="6"/>
    <x v="2"/>
    <x v="13"/>
    <x v="15"/>
    <x v="15"/>
    <x v="14"/>
    <x v="14"/>
    <x v="0"/>
    <x v="2"/>
    <x v="1"/>
    <x v="9"/>
    <x v="3"/>
    <x v="3"/>
    <x v="1"/>
    <x v="28"/>
    <x v="2"/>
    <x v="32"/>
    <x v="9"/>
    <x v="26"/>
    <x v="35"/>
    <x v="23"/>
    <x v="0"/>
  </r>
  <r>
    <x v="3"/>
    <x v="68"/>
    <x v="1"/>
    <x v="4"/>
    <x v="1"/>
    <x v="43"/>
    <x v="44"/>
    <x v="45"/>
    <x v="14"/>
    <x v="31"/>
    <x v="0"/>
    <x v="2"/>
    <x v="1"/>
    <x v="9"/>
    <x v="5"/>
    <x v="1"/>
    <x v="5"/>
    <x v="29"/>
    <x v="1"/>
    <x v="33"/>
    <x v="7"/>
    <x v="27"/>
    <x v="36"/>
    <x v="24"/>
    <x v="0"/>
  </r>
  <r>
    <x v="3"/>
    <x v="69"/>
    <x v="5"/>
    <x v="6"/>
    <x v="2"/>
    <x v="13"/>
    <x v="15"/>
    <x v="15"/>
    <x v="14"/>
    <x v="14"/>
    <x v="0"/>
    <x v="2"/>
    <x v="1"/>
    <x v="9"/>
    <x v="3"/>
    <x v="5"/>
    <x v="0"/>
    <x v="0"/>
    <x v="0"/>
    <x v="0"/>
    <x v="0"/>
    <x v="0"/>
    <x v="0"/>
    <x v="0"/>
    <x v="0"/>
  </r>
  <r>
    <x v="3"/>
    <x v="70"/>
    <x v="5"/>
    <x v="6"/>
    <x v="2"/>
    <x v="13"/>
    <x v="15"/>
    <x v="15"/>
    <x v="14"/>
    <x v="14"/>
    <x v="0"/>
    <x v="2"/>
    <x v="1"/>
    <x v="9"/>
    <x v="3"/>
    <x v="5"/>
    <x v="0"/>
    <x v="0"/>
    <x v="0"/>
    <x v="0"/>
    <x v="0"/>
    <x v="0"/>
    <x v="0"/>
    <x v="0"/>
    <x v="0"/>
  </r>
  <r>
    <x v="3"/>
    <x v="71"/>
    <x v="5"/>
    <x v="6"/>
    <x v="2"/>
    <x v="13"/>
    <x v="15"/>
    <x v="15"/>
    <x v="14"/>
    <x v="14"/>
    <x v="0"/>
    <x v="2"/>
    <x v="1"/>
    <x v="9"/>
    <x v="3"/>
    <x v="5"/>
    <x v="0"/>
    <x v="0"/>
    <x v="0"/>
    <x v="0"/>
    <x v="0"/>
    <x v="0"/>
    <x v="0"/>
    <x v="0"/>
    <x v="0"/>
  </r>
  <r>
    <x v="3"/>
    <x v="72"/>
    <x v="5"/>
    <x v="6"/>
    <x v="2"/>
    <x v="13"/>
    <x v="15"/>
    <x v="15"/>
    <x v="14"/>
    <x v="14"/>
    <x v="0"/>
    <x v="2"/>
    <x v="1"/>
    <x v="9"/>
    <x v="3"/>
    <x v="5"/>
    <x v="0"/>
    <x v="0"/>
    <x v="0"/>
    <x v="0"/>
    <x v="0"/>
    <x v="0"/>
    <x v="0"/>
    <x v="0"/>
    <x v="0"/>
  </r>
  <r>
    <x v="4"/>
    <x v="73"/>
    <x v="0"/>
    <x v="1"/>
    <x v="0"/>
    <x v="44"/>
    <x v="45"/>
    <x v="46"/>
    <x v="48"/>
    <x v="51"/>
    <x v="0"/>
    <x v="2"/>
    <x v="0"/>
    <x v="19"/>
    <x v="3"/>
    <x v="0"/>
    <x v="5"/>
    <x v="11"/>
    <x v="0"/>
    <x v="13"/>
    <x v="4"/>
    <x v="28"/>
    <x v="37"/>
    <x v="7"/>
    <x v="0"/>
  </r>
  <r>
    <x v="4"/>
    <x v="74"/>
    <x v="0"/>
    <x v="1"/>
    <x v="2"/>
    <x v="45"/>
    <x v="46"/>
    <x v="47"/>
    <x v="49"/>
    <x v="52"/>
    <x v="0"/>
    <x v="2"/>
    <x v="1"/>
    <x v="20"/>
    <x v="3"/>
    <x v="0"/>
    <x v="0"/>
    <x v="0"/>
    <x v="0"/>
    <x v="0"/>
    <x v="0"/>
    <x v="0"/>
    <x v="0"/>
    <x v="0"/>
    <x v="0"/>
  </r>
  <r>
    <x v="4"/>
    <x v="75"/>
    <x v="3"/>
    <x v="5"/>
    <x v="2"/>
    <x v="46"/>
    <x v="47"/>
    <x v="48"/>
    <x v="50"/>
    <x v="53"/>
    <x v="0"/>
    <x v="2"/>
    <x v="1"/>
    <x v="10"/>
    <x v="3"/>
    <x v="3"/>
    <x v="0"/>
    <x v="0"/>
    <x v="0"/>
    <x v="0"/>
    <x v="0"/>
    <x v="0"/>
    <x v="0"/>
    <x v="0"/>
    <x v="0"/>
  </r>
  <r>
    <x v="4"/>
    <x v="76"/>
    <x v="2"/>
    <x v="4"/>
    <x v="2"/>
    <x v="47"/>
    <x v="48"/>
    <x v="49"/>
    <x v="51"/>
    <x v="54"/>
    <x v="0"/>
    <x v="2"/>
    <x v="0"/>
    <x v="19"/>
    <x v="3"/>
    <x v="2"/>
    <x v="0"/>
    <x v="0"/>
    <x v="0"/>
    <x v="0"/>
    <x v="0"/>
    <x v="0"/>
    <x v="0"/>
    <x v="0"/>
    <x v="0"/>
  </r>
  <r>
    <x v="4"/>
    <x v="77"/>
    <x v="0"/>
    <x v="1"/>
    <x v="2"/>
    <x v="48"/>
    <x v="49"/>
    <x v="50"/>
    <x v="52"/>
    <x v="55"/>
    <x v="0"/>
    <x v="0"/>
    <x v="1"/>
    <x v="21"/>
    <x v="6"/>
    <x v="0"/>
    <x v="0"/>
    <x v="0"/>
    <x v="0"/>
    <x v="0"/>
    <x v="0"/>
    <x v="0"/>
    <x v="0"/>
    <x v="0"/>
    <x v="0"/>
  </r>
  <r>
    <x v="4"/>
    <x v="78"/>
    <x v="0"/>
    <x v="1"/>
    <x v="1"/>
    <x v="39"/>
    <x v="50"/>
    <x v="51"/>
    <x v="53"/>
    <x v="56"/>
    <x v="0"/>
    <x v="3"/>
    <x v="0"/>
    <x v="8"/>
    <x v="2"/>
    <x v="0"/>
    <x v="2"/>
    <x v="30"/>
    <x v="2"/>
    <x v="34"/>
    <x v="4"/>
    <x v="29"/>
    <x v="38"/>
    <x v="25"/>
    <x v="0"/>
  </r>
  <r>
    <x v="4"/>
    <x v="79"/>
    <x v="0"/>
    <x v="1"/>
    <x v="2"/>
    <x v="49"/>
    <x v="51"/>
    <x v="47"/>
    <x v="47"/>
    <x v="57"/>
    <x v="0"/>
    <x v="2"/>
    <x v="1"/>
    <x v="6"/>
    <x v="3"/>
    <x v="0"/>
    <x v="5"/>
    <x v="31"/>
    <x v="0"/>
    <x v="35"/>
    <x v="6"/>
    <x v="30"/>
    <x v="39"/>
    <x v="26"/>
    <x v="0"/>
  </r>
  <r>
    <x v="4"/>
    <x v="80"/>
    <x v="0"/>
    <x v="1"/>
    <x v="2"/>
    <x v="50"/>
    <x v="50"/>
    <x v="52"/>
    <x v="54"/>
    <x v="58"/>
    <x v="0"/>
    <x v="1"/>
    <x v="0"/>
    <x v="18"/>
    <x v="4"/>
    <x v="0"/>
    <x v="0"/>
    <x v="0"/>
    <x v="0"/>
    <x v="0"/>
    <x v="0"/>
    <x v="0"/>
    <x v="0"/>
    <x v="0"/>
    <x v="0"/>
  </r>
  <r>
    <x v="4"/>
    <x v="81"/>
    <x v="1"/>
    <x v="2"/>
    <x v="2"/>
    <x v="51"/>
    <x v="52"/>
    <x v="35"/>
    <x v="55"/>
    <x v="59"/>
    <x v="0"/>
    <x v="2"/>
    <x v="1"/>
    <x v="3"/>
    <x v="5"/>
    <x v="1"/>
    <x v="5"/>
    <x v="32"/>
    <x v="2"/>
    <x v="36"/>
    <x v="10"/>
    <x v="31"/>
    <x v="40"/>
    <x v="27"/>
    <x v="0"/>
  </r>
  <r>
    <x v="4"/>
    <x v="82"/>
    <x v="0"/>
    <x v="0"/>
    <x v="1"/>
    <x v="52"/>
    <x v="53"/>
    <x v="53"/>
    <x v="56"/>
    <x v="60"/>
    <x v="0"/>
    <x v="2"/>
    <x v="0"/>
    <x v="12"/>
    <x v="4"/>
    <x v="0"/>
    <x v="6"/>
    <x v="33"/>
    <x v="3"/>
    <x v="37"/>
    <x v="7"/>
    <x v="32"/>
    <x v="41"/>
    <x v="28"/>
    <x v="1"/>
  </r>
  <r>
    <x v="4"/>
    <x v="83"/>
    <x v="0"/>
    <x v="2"/>
    <x v="0"/>
    <x v="13"/>
    <x v="54"/>
    <x v="13"/>
    <x v="14"/>
    <x v="14"/>
    <x v="0"/>
    <x v="2"/>
    <x v="2"/>
    <x v="9"/>
    <x v="3"/>
    <x v="0"/>
    <x v="6"/>
    <x v="34"/>
    <x v="2"/>
    <x v="38"/>
    <x v="11"/>
    <x v="33"/>
    <x v="42"/>
    <x v="29"/>
    <x v="0"/>
  </r>
  <r>
    <x v="4"/>
    <x v="84"/>
    <x v="3"/>
    <x v="4"/>
    <x v="0"/>
    <x v="53"/>
    <x v="54"/>
    <x v="24"/>
    <x v="12"/>
    <x v="35"/>
    <x v="0"/>
    <x v="2"/>
    <x v="1"/>
    <x v="9"/>
    <x v="3"/>
    <x v="3"/>
    <x v="1"/>
    <x v="35"/>
    <x v="0"/>
    <x v="39"/>
    <x v="4"/>
    <x v="34"/>
    <x v="43"/>
    <x v="30"/>
    <x v="0"/>
  </r>
  <r>
    <x v="4"/>
    <x v="85"/>
    <x v="4"/>
    <x v="3"/>
    <x v="0"/>
    <x v="34"/>
    <x v="18"/>
    <x v="54"/>
    <x v="14"/>
    <x v="50"/>
    <x v="0"/>
    <x v="2"/>
    <x v="1"/>
    <x v="7"/>
    <x v="3"/>
    <x v="4"/>
    <x v="0"/>
    <x v="0"/>
    <x v="0"/>
    <x v="0"/>
    <x v="0"/>
    <x v="0"/>
    <x v="0"/>
    <x v="0"/>
    <x v="0"/>
  </r>
  <r>
    <x v="4"/>
    <x v="86"/>
    <x v="5"/>
    <x v="6"/>
    <x v="2"/>
    <x v="13"/>
    <x v="15"/>
    <x v="15"/>
    <x v="14"/>
    <x v="14"/>
    <x v="0"/>
    <x v="2"/>
    <x v="1"/>
    <x v="9"/>
    <x v="3"/>
    <x v="5"/>
    <x v="0"/>
    <x v="0"/>
    <x v="0"/>
    <x v="0"/>
    <x v="0"/>
    <x v="0"/>
    <x v="0"/>
    <x v="0"/>
    <x v="0"/>
  </r>
  <r>
    <x v="4"/>
    <x v="87"/>
    <x v="2"/>
    <x v="4"/>
    <x v="2"/>
    <x v="53"/>
    <x v="3"/>
    <x v="30"/>
    <x v="24"/>
    <x v="61"/>
    <x v="0"/>
    <x v="2"/>
    <x v="1"/>
    <x v="9"/>
    <x v="3"/>
    <x v="2"/>
    <x v="2"/>
    <x v="8"/>
    <x v="2"/>
    <x v="40"/>
    <x v="8"/>
    <x v="35"/>
    <x v="44"/>
    <x v="31"/>
    <x v="0"/>
  </r>
  <r>
    <x v="5"/>
    <x v="88"/>
    <x v="2"/>
    <x v="4"/>
    <x v="2"/>
    <x v="14"/>
    <x v="3"/>
    <x v="14"/>
    <x v="17"/>
    <x v="15"/>
    <x v="0"/>
    <x v="2"/>
    <x v="0"/>
    <x v="9"/>
    <x v="3"/>
    <x v="2"/>
    <x v="0"/>
    <x v="0"/>
    <x v="0"/>
    <x v="0"/>
    <x v="0"/>
    <x v="0"/>
    <x v="0"/>
    <x v="0"/>
    <x v="0"/>
  </r>
  <r>
    <x v="5"/>
    <x v="89"/>
    <x v="2"/>
    <x v="4"/>
    <x v="2"/>
    <x v="54"/>
    <x v="24"/>
    <x v="55"/>
    <x v="57"/>
    <x v="62"/>
    <x v="0"/>
    <x v="2"/>
    <x v="1"/>
    <x v="13"/>
    <x v="4"/>
    <x v="2"/>
    <x v="4"/>
    <x v="14"/>
    <x v="0"/>
    <x v="41"/>
    <x v="0"/>
    <x v="0"/>
    <x v="45"/>
    <x v="0"/>
    <x v="0"/>
  </r>
  <r>
    <x v="5"/>
    <x v="90"/>
    <x v="2"/>
    <x v="4"/>
    <x v="2"/>
    <x v="55"/>
    <x v="55"/>
    <x v="56"/>
    <x v="58"/>
    <x v="63"/>
    <x v="0"/>
    <x v="3"/>
    <x v="1"/>
    <x v="10"/>
    <x v="3"/>
    <x v="2"/>
    <x v="0"/>
    <x v="0"/>
    <x v="0"/>
    <x v="0"/>
    <x v="0"/>
    <x v="0"/>
    <x v="0"/>
    <x v="0"/>
    <x v="0"/>
  </r>
  <r>
    <x v="5"/>
    <x v="91"/>
    <x v="4"/>
    <x v="3"/>
    <x v="2"/>
    <x v="56"/>
    <x v="56"/>
    <x v="32"/>
    <x v="10"/>
    <x v="64"/>
    <x v="0"/>
    <x v="2"/>
    <x v="1"/>
    <x v="9"/>
    <x v="3"/>
    <x v="4"/>
    <x v="0"/>
    <x v="0"/>
    <x v="0"/>
    <x v="0"/>
    <x v="0"/>
    <x v="0"/>
    <x v="0"/>
    <x v="0"/>
    <x v="0"/>
  </r>
  <r>
    <x v="5"/>
    <x v="92"/>
    <x v="2"/>
    <x v="4"/>
    <x v="2"/>
    <x v="43"/>
    <x v="3"/>
    <x v="12"/>
    <x v="26"/>
    <x v="65"/>
    <x v="0"/>
    <x v="2"/>
    <x v="1"/>
    <x v="9"/>
    <x v="5"/>
    <x v="2"/>
    <x v="4"/>
    <x v="27"/>
    <x v="0"/>
    <x v="42"/>
    <x v="0"/>
    <x v="0"/>
    <x v="46"/>
    <x v="0"/>
    <x v="0"/>
  </r>
  <r>
    <x v="5"/>
    <x v="93"/>
    <x v="4"/>
    <x v="3"/>
    <x v="2"/>
    <x v="5"/>
    <x v="22"/>
    <x v="5"/>
    <x v="5"/>
    <x v="66"/>
    <x v="0"/>
    <x v="2"/>
    <x v="1"/>
    <x v="13"/>
    <x v="3"/>
    <x v="4"/>
    <x v="0"/>
    <x v="0"/>
    <x v="0"/>
    <x v="0"/>
    <x v="0"/>
    <x v="0"/>
    <x v="0"/>
    <x v="0"/>
    <x v="0"/>
  </r>
  <r>
    <x v="5"/>
    <x v="94"/>
    <x v="2"/>
    <x v="4"/>
    <x v="2"/>
    <x v="51"/>
    <x v="57"/>
    <x v="57"/>
    <x v="30"/>
    <x v="65"/>
    <x v="0"/>
    <x v="2"/>
    <x v="1"/>
    <x v="5"/>
    <x v="3"/>
    <x v="2"/>
    <x v="2"/>
    <x v="36"/>
    <x v="0"/>
    <x v="43"/>
    <x v="0"/>
    <x v="0"/>
    <x v="31"/>
    <x v="0"/>
    <x v="0"/>
  </r>
  <r>
    <x v="5"/>
    <x v="95"/>
    <x v="2"/>
    <x v="4"/>
    <x v="2"/>
    <x v="57"/>
    <x v="58"/>
    <x v="20"/>
    <x v="59"/>
    <x v="67"/>
    <x v="0"/>
    <x v="2"/>
    <x v="1"/>
    <x v="5"/>
    <x v="5"/>
    <x v="2"/>
    <x v="2"/>
    <x v="37"/>
    <x v="0"/>
    <x v="44"/>
    <x v="0"/>
    <x v="0"/>
    <x v="47"/>
    <x v="0"/>
    <x v="0"/>
  </r>
  <r>
    <x v="5"/>
    <x v="96"/>
    <x v="2"/>
    <x v="4"/>
    <x v="2"/>
    <x v="58"/>
    <x v="55"/>
    <x v="58"/>
    <x v="60"/>
    <x v="68"/>
    <x v="0"/>
    <x v="2"/>
    <x v="1"/>
    <x v="13"/>
    <x v="4"/>
    <x v="2"/>
    <x v="2"/>
    <x v="38"/>
    <x v="2"/>
    <x v="45"/>
    <x v="8"/>
    <x v="36"/>
    <x v="25"/>
    <x v="32"/>
    <x v="0"/>
  </r>
  <r>
    <x v="5"/>
    <x v="97"/>
    <x v="2"/>
    <x v="4"/>
    <x v="1"/>
    <x v="59"/>
    <x v="35"/>
    <x v="45"/>
    <x v="14"/>
    <x v="69"/>
    <x v="0"/>
    <x v="2"/>
    <x v="1"/>
    <x v="7"/>
    <x v="3"/>
    <x v="2"/>
    <x v="2"/>
    <x v="12"/>
    <x v="0"/>
    <x v="46"/>
    <x v="2"/>
    <x v="37"/>
    <x v="48"/>
    <x v="33"/>
    <x v="0"/>
  </r>
  <r>
    <x v="5"/>
    <x v="98"/>
    <x v="2"/>
    <x v="4"/>
    <x v="2"/>
    <x v="59"/>
    <x v="59"/>
    <x v="59"/>
    <x v="61"/>
    <x v="70"/>
    <x v="0"/>
    <x v="2"/>
    <x v="0"/>
    <x v="9"/>
    <x v="3"/>
    <x v="2"/>
    <x v="2"/>
    <x v="3"/>
    <x v="0"/>
    <x v="45"/>
    <x v="2"/>
    <x v="38"/>
    <x v="49"/>
    <x v="3"/>
    <x v="0"/>
  </r>
  <r>
    <x v="5"/>
    <x v="99"/>
    <x v="2"/>
    <x v="4"/>
    <x v="2"/>
    <x v="13"/>
    <x v="60"/>
    <x v="15"/>
    <x v="14"/>
    <x v="14"/>
    <x v="0"/>
    <x v="2"/>
    <x v="2"/>
    <x v="9"/>
    <x v="3"/>
    <x v="2"/>
    <x v="2"/>
    <x v="3"/>
    <x v="0"/>
    <x v="47"/>
    <x v="0"/>
    <x v="0"/>
    <x v="50"/>
    <x v="0"/>
    <x v="0"/>
  </r>
  <r>
    <x v="5"/>
    <x v="100"/>
    <x v="5"/>
    <x v="6"/>
    <x v="2"/>
    <x v="13"/>
    <x v="15"/>
    <x v="15"/>
    <x v="14"/>
    <x v="14"/>
    <x v="0"/>
    <x v="2"/>
    <x v="1"/>
    <x v="9"/>
    <x v="3"/>
    <x v="5"/>
    <x v="0"/>
    <x v="0"/>
    <x v="0"/>
    <x v="0"/>
    <x v="0"/>
    <x v="0"/>
    <x v="0"/>
    <x v="0"/>
    <x v="0"/>
  </r>
  <r>
    <x v="5"/>
    <x v="101"/>
    <x v="5"/>
    <x v="6"/>
    <x v="2"/>
    <x v="13"/>
    <x v="15"/>
    <x v="15"/>
    <x v="14"/>
    <x v="14"/>
    <x v="0"/>
    <x v="2"/>
    <x v="1"/>
    <x v="9"/>
    <x v="3"/>
    <x v="5"/>
    <x v="0"/>
    <x v="0"/>
    <x v="0"/>
    <x v="0"/>
    <x v="0"/>
    <x v="0"/>
    <x v="0"/>
    <x v="0"/>
    <x v="0"/>
  </r>
  <r>
    <x v="5"/>
    <x v="102"/>
    <x v="5"/>
    <x v="6"/>
    <x v="2"/>
    <x v="13"/>
    <x v="15"/>
    <x v="15"/>
    <x v="14"/>
    <x v="14"/>
    <x v="0"/>
    <x v="2"/>
    <x v="1"/>
    <x v="9"/>
    <x v="3"/>
    <x v="5"/>
    <x v="0"/>
    <x v="0"/>
    <x v="0"/>
    <x v="0"/>
    <x v="0"/>
    <x v="0"/>
    <x v="0"/>
    <x v="0"/>
    <x v="0"/>
  </r>
  <r>
    <x v="5"/>
    <x v="103"/>
    <x v="5"/>
    <x v="6"/>
    <x v="2"/>
    <x v="13"/>
    <x v="15"/>
    <x v="15"/>
    <x v="14"/>
    <x v="14"/>
    <x v="0"/>
    <x v="2"/>
    <x v="1"/>
    <x v="9"/>
    <x v="3"/>
    <x v="5"/>
    <x v="0"/>
    <x v="0"/>
    <x v="0"/>
    <x v="0"/>
    <x v="0"/>
    <x v="0"/>
    <x v="0"/>
    <x v="0"/>
    <x v="0"/>
  </r>
  <r>
    <x v="5"/>
    <x v="104"/>
    <x v="5"/>
    <x v="6"/>
    <x v="2"/>
    <x v="13"/>
    <x v="15"/>
    <x v="15"/>
    <x v="14"/>
    <x v="14"/>
    <x v="0"/>
    <x v="2"/>
    <x v="1"/>
    <x v="9"/>
    <x v="3"/>
    <x v="5"/>
    <x v="0"/>
    <x v="0"/>
    <x v="0"/>
    <x v="0"/>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C48248-CD1E-41FE-8A7C-410152801F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1:F2" firstHeaderRow="0" firstDataRow="1" firstDataCol="0"/>
  <pivotFields count="25">
    <pivotField showAll="0">
      <items count="7">
        <item h="1" x="1"/>
        <item h="1" x="2"/>
        <item x="0"/>
        <item h="1" x="5"/>
        <item h="1" x="3"/>
        <item h="1" x="4"/>
        <item t="default"/>
      </items>
    </pivotField>
    <pivotField showAll="0">
      <items count="184">
        <item h="1" m="1" x="170"/>
        <item h="1" m="1" x="167"/>
        <item h="1" m="1" x="115"/>
        <item h="1" m="1" x="137"/>
        <item h="1" m="1" x="125"/>
        <item h="1" m="1" x="121"/>
        <item h="1" m="1" x="181"/>
        <item h="1" m="1" x="168"/>
        <item h="1" m="1" x="164"/>
        <item h="1" m="1" x="156"/>
        <item h="1" m="1" x="157"/>
        <item h="1" m="1" x="153"/>
        <item h="1" m="1" x="171"/>
        <item h="1" m="1" x="160"/>
        <item h="1" m="1" x="163"/>
        <item h="1" m="1" x="146"/>
        <item h="1" m="1" x="138"/>
        <item h="1" m="1" x="120"/>
        <item h="1" m="1" x="113"/>
        <item h="1" m="1" x="172"/>
        <item h="1" m="1" x="147"/>
        <item h="1" m="1" x="128"/>
        <item h="1" m="1" x="106"/>
        <item h="1" m="1" x="141"/>
        <item h="1" m="1" x="111"/>
        <item h="1" m="1" x="139"/>
        <item h="1" m="1" x="174"/>
        <item h="1" m="1" x="114"/>
        <item h="1" m="1" x="162"/>
        <item h="1" m="1" x="180"/>
        <item h="1" m="1" x="154"/>
        <item h="1" m="1" x="155"/>
        <item h="1" m="1" x="166"/>
        <item h="1" m="1" x="169"/>
        <item h="1" m="1" x="176"/>
        <item h="1" m="1" x="159"/>
        <item h="1" m="1" x="161"/>
        <item h="1" m="1" x="126"/>
        <item h="1" m="1" x="143"/>
        <item h="1" m="1" x="110"/>
        <item h="1" m="1" x="145"/>
        <item h="1" m="1" x="142"/>
        <item h="1" m="1" x="148"/>
        <item h="1" m="1" x="178"/>
        <item h="1" m="1" x="117"/>
        <item h="1" m="1" x="124"/>
        <item h="1" m="1" x="129"/>
        <item h="1" m="1" x="133"/>
        <item h="1" m="1" x="109"/>
        <item h="1" m="1" x="122"/>
        <item h="1" m="1" x="149"/>
        <item h="1" m="1" x="131"/>
        <item h="1" m="1" x="118"/>
        <item h="1" m="1" x="152"/>
        <item h="1" m="1" x="165"/>
        <item h="1" m="1" x="177"/>
        <item h="1" m="1" x="105"/>
        <item h="1" m="1" x="108"/>
        <item h="1" m="1" x="112"/>
        <item h="1" m="1" x="107"/>
        <item h="1" m="1" x="158"/>
        <item h="1" m="1" x="140"/>
        <item h="1" m="1" x="175"/>
        <item h="1" m="1" x="151"/>
        <item h="1" m="1" x="144"/>
        <item h="1" m="1" x="150"/>
        <item h="1" m="1" x="132"/>
        <item h="1" m="1" x="134"/>
        <item h="1" m="1" x="116"/>
        <item h="1" m="1" x="130"/>
        <item h="1" m="1" x="173"/>
        <item h="1" m="1" x="119"/>
        <item h="1" m="1" x="179"/>
        <item h="1" m="1" x="135"/>
        <item h="1" m="1" x="136"/>
        <item h="1" m="1" x="127"/>
        <item h="1" m="1" x="123"/>
        <item h="1" m="1" x="182"/>
        <item h="1" x="93"/>
        <item h="1" x="90"/>
        <item h="1" x="29"/>
        <item h="1" x="54"/>
        <item h="1" x="40"/>
        <item h="1" x="36"/>
        <item h="1" x="104"/>
        <item h="1" x="9"/>
        <item h="1" x="53"/>
        <item h="1" x="91"/>
        <item h="1" x="86"/>
        <item h="1" x="78"/>
        <item h="1" x="73"/>
        <item h="1" x="79"/>
        <item h="1" x="75"/>
        <item h="1" x="94"/>
        <item h="1" x="82"/>
        <item h="1" x="85"/>
        <item h="1" x="64"/>
        <item h="1" x="55"/>
        <item h="1" x="34"/>
        <item h="1" x="27"/>
        <item h="1" x="95"/>
        <item h="1" x="6"/>
        <item h="1" x="65"/>
        <item h="1" x="43"/>
        <item h="1" x="18"/>
        <item h="1" x="20"/>
        <item h="1" x="58"/>
        <item h="1" x="25"/>
        <item h="1" x="56"/>
        <item x="8"/>
        <item h="1" x="11"/>
        <item h="1" x="97"/>
        <item h="1" x="28"/>
        <item h="1" x="84"/>
        <item h="1" x="103"/>
        <item h="1" x="4"/>
        <item h="1" x="12"/>
        <item h="1" x="76"/>
        <item h="1" x="77"/>
        <item h="1" x="89"/>
        <item h="1" x="92"/>
        <item h="1" x="99"/>
        <item h="1" x="51"/>
        <item h="1" x="81"/>
        <item h="1" x="83"/>
        <item h="1" x="41"/>
        <item h="1" x="60"/>
        <item h="1" x="24"/>
        <item h="1" x="62"/>
        <item h="1" x="59"/>
        <item h="1" x="66"/>
        <item h="1" x="13"/>
        <item h="1" x="17"/>
        <item h="1" x="101"/>
        <item h="1" x="31"/>
        <item h="1" x="39"/>
        <item h="1" x="44"/>
        <item h="1" x="48"/>
        <item h="1" x="23"/>
        <item h="1" x="37"/>
        <item h="1" x="67"/>
        <item h="1" x="46"/>
        <item h="1" x="32"/>
        <item h="1" x="74"/>
        <item h="1" x="87"/>
        <item h="1" x="14"/>
        <item h="1" x="100"/>
        <item h="1" x="19"/>
        <item h="1" x="22"/>
        <item h="1" x="26"/>
        <item h="1" x="7"/>
        <item h="1" x="21"/>
        <item h="1" x="88"/>
        <item h="1" x="0"/>
        <item h="1" x="80"/>
        <item h="1" x="57"/>
        <item h="1" x="98"/>
        <item h="1" x="72"/>
        <item h="1" x="61"/>
        <item h="1" x="68"/>
        <item h="1" x="70"/>
        <item h="1" x="47"/>
        <item h="1" x="35"/>
        <item h="1" x="49"/>
        <item h="1" x="30"/>
        <item h="1" x="10"/>
        <item h="1" x="45"/>
        <item h="1" x="3"/>
        <item h="1" x="1"/>
        <item h="1" x="96"/>
        <item h="1" x="33"/>
        <item h="1" x="102"/>
        <item h="1" x="5"/>
        <item h="1" x="50"/>
        <item h="1" x="52"/>
        <item h="1" x="42"/>
        <item h="1" x="71"/>
        <item h="1" x="15"/>
        <item h="1" x="38"/>
        <item h="1" x="69"/>
        <item h="1" x="2"/>
        <item h="1" x="16"/>
        <item h="1" x="63"/>
        <item t="default"/>
      </items>
    </pivotField>
    <pivotField numFmtId="1" showAll="0">
      <items count="8">
        <item x="5"/>
        <item x="4"/>
        <item x="2"/>
        <item x="6"/>
        <item x="3"/>
        <item x="1"/>
        <item x="0"/>
        <item t="default"/>
      </items>
    </pivotField>
    <pivotField numFmtId="1" showAll="0">
      <items count="8">
        <item x="6"/>
        <item x="3"/>
        <item x="4"/>
        <item x="2"/>
        <item x="5"/>
        <item x="0"/>
        <item x="1"/>
        <item t="default"/>
      </items>
    </pivotField>
    <pivotField numFmtId="1" showAll="0">
      <items count="4">
        <item x="2"/>
        <item x="0"/>
        <item x="1"/>
        <item t="default"/>
      </items>
    </pivotField>
    <pivotField dataField="1" numFmtId="1" showAll="0">
      <items count="61">
        <item x="13"/>
        <item x="22"/>
        <item x="53"/>
        <item x="41"/>
        <item x="11"/>
        <item x="14"/>
        <item x="12"/>
        <item x="56"/>
        <item x="43"/>
        <item x="59"/>
        <item x="29"/>
        <item x="28"/>
        <item x="42"/>
        <item x="34"/>
        <item x="3"/>
        <item x="27"/>
        <item x="47"/>
        <item x="10"/>
        <item x="21"/>
        <item x="7"/>
        <item x="5"/>
        <item x="35"/>
        <item x="51"/>
        <item x="33"/>
        <item x="31"/>
        <item x="57"/>
        <item x="20"/>
        <item x="18"/>
        <item x="54"/>
        <item x="19"/>
        <item x="37"/>
        <item x="46"/>
        <item x="44"/>
        <item x="30"/>
        <item x="55"/>
        <item x="38"/>
        <item x="9"/>
        <item x="49"/>
        <item x="58"/>
        <item x="17"/>
        <item x="16"/>
        <item x="32"/>
        <item x="52"/>
        <item x="6"/>
        <item x="15"/>
        <item x="2"/>
        <item x="26"/>
        <item x="45"/>
        <item x="8"/>
        <item x="25"/>
        <item x="4"/>
        <item x="23"/>
        <item x="39"/>
        <item x="24"/>
        <item x="0"/>
        <item x="40"/>
        <item x="36"/>
        <item x="50"/>
        <item x="48"/>
        <item x="1"/>
        <item t="default"/>
      </items>
    </pivotField>
    <pivotField numFmtId="1" showAll="0">
      <items count="62">
        <item x="15"/>
        <item x="14"/>
        <item x="54"/>
        <item x="26"/>
        <item x="60"/>
        <item x="13"/>
        <item x="44"/>
        <item x="35"/>
        <item x="3"/>
        <item x="48"/>
        <item x="25"/>
        <item x="43"/>
        <item x="12"/>
        <item x="18"/>
        <item x="10"/>
        <item x="56"/>
        <item x="59"/>
        <item x="16"/>
        <item x="11"/>
        <item x="24"/>
        <item x="23"/>
        <item x="5"/>
        <item x="57"/>
        <item x="22"/>
        <item x="33"/>
        <item x="21"/>
        <item x="52"/>
        <item x="34"/>
        <item x="7"/>
        <item x="58"/>
        <item x="32"/>
        <item x="40"/>
        <item x="37"/>
        <item x="9"/>
        <item x="47"/>
        <item x="45"/>
        <item x="19"/>
        <item x="20"/>
        <item x="55"/>
        <item x="6"/>
        <item x="53"/>
        <item x="38"/>
        <item x="2"/>
        <item x="39"/>
        <item x="51"/>
        <item x="17"/>
        <item x="41"/>
        <item x="46"/>
        <item x="30"/>
        <item x="8"/>
        <item x="27"/>
        <item x="0"/>
        <item x="31"/>
        <item x="4"/>
        <item x="42"/>
        <item x="36"/>
        <item x="28"/>
        <item x="29"/>
        <item x="50"/>
        <item x="49"/>
        <item x="1"/>
        <item t="default"/>
      </items>
    </pivotField>
    <pivotField showAll="0">
      <items count="61">
        <item x="15"/>
        <item x="30"/>
        <item x="44"/>
        <item x="11"/>
        <item x="14"/>
        <item x="12"/>
        <item x="32"/>
        <item x="59"/>
        <item x="9"/>
        <item x="28"/>
        <item x="36"/>
        <item x="3"/>
        <item x="10"/>
        <item x="49"/>
        <item x="23"/>
        <item x="20"/>
        <item x="46"/>
        <item x="5"/>
        <item x="40"/>
        <item x="35"/>
        <item x="57"/>
        <item x="48"/>
        <item x="55"/>
        <item x="47"/>
        <item x="8"/>
        <item x="33"/>
        <item x="19"/>
        <item x="58"/>
        <item x="39"/>
        <item x="56"/>
        <item x="17"/>
        <item x="27"/>
        <item x="21"/>
        <item x="18"/>
        <item x="41"/>
        <item x="25"/>
        <item x="7"/>
        <item x="6"/>
        <item x="50"/>
        <item x="52"/>
        <item x="26"/>
        <item x="1"/>
        <item x="38"/>
        <item x="13"/>
        <item x="24"/>
        <item x="31"/>
        <item x="42"/>
        <item x="4"/>
        <item x="29"/>
        <item x="2"/>
        <item x="54"/>
        <item x="37"/>
        <item x="22"/>
        <item x="34"/>
        <item x="53"/>
        <item x="16"/>
        <item x="51"/>
        <item x="45"/>
        <item x="0"/>
        <item x="43"/>
        <item t="default"/>
      </items>
    </pivotField>
    <pivotField dataField="1" numFmtId="164" showAll="0">
      <items count="63">
        <item x="14"/>
        <item x="32"/>
        <item x="24"/>
        <item x="12"/>
        <item x="17"/>
        <item x="45"/>
        <item x="26"/>
        <item x="46"/>
        <item x="61"/>
        <item x="15"/>
        <item x="13"/>
        <item x="37"/>
        <item x="10"/>
        <item x="36"/>
        <item x="7"/>
        <item x="51"/>
        <item x="38"/>
        <item x="11"/>
        <item x="55"/>
        <item x="48"/>
        <item x="23"/>
        <item x="47"/>
        <item x="50"/>
        <item x="3"/>
        <item x="30"/>
        <item x="41"/>
        <item x="59"/>
        <item x="22"/>
        <item x="20"/>
        <item x="35"/>
        <item x="49"/>
        <item x="57"/>
        <item x="5"/>
        <item x="56"/>
        <item x="33"/>
        <item x="42"/>
        <item x="58"/>
        <item x="28"/>
        <item x="29"/>
        <item x="9"/>
        <item x="34"/>
        <item x="54"/>
        <item x="60"/>
        <item x="19"/>
        <item x="31"/>
        <item x="18"/>
        <item x="25"/>
        <item x="53"/>
        <item x="52"/>
        <item x="6"/>
        <item x="8"/>
        <item x="0"/>
        <item x="21"/>
        <item x="39"/>
        <item x="40"/>
        <item x="16"/>
        <item x="2"/>
        <item x="1"/>
        <item x="4"/>
        <item x="43"/>
        <item x="27"/>
        <item x="44"/>
        <item t="default"/>
      </items>
    </pivotField>
    <pivotField dataField="1" numFmtId="164" showAll="0">
      <items count="72">
        <item x="14"/>
        <item x="33"/>
        <item x="61"/>
        <item x="26"/>
        <item x="12"/>
        <item x="16"/>
        <item x="18"/>
        <item x="25"/>
        <item x="64"/>
        <item x="7"/>
        <item x="70"/>
        <item x="15"/>
        <item x="45"/>
        <item x="47"/>
        <item x="57"/>
        <item x="63"/>
        <item x="67"/>
        <item x="51"/>
        <item x="35"/>
        <item x="38"/>
        <item x="66"/>
        <item x="29"/>
        <item x="53"/>
        <item x="56"/>
        <item x="68"/>
        <item x="39"/>
        <item x="44"/>
        <item x="30"/>
        <item x="5"/>
        <item x="59"/>
        <item x="60"/>
        <item x="52"/>
        <item x="46"/>
        <item x="41"/>
        <item x="20"/>
        <item x="11"/>
        <item x="8"/>
        <item x="32"/>
        <item x="28"/>
        <item x="6"/>
        <item x="55"/>
        <item x="50"/>
        <item x="17"/>
        <item x="10"/>
        <item x="65"/>
        <item x="58"/>
        <item x="4"/>
        <item x="37"/>
        <item x="40"/>
        <item x="19"/>
        <item x="1"/>
        <item x="49"/>
        <item x="9"/>
        <item x="27"/>
        <item x="43"/>
        <item x="36"/>
        <item x="13"/>
        <item x="0"/>
        <item x="69"/>
        <item x="2"/>
        <item x="31"/>
        <item x="34"/>
        <item x="48"/>
        <item x="23"/>
        <item x="3"/>
        <item x="62"/>
        <item x="24"/>
        <item x="22"/>
        <item x="54"/>
        <item x="42"/>
        <item x="21"/>
        <item t="default"/>
      </items>
    </pivotField>
    <pivotField numFmtId="1" showAll="0">
      <items count="3">
        <item x="0"/>
        <item x="1"/>
        <item t="default"/>
      </items>
    </pivotField>
    <pivotField showAll="0">
      <items count="6">
        <item x="2"/>
        <item x="3"/>
        <item x="1"/>
        <item x="0"/>
        <item x="4"/>
        <item t="default"/>
      </items>
    </pivotField>
    <pivotField numFmtId="1" showAll="0">
      <items count="4">
        <item x="1"/>
        <item x="0"/>
        <item x="2"/>
        <item t="default"/>
      </items>
    </pivotField>
    <pivotField numFmtId="1" showAll="0">
      <items count="23">
        <item x="9"/>
        <item x="7"/>
        <item x="3"/>
        <item x="5"/>
        <item x="19"/>
        <item x="13"/>
        <item x="12"/>
        <item x="6"/>
        <item x="17"/>
        <item x="10"/>
        <item x="2"/>
        <item x="11"/>
        <item x="15"/>
        <item x="8"/>
        <item x="4"/>
        <item x="20"/>
        <item x="14"/>
        <item x="18"/>
        <item x="16"/>
        <item x="0"/>
        <item x="21"/>
        <item x="1"/>
        <item t="default"/>
      </items>
    </pivotField>
    <pivotField numFmtId="1" showAll="0">
      <items count="9">
        <item x="3"/>
        <item x="5"/>
        <item x="4"/>
        <item x="2"/>
        <item x="7"/>
        <item x="6"/>
        <item x="1"/>
        <item x="0"/>
        <item t="default"/>
      </items>
    </pivotField>
    <pivotField numFmtId="1" showAll="0">
      <items count="8">
        <item x="5"/>
        <item x="4"/>
        <item x="2"/>
        <item x="6"/>
        <item x="3"/>
        <item x="1"/>
        <item x="0"/>
        <item t="default"/>
      </items>
    </pivotField>
    <pivotField numFmtId="1" showAll="0">
      <items count="8">
        <item x="0"/>
        <item x="4"/>
        <item x="2"/>
        <item x="3"/>
        <item x="1"/>
        <item x="5"/>
        <item x="6"/>
        <item t="default"/>
      </items>
    </pivotField>
    <pivotField numFmtId="164" showAll="0">
      <items count="40">
        <item x="0"/>
        <item x="14"/>
        <item x="21"/>
        <item x="27"/>
        <item x="9"/>
        <item x="23"/>
        <item x="37"/>
        <item x="26"/>
        <item x="22"/>
        <item x="36"/>
        <item x="8"/>
        <item x="30"/>
        <item x="18"/>
        <item x="38"/>
        <item x="12"/>
        <item x="3"/>
        <item x="7"/>
        <item x="5"/>
        <item x="4"/>
        <item x="24"/>
        <item x="20"/>
        <item x="11"/>
        <item x="1"/>
        <item x="17"/>
        <item x="10"/>
        <item x="35"/>
        <item x="6"/>
        <item x="28"/>
        <item x="19"/>
        <item x="15"/>
        <item x="31"/>
        <item x="16"/>
        <item x="2"/>
        <item x="34"/>
        <item x="29"/>
        <item x="25"/>
        <item x="33"/>
        <item x="13"/>
        <item x="32"/>
        <item t="default"/>
      </items>
    </pivotField>
    <pivotField numFmtId="1" showAll="0">
      <items count="6">
        <item x="0"/>
        <item x="2"/>
        <item x="3"/>
        <item x="1"/>
        <item x="4"/>
        <item t="default"/>
      </items>
    </pivotField>
    <pivotField numFmtId="1" showAll="0">
      <items count="49">
        <item x="0"/>
        <item x="17"/>
        <item x="41"/>
        <item x="42"/>
        <item x="24"/>
        <item x="34"/>
        <item x="9"/>
        <item x="31"/>
        <item x="25"/>
        <item x="28"/>
        <item x="8"/>
        <item x="44"/>
        <item x="43"/>
        <item x="14"/>
        <item x="7"/>
        <item x="21"/>
        <item x="1"/>
        <item x="5"/>
        <item x="47"/>
        <item x="3"/>
        <item x="40"/>
        <item x="46"/>
        <item x="23"/>
        <item x="11"/>
        <item x="27"/>
        <item x="29"/>
        <item x="6"/>
        <item x="15"/>
        <item x="4"/>
        <item x="45"/>
        <item x="13"/>
        <item x="30"/>
        <item x="35"/>
        <item x="10"/>
        <item x="12"/>
        <item x="22"/>
        <item x="32"/>
        <item x="2"/>
        <item x="18"/>
        <item x="20"/>
        <item x="39"/>
        <item x="19"/>
        <item x="37"/>
        <item x="16"/>
        <item x="36"/>
        <item x="33"/>
        <item x="26"/>
        <item x="38"/>
        <item t="default"/>
      </items>
    </pivotField>
    <pivotField dataField="1" numFmtId="1" showAll="0">
      <items count="13">
        <item x="0"/>
        <item x="2"/>
        <item x="8"/>
        <item x="6"/>
        <item x="4"/>
        <item x="3"/>
        <item x="1"/>
        <item x="9"/>
        <item x="10"/>
        <item x="5"/>
        <item x="7"/>
        <item x="11"/>
        <item t="default"/>
      </items>
    </pivotField>
    <pivotField dataField="1" numFmtId="164" showAll="0">
      <items count="40">
        <item x="0"/>
        <item x="29"/>
        <item x="1"/>
        <item x="6"/>
        <item x="9"/>
        <item x="25"/>
        <item x="20"/>
        <item x="5"/>
        <item x="32"/>
        <item x="18"/>
        <item x="15"/>
        <item x="26"/>
        <item x="7"/>
        <item x="17"/>
        <item x="4"/>
        <item x="27"/>
        <item x="11"/>
        <item x="33"/>
        <item x="2"/>
        <item x="19"/>
        <item x="31"/>
        <item x="28"/>
        <item x="21"/>
        <item x="35"/>
        <item x="30"/>
        <item x="22"/>
        <item x="16"/>
        <item x="34"/>
        <item x="8"/>
        <item x="14"/>
        <item x="36"/>
        <item x="12"/>
        <item x="13"/>
        <item x="10"/>
        <item x="3"/>
        <item x="37"/>
        <item x="23"/>
        <item x="24"/>
        <item x="38"/>
        <item t="default"/>
      </items>
    </pivotField>
    <pivotField numFmtId="164" showAll="0">
      <items count="52">
        <item x="0"/>
        <item x="38"/>
        <item x="1"/>
        <item x="6"/>
        <item x="46"/>
        <item x="39"/>
        <item x="23"/>
        <item x="7"/>
        <item x="5"/>
        <item x="11"/>
        <item x="41"/>
        <item x="26"/>
        <item x="2"/>
        <item x="16"/>
        <item x="24"/>
        <item x="22"/>
        <item x="10"/>
        <item x="8"/>
        <item x="33"/>
        <item x="35"/>
        <item x="50"/>
        <item x="19"/>
        <item x="40"/>
        <item x="18"/>
        <item x="9"/>
        <item x="3"/>
        <item x="30"/>
        <item x="21"/>
        <item x="36"/>
        <item x="37"/>
        <item x="29"/>
        <item x="32"/>
        <item x="4"/>
        <item x="43"/>
        <item x="17"/>
        <item x="14"/>
        <item x="48"/>
        <item x="27"/>
        <item x="12"/>
        <item x="31"/>
        <item x="13"/>
        <item x="20"/>
        <item x="28"/>
        <item x="42"/>
        <item x="49"/>
        <item x="15"/>
        <item x="34"/>
        <item x="44"/>
        <item x="25"/>
        <item x="47"/>
        <item x="45"/>
        <item t="default"/>
      </items>
    </pivotField>
    <pivotField dataField="1" numFmtId="164" showAll="0">
      <items count="35">
        <item x="0"/>
        <item x="25"/>
        <item x="9"/>
        <item x="22"/>
        <item x="6"/>
        <item x="1"/>
        <item x="4"/>
        <item x="15"/>
        <item x="29"/>
        <item x="13"/>
        <item x="18"/>
        <item x="24"/>
        <item x="23"/>
        <item x="16"/>
        <item x="28"/>
        <item x="5"/>
        <item x="31"/>
        <item x="19"/>
        <item x="7"/>
        <item x="27"/>
        <item x="2"/>
        <item x="32"/>
        <item x="14"/>
        <item x="17"/>
        <item x="20"/>
        <item x="30"/>
        <item x="8"/>
        <item x="10"/>
        <item x="12"/>
        <item x="26"/>
        <item x="33"/>
        <item x="3"/>
        <item x="11"/>
        <item x="21"/>
        <item t="default"/>
      </items>
    </pivotField>
    <pivotField numFmtId="1" showAll="0">
      <items count="3">
        <item x="0"/>
        <item x="1"/>
        <item t="default"/>
      </items>
    </pivotField>
  </pivotFields>
  <rowItems count="1">
    <i/>
  </rowItems>
  <colFields count="1">
    <field x="-2"/>
  </colFields>
  <colItems count="6">
    <i>
      <x/>
    </i>
    <i i="1">
      <x v="1"/>
    </i>
    <i i="2">
      <x v="2"/>
    </i>
    <i i="3">
      <x v="3"/>
    </i>
    <i i="4">
      <x v="4"/>
    </i>
    <i i="5">
      <x v="5"/>
    </i>
  </colItems>
  <dataFields count="6">
    <dataField name="Sum of RUNS" fld="5" baseField="0" baseItem="0"/>
    <dataField name="Sum of AVERAGE" fld="8" baseField="0" baseItem="0"/>
    <dataField name="Sum of SR" fld="9" baseField="0" baseItem="0"/>
    <dataField name="Sum of WICKETS" fld="20" baseField="0" baseItem="0"/>
    <dataField name="Sum of AVERAGE2" fld="21" baseField="0" baseItem="0"/>
    <dataField name="Sum of SR2" fld="23" baseField="0" baseItem="0"/>
  </dataFields>
  <chartFormats count="24">
    <chartFormat chart="41" format="18" series="1">
      <pivotArea type="data" outline="0" fieldPosition="0">
        <references count="1">
          <reference field="4294967294" count="1" selected="0">
            <x v="0"/>
          </reference>
        </references>
      </pivotArea>
    </chartFormat>
    <chartFormat chart="37" format="8" series="1">
      <pivotArea type="data" outline="0" fieldPosition="0">
        <references count="1">
          <reference field="4294967294" count="1" selected="0">
            <x v="0"/>
          </reference>
        </references>
      </pivotArea>
    </chartFormat>
    <chartFormat chart="41" format="19" series="1">
      <pivotArea type="data" outline="0" fieldPosition="0">
        <references count="1">
          <reference field="4294967294" count="1" selected="0">
            <x v="1"/>
          </reference>
        </references>
      </pivotArea>
    </chartFormat>
    <chartFormat chart="37" format="9" series="1">
      <pivotArea type="data" outline="0" fieldPosition="0">
        <references count="1">
          <reference field="4294967294" count="1" selected="0">
            <x v="1"/>
          </reference>
        </references>
      </pivotArea>
    </chartFormat>
    <chartFormat chart="41" format="20" series="1">
      <pivotArea type="data" outline="0" fieldPosition="0">
        <references count="1">
          <reference field="4294967294" count="1" selected="0">
            <x v="2"/>
          </reference>
        </references>
      </pivotArea>
    </chartFormat>
    <chartFormat chart="37" format="10" series="1">
      <pivotArea type="data" outline="0" fieldPosition="0">
        <references count="1">
          <reference field="4294967294" count="1" selected="0">
            <x v="2"/>
          </reference>
        </references>
      </pivotArea>
    </chartFormat>
    <chartFormat chart="41" format="21" series="1">
      <pivotArea type="data" outline="0" fieldPosition="0">
        <references count="1">
          <reference field="4294967294" count="1" selected="0">
            <x v="3"/>
          </reference>
        </references>
      </pivotArea>
    </chartFormat>
    <chartFormat chart="37" format="11" series="1">
      <pivotArea type="data" outline="0" fieldPosition="0">
        <references count="1">
          <reference field="4294967294" count="1" selected="0">
            <x v="3"/>
          </reference>
        </references>
      </pivotArea>
    </chartFormat>
    <chartFormat chart="41" format="22" series="1">
      <pivotArea type="data" outline="0" fieldPosition="0">
        <references count="1">
          <reference field="4294967294" count="1" selected="0">
            <x v="4"/>
          </reference>
        </references>
      </pivotArea>
    </chartFormat>
    <chartFormat chart="37" format="12" series="1">
      <pivotArea type="data" outline="0" fieldPosition="0">
        <references count="1">
          <reference field="4294967294" count="1" selected="0">
            <x v="4"/>
          </reference>
        </references>
      </pivotArea>
    </chartFormat>
    <chartFormat chart="41" format="23" series="1">
      <pivotArea type="data" outline="0" fieldPosition="0">
        <references count="1">
          <reference field="4294967294" count="1" selected="0">
            <x v="5"/>
          </reference>
        </references>
      </pivotArea>
    </chartFormat>
    <chartFormat chart="37" format="13" series="1">
      <pivotArea type="data" outline="0" fieldPosition="0">
        <references count="1">
          <reference field="4294967294" count="1" selected="0">
            <x v="5"/>
          </reference>
        </references>
      </pivotArea>
    </chartFormat>
    <chartFormat chart="44" format="14" series="1">
      <pivotArea type="data" outline="0" fieldPosition="0">
        <references count="1">
          <reference field="4294967294" count="1" selected="0">
            <x v="0"/>
          </reference>
        </references>
      </pivotArea>
    </chartFormat>
    <chartFormat chart="44" format="15" series="1">
      <pivotArea type="data" outline="0" fieldPosition="0">
        <references count="1">
          <reference field="4294967294" count="1" selected="0">
            <x v="1"/>
          </reference>
        </references>
      </pivotArea>
    </chartFormat>
    <chartFormat chart="44" format="16" series="1">
      <pivotArea type="data" outline="0" fieldPosition="0">
        <references count="1">
          <reference field="4294967294" count="1" selected="0">
            <x v="2"/>
          </reference>
        </references>
      </pivotArea>
    </chartFormat>
    <chartFormat chart="44" format="17" series="1">
      <pivotArea type="data" outline="0" fieldPosition="0">
        <references count="1">
          <reference field="4294967294" count="1" selected="0">
            <x v="3"/>
          </reference>
        </references>
      </pivotArea>
    </chartFormat>
    <chartFormat chart="44" format="18" series="1">
      <pivotArea type="data" outline="0" fieldPosition="0">
        <references count="1">
          <reference field="4294967294" count="1" selected="0">
            <x v="4"/>
          </reference>
        </references>
      </pivotArea>
    </chartFormat>
    <chartFormat chart="44" format="19" series="1">
      <pivotArea type="data" outline="0" fieldPosition="0">
        <references count="1">
          <reference field="4294967294" count="1" selected="0">
            <x v="5"/>
          </reference>
        </references>
      </pivotArea>
    </chartFormat>
    <chartFormat chart="45" format="20" series="1">
      <pivotArea type="data" outline="0" fieldPosition="0">
        <references count="1">
          <reference field="4294967294" count="1" selected="0">
            <x v="0"/>
          </reference>
        </references>
      </pivotArea>
    </chartFormat>
    <chartFormat chart="45" format="21" series="1">
      <pivotArea type="data" outline="0" fieldPosition="0">
        <references count="1">
          <reference field="4294967294" count="1" selected="0">
            <x v="1"/>
          </reference>
        </references>
      </pivotArea>
    </chartFormat>
    <chartFormat chart="45" format="22" series="1">
      <pivotArea type="data" outline="0" fieldPosition="0">
        <references count="1">
          <reference field="4294967294" count="1" selected="0">
            <x v="2"/>
          </reference>
        </references>
      </pivotArea>
    </chartFormat>
    <chartFormat chart="45" format="23" series="1">
      <pivotArea type="data" outline="0" fieldPosition="0">
        <references count="1">
          <reference field="4294967294" count="1" selected="0">
            <x v="3"/>
          </reference>
        </references>
      </pivotArea>
    </chartFormat>
    <chartFormat chart="45" format="24" series="1">
      <pivotArea type="data" outline="0" fieldPosition="0">
        <references count="1">
          <reference field="4294967294" count="1" selected="0">
            <x v="4"/>
          </reference>
        </references>
      </pivotArea>
    </chartFormat>
    <chartFormat chart="45" format="2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7F7205F-C8EC-4F62-923A-B979C8B87DF3}" sourceName="COUNTRY">
  <pivotTables>
    <pivotTable tabId="2" name="PivotTable1"/>
  </pivotTables>
  <data>
    <tabular pivotCacheId="1043926150">
      <items count="6">
        <i x="0" s="1"/>
        <i x="1" nd="1"/>
        <i x="2" nd="1"/>
        <i x="5" nd="1"/>
        <i x="3" nd="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QUAD" xr10:uid="{23CB4E59-6687-4D94-8F69-07E91CB64F69}" sourceName="SQUAD">
  <pivotTables>
    <pivotTable tabId="2" name="PivotTable1"/>
  </pivotTables>
  <data>
    <tabular pivotCacheId="1043926150">
      <items count="183">
        <i x="9"/>
        <i x="6"/>
        <i x="8" s="1"/>
        <i x="11"/>
        <i x="4"/>
        <i x="12"/>
        <i x="13"/>
        <i x="17"/>
        <i x="14"/>
        <i x="7"/>
        <i x="0"/>
        <i x="10"/>
        <i x="3"/>
        <i x="1"/>
        <i x="5"/>
        <i x="15"/>
        <i x="2"/>
        <i x="16"/>
        <i x="170" nd="1"/>
        <i x="167" nd="1"/>
        <i x="115" nd="1"/>
        <i x="137" nd="1"/>
        <i x="125" nd="1"/>
        <i x="121" nd="1"/>
        <i x="181" nd="1"/>
        <i x="168" nd="1"/>
        <i x="164" nd="1"/>
        <i x="156" nd="1"/>
        <i x="157" nd="1"/>
        <i x="153" nd="1"/>
        <i x="171" nd="1"/>
        <i x="160" nd="1"/>
        <i x="163" nd="1"/>
        <i x="146" nd="1"/>
        <i x="138" nd="1"/>
        <i x="120" nd="1"/>
        <i x="113" nd="1"/>
        <i x="172" nd="1"/>
        <i x="147" nd="1"/>
        <i x="128" nd="1"/>
        <i x="106" nd="1"/>
        <i x="141" nd="1"/>
        <i x="111" nd="1"/>
        <i x="139" nd="1"/>
        <i x="174" nd="1"/>
        <i x="114" nd="1"/>
        <i x="162" nd="1"/>
        <i x="180" nd="1"/>
        <i x="154" nd="1"/>
        <i x="155" nd="1"/>
        <i x="166" nd="1"/>
        <i x="169" nd="1"/>
        <i x="176" nd="1"/>
        <i x="159" nd="1"/>
        <i x="161" nd="1"/>
        <i x="126" nd="1"/>
        <i x="143" nd="1"/>
        <i x="110" nd="1"/>
        <i x="145" nd="1"/>
        <i x="142" nd="1"/>
        <i x="148" nd="1"/>
        <i x="178" nd="1"/>
        <i x="117" nd="1"/>
        <i x="124" nd="1"/>
        <i x="129" nd="1"/>
        <i x="133" nd="1"/>
        <i x="109" nd="1"/>
        <i x="122" nd="1"/>
        <i x="149" nd="1"/>
        <i x="131" nd="1"/>
        <i x="118" nd="1"/>
        <i x="152" nd="1"/>
        <i x="165" nd="1"/>
        <i x="177" nd="1"/>
        <i x="105" nd="1"/>
        <i x="108" nd="1"/>
        <i x="112" nd="1"/>
        <i x="107" nd="1"/>
        <i x="158" nd="1"/>
        <i x="140" nd="1"/>
        <i x="175" nd="1"/>
        <i x="151" nd="1"/>
        <i x="144" nd="1"/>
        <i x="150" nd="1"/>
        <i x="132" nd="1"/>
        <i x="134" nd="1"/>
        <i x="116" nd="1"/>
        <i x="130" nd="1"/>
        <i x="173" nd="1"/>
        <i x="119" nd="1"/>
        <i x="179" nd="1"/>
        <i x="135" nd="1"/>
        <i x="136" nd="1"/>
        <i x="127" nd="1"/>
        <i x="123" nd="1"/>
        <i x="182" nd="1"/>
        <i x="93" nd="1"/>
        <i x="90" nd="1"/>
        <i x="29" nd="1"/>
        <i x="54" nd="1"/>
        <i x="40" nd="1"/>
        <i x="36" nd="1"/>
        <i x="104" nd="1"/>
        <i x="53" nd="1"/>
        <i x="91" nd="1"/>
        <i x="86" nd="1"/>
        <i x="78" nd="1"/>
        <i x="73" nd="1"/>
        <i x="79" nd="1"/>
        <i x="75" nd="1"/>
        <i x="94" nd="1"/>
        <i x="82" nd="1"/>
        <i x="85" nd="1"/>
        <i x="64" nd="1"/>
        <i x="55" nd="1"/>
        <i x="34" nd="1"/>
        <i x="27" nd="1"/>
        <i x="95" nd="1"/>
        <i x="65" nd="1"/>
        <i x="43" nd="1"/>
        <i x="18" nd="1"/>
        <i x="20" nd="1"/>
        <i x="58" nd="1"/>
        <i x="25" nd="1"/>
        <i x="56" nd="1"/>
        <i x="97" nd="1"/>
        <i x="28" nd="1"/>
        <i x="84" nd="1"/>
        <i x="103" nd="1"/>
        <i x="76" nd="1"/>
        <i x="77" nd="1"/>
        <i x="89" nd="1"/>
        <i x="92" nd="1"/>
        <i x="99" nd="1"/>
        <i x="51" nd="1"/>
        <i x="81" nd="1"/>
        <i x="83" nd="1"/>
        <i x="41" nd="1"/>
        <i x="60" nd="1"/>
        <i x="24" nd="1"/>
        <i x="62" nd="1"/>
        <i x="59" nd="1"/>
        <i x="66" nd="1"/>
        <i x="101" nd="1"/>
        <i x="31" nd="1"/>
        <i x="39" nd="1"/>
        <i x="44" nd="1"/>
        <i x="48" nd="1"/>
        <i x="23" nd="1"/>
        <i x="37" nd="1"/>
        <i x="67" nd="1"/>
        <i x="46" nd="1"/>
        <i x="32" nd="1"/>
        <i x="74" nd="1"/>
        <i x="87" nd="1"/>
        <i x="100" nd="1"/>
        <i x="19" nd="1"/>
        <i x="22" nd="1"/>
        <i x="26" nd="1"/>
        <i x="21" nd="1"/>
        <i x="88" nd="1"/>
        <i x="80" nd="1"/>
        <i x="57" nd="1"/>
        <i x="98" nd="1"/>
        <i x="72" nd="1"/>
        <i x="61" nd="1"/>
        <i x="68" nd="1"/>
        <i x="70" nd="1"/>
        <i x="47" nd="1"/>
        <i x="35" nd="1"/>
        <i x="49" nd="1"/>
        <i x="30" nd="1"/>
        <i x="45" nd="1"/>
        <i x="96" nd="1"/>
        <i x="33" nd="1"/>
        <i x="102" nd="1"/>
        <i x="50" nd="1"/>
        <i x="52" nd="1"/>
        <i x="42" nd="1"/>
        <i x="71" nd="1"/>
        <i x="38" nd="1"/>
        <i x="69" nd="1"/>
        <i x="6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TCH" xr10:uid="{9496EBDB-206C-4D1B-B57A-9E95837AC1A7}" sourceName="MATCH">
  <pivotTables>
    <pivotTable tabId="2" name="PivotTable1"/>
  </pivotTables>
  <data>
    <tabular pivotCacheId="1043926150">
      <items count="7">
        <i x="0" s="1"/>
        <i x="5" s="1" nd="1"/>
        <i x="4" s="1" nd="1"/>
        <i x="2" s="1" nd="1"/>
        <i x="6" s="1" nd="1"/>
        <i x="3"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NINGS" xr10:uid="{13E175CE-0137-4E18-A9E3-FF7739C47FF5}" sourceName="INNINGS">
  <pivotTables>
    <pivotTable tabId="2" name="PivotTable1"/>
  </pivotTables>
  <data>
    <tabular pivotCacheId="1043926150">
      <items count="7">
        <i x="5" s="1"/>
        <i x="6" s="1" nd="1"/>
        <i x="3" s="1" nd="1"/>
        <i x="4" s="1" nd="1"/>
        <i x="2" s="1" nd="1"/>
        <i x="0" s="1" nd="1"/>
        <i x="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T_OUT" xr10:uid="{B6BAA9D5-0D91-4796-A98F-1139E6399930}" sourceName="NOT OUT">
  <pivotTables>
    <pivotTable tabId="2" name="PivotTable1"/>
  </pivotTables>
  <data>
    <tabular pivotCacheId="1043926150">
      <items count="3">
        <i x="0" s="1"/>
        <i x="2" s="1" nd="1"/>
        <i x="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UNS" xr10:uid="{38057D94-8041-4B52-B5F4-52FD463565EA}" sourceName="RUNS">
  <pivotTables>
    <pivotTable tabId="2" name="PivotTable1"/>
  </pivotTables>
  <data>
    <tabular pivotCacheId="1043926150">
      <items count="60">
        <i x="8" s="1"/>
        <i x="13" s="1" nd="1"/>
        <i x="22" s="1" nd="1"/>
        <i x="53" s="1" nd="1"/>
        <i x="41" s="1" nd="1"/>
        <i x="11" s="1" nd="1"/>
        <i x="14" s="1" nd="1"/>
        <i x="12" s="1" nd="1"/>
        <i x="56" s="1" nd="1"/>
        <i x="43" s="1" nd="1"/>
        <i x="59" s="1" nd="1"/>
        <i x="29" s="1" nd="1"/>
        <i x="28" s="1" nd="1"/>
        <i x="42" s="1" nd="1"/>
        <i x="34" s="1" nd="1"/>
        <i x="3" s="1" nd="1"/>
        <i x="27" s="1" nd="1"/>
        <i x="47" s="1" nd="1"/>
        <i x="10" s="1" nd="1"/>
        <i x="21" s="1" nd="1"/>
        <i x="7" s="1" nd="1"/>
        <i x="5" s="1" nd="1"/>
        <i x="35" s="1" nd="1"/>
        <i x="51" s="1" nd="1"/>
        <i x="33" s="1" nd="1"/>
        <i x="31" s="1" nd="1"/>
        <i x="57" s="1" nd="1"/>
        <i x="20" s="1" nd="1"/>
        <i x="18" s="1" nd="1"/>
        <i x="54" s="1" nd="1"/>
        <i x="19" s="1" nd="1"/>
        <i x="37" s="1" nd="1"/>
        <i x="46" s="1" nd="1"/>
        <i x="44" s="1" nd="1"/>
        <i x="30" s="1" nd="1"/>
        <i x="55" s="1" nd="1"/>
        <i x="38" s="1" nd="1"/>
        <i x="9" s="1" nd="1"/>
        <i x="49" s="1" nd="1"/>
        <i x="58" s="1" nd="1"/>
        <i x="17" s="1" nd="1"/>
        <i x="16" s="1" nd="1"/>
        <i x="32" s="1" nd="1"/>
        <i x="52" s="1" nd="1"/>
        <i x="6" s="1" nd="1"/>
        <i x="15" s="1" nd="1"/>
        <i x="2" s="1" nd="1"/>
        <i x="26" s="1" nd="1"/>
        <i x="45" s="1" nd="1"/>
        <i x="25" s="1" nd="1"/>
        <i x="4" s="1" nd="1"/>
        <i x="23" s="1" nd="1"/>
        <i x="39" s="1" nd="1"/>
        <i x="24" s="1" nd="1"/>
        <i x="0" s="1" nd="1"/>
        <i x="40" s="1" nd="1"/>
        <i x="36" s="1" nd="1"/>
        <i x="50" s="1" nd="1"/>
        <i x="48" s="1" nd="1"/>
        <i x="1"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F" xr10:uid="{59789B49-CC6D-4F86-B43E-80F868779144}" sourceName="BF">
  <pivotTables>
    <pivotTable tabId="2" name="PivotTable1"/>
  </pivotTables>
  <data>
    <tabular pivotCacheId="1043926150">
      <items count="61">
        <i x="8" s="1"/>
        <i x="15" s="1" nd="1"/>
        <i x="14" s="1" nd="1"/>
        <i x="54" s="1" nd="1"/>
        <i x="26" s="1" nd="1"/>
        <i x="60" s="1" nd="1"/>
        <i x="13" s="1" nd="1"/>
        <i x="44" s="1" nd="1"/>
        <i x="35" s="1" nd="1"/>
        <i x="3" s="1" nd="1"/>
        <i x="48" s="1" nd="1"/>
        <i x="25" s="1" nd="1"/>
        <i x="43" s="1" nd="1"/>
        <i x="12" s="1" nd="1"/>
        <i x="18" s="1" nd="1"/>
        <i x="10" s="1" nd="1"/>
        <i x="56" s="1" nd="1"/>
        <i x="59" s="1" nd="1"/>
        <i x="16" s="1" nd="1"/>
        <i x="11" s="1" nd="1"/>
        <i x="24" s="1" nd="1"/>
        <i x="23" s="1" nd="1"/>
        <i x="5" s="1" nd="1"/>
        <i x="57" s="1" nd="1"/>
        <i x="22" s="1" nd="1"/>
        <i x="33" s="1" nd="1"/>
        <i x="21" s="1" nd="1"/>
        <i x="52" s="1" nd="1"/>
        <i x="34" s="1" nd="1"/>
        <i x="7" s="1" nd="1"/>
        <i x="58" s="1" nd="1"/>
        <i x="32" s="1" nd="1"/>
        <i x="40" s="1" nd="1"/>
        <i x="37" s="1" nd="1"/>
        <i x="9" s="1" nd="1"/>
        <i x="47" s="1" nd="1"/>
        <i x="45" s="1" nd="1"/>
        <i x="19" s="1" nd="1"/>
        <i x="20" s="1" nd="1"/>
        <i x="55" s="1" nd="1"/>
        <i x="6" s="1" nd="1"/>
        <i x="53" s="1" nd="1"/>
        <i x="38" s="1" nd="1"/>
        <i x="2" s="1" nd="1"/>
        <i x="39" s="1" nd="1"/>
        <i x="51" s="1" nd="1"/>
        <i x="17" s="1" nd="1"/>
        <i x="41" s="1" nd="1"/>
        <i x="46" s="1" nd="1"/>
        <i x="30" s="1" nd="1"/>
        <i x="27" s="1" nd="1"/>
        <i x="0" s="1" nd="1"/>
        <i x="31" s="1" nd="1"/>
        <i x="4" s="1" nd="1"/>
        <i x="42" s="1" nd="1"/>
        <i x="36" s="1" nd="1"/>
        <i x="28" s="1" nd="1"/>
        <i x="29" s="1" nd="1"/>
        <i x="50" s="1" nd="1"/>
        <i x="49" s="1" nd="1"/>
        <i x="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S" xr10:uid="{9B7CB2F3-68D1-4C8F-A078-2054D6636846}" sourceName="HS">
  <pivotTables>
    <pivotTable tabId="2" name="PivotTable1"/>
  </pivotTables>
  <data>
    <tabular pivotCacheId="1043926150">
      <items count="60">
        <i x="7" s="1"/>
        <i x="15" s="1" nd="1"/>
        <i x="30" s="1" nd="1"/>
        <i x="44" s="1" nd="1"/>
        <i x="11" s="1" nd="1"/>
        <i x="14" s="1" nd="1"/>
        <i x="12" s="1" nd="1"/>
        <i x="32" s="1" nd="1"/>
        <i x="59" s="1" nd="1"/>
        <i x="9" s="1" nd="1"/>
        <i x="28" s="1" nd="1"/>
        <i x="36" s="1" nd="1"/>
        <i x="3" s="1" nd="1"/>
        <i x="10" s="1" nd="1"/>
        <i x="49" s="1" nd="1"/>
        <i x="23" s="1" nd="1"/>
        <i x="20" s="1" nd="1"/>
        <i x="46" s="1" nd="1"/>
        <i x="5" s="1" nd="1"/>
        <i x="40" s="1" nd="1"/>
        <i x="35" s="1" nd="1"/>
        <i x="57" s="1" nd="1"/>
        <i x="48" s="1" nd="1"/>
        <i x="55" s="1" nd="1"/>
        <i x="47" s="1" nd="1"/>
        <i x="8" s="1" nd="1"/>
        <i x="33" s="1" nd="1"/>
        <i x="19" s="1" nd="1"/>
        <i x="58" s="1" nd="1"/>
        <i x="39" s="1" nd="1"/>
        <i x="56" s="1" nd="1"/>
        <i x="17" s="1" nd="1"/>
        <i x="27" s="1" nd="1"/>
        <i x="21" s="1" nd="1"/>
        <i x="18" s="1" nd="1"/>
        <i x="41" s="1" nd="1"/>
        <i x="25" s="1" nd="1"/>
        <i x="6" s="1" nd="1"/>
        <i x="50" s="1" nd="1"/>
        <i x="52" s="1" nd="1"/>
        <i x="26" s="1" nd="1"/>
        <i x="1" s="1" nd="1"/>
        <i x="38" s="1" nd="1"/>
        <i x="13" s="1" nd="1"/>
        <i x="24" s="1" nd="1"/>
        <i x="31" s="1" nd="1"/>
        <i x="42" s="1" nd="1"/>
        <i x="4" s="1" nd="1"/>
        <i x="29" s="1" nd="1"/>
        <i x="2" s="1" nd="1"/>
        <i x="54" s="1" nd="1"/>
        <i x="37" s="1" nd="1"/>
        <i x="22" s="1" nd="1"/>
        <i x="34" s="1" nd="1"/>
        <i x="53" s="1" nd="1"/>
        <i x="16" s="1" nd="1"/>
        <i x="51" s="1" nd="1"/>
        <i x="45" s="1" nd="1"/>
        <i x="0" s="1" nd="1"/>
        <i x="4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 xr10:uid="{69F7B33D-A0B0-49D8-8DCC-48B3A32DB5EE}" sourceName="AVERAGE">
  <pivotTables>
    <pivotTable tabId="2" name="PivotTable1"/>
  </pivotTables>
  <data>
    <tabular pivotCacheId="1043926150">
      <items count="62">
        <i x="8" s="1"/>
        <i x="14" s="1" nd="1"/>
        <i x="32" s="1" nd="1"/>
        <i x="24" s="1" nd="1"/>
        <i x="12" s="1" nd="1"/>
        <i x="17" s="1" nd="1"/>
        <i x="45" s="1" nd="1"/>
        <i x="26" s="1" nd="1"/>
        <i x="46" s="1" nd="1"/>
        <i x="61" s="1" nd="1"/>
        <i x="15" s="1" nd="1"/>
        <i x="13" s="1" nd="1"/>
        <i x="37" s="1" nd="1"/>
        <i x="10" s="1" nd="1"/>
        <i x="36" s="1" nd="1"/>
        <i x="7" s="1" nd="1"/>
        <i x="51" s="1" nd="1"/>
        <i x="38" s="1" nd="1"/>
        <i x="11" s="1" nd="1"/>
        <i x="55" s="1" nd="1"/>
        <i x="48" s="1" nd="1"/>
        <i x="23" s="1" nd="1"/>
        <i x="47" s="1" nd="1"/>
        <i x="50" s="1" nd="1"/>
        <i x="3" s="1" nd="1"/>
        <i x="30" s="1" nd="1"/>
        <i x="41" s="1" nd="1"/>
        <i x="59" s="1" nd="1"/>
        <i x="22" s="1" nd="1"/>
        <i x="20" s="1" nd="1"/>
        <i x="35" s="1" nd="1"/>
        <i x="49" s="1" nd="1"/>
        <i x="57" s="1" nd="1"/>
        <i x="5" s="1" nd="1"/>
        <i x="56" s="1" nd="1"/>
        <i x="33" s="1" nd="1"/>
        <i x="42" s="1" nd="1"/>
        <i x="58" s="1" nd="1"/>
        <i x="28" s="1" nd="1"/>
        <i x="29" s="1" nd="1"/>
        <i x="9" s="1" nd="1"/>
        <i x="34" s="1" nd="1"/>
        <i x="54" s="1" nd="1"/>
        <i x="60" s="1" nd="1"/>
        <i x="19" s="1" nd="1"/>
        <i x="31" s="1" nd="1"/>
        <i x="18" s="1" nd="1"/>
        <i x="25" s="1" nd="1"/>
        <i x="53" s="1" nd="1"/>
        <i x="52" s="1" nd="1"/>
        <i x="6" s="1" nd="1"/>
        <i x="0" s="1" nd="1"/>
        <i x="21" s="1" nd="1"/>
        <i x="39" s="1" nd="1"/>
        <i x="40" s="1" nd="1"/>
        <i x="16" s="1" nd="1"/>
        <i x="2" s="1" nd="1"/>
        <i x="1" s="1" nd="1"/>
        <i x="4" s="1" nd="1"/>
        <i x="43" s="1" nd="1"/>
        <i x="27" s="1" nd="1"/>
        <i x="44"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R" xr10:uid="{F492037D-6B48-4F36-9DFC-49E79132CBCC}" sourceName="SR">
  <pivotTables>
    <pivotTable tabId="2" name="PivotTable1"/>
  </pivotTables>
  <data>
    <tabular pivotCacheId="1043926150">
      <items count="71">
        <i x="8" s="1"/>
        <i x="14" s="1" nd="1"/>
        <i x="33" s="1" nd="1"/>
        <i x="61" s="1" nd="1"/>
        <i x="26" s="1" nd="1"/>
        <i x="12" s="1" nd="1"/>
        <i x="16" s="1" nd="1"/>
        <i x="18" s="1" nd="1"/>
        <i x="25" s="1" nd="1"/>
        <i x="64" s="1" nd="1"/>
        <i x="7" s="1" nd="1"/>
        <i x="70" s="1" nd="1"/>
        <i x="15" s="1" nd="1"/>
        <i x="45" s="1" nd="1"/>
        <i x="47" s="1" nd="1"/>
        <i x="57" s="1" nd="1"/>
        <i x="63" s="1" nd="1"/>
        <i x="67" s="1" nd="1"/>
        <i x="51" s="1" nd="1"/>
        <i x="35" s="1" nd="1"/>
        <i x="38" s="1" nd="1"/>
        <i x="66" s="1" nd="1"/>
        <i x="29" s="1" nd="1"/>
        <i x="53" s="1" nd="1"/>
        <i x="56" s="1" nd="1"/>
        <i x="68" s="1" nd="1"/>
        <i x="39" s="1" nd="1"/>
        <i x="44" s="1" nd="1"/>
        <i x="30" s="1" nd="1"/>
        <i x="5" s="1" nd="1"/>
        <i x="59" s="1" nd="1"/>
        <i x="60" s="1" nd="1"/>
        <i x="52" s="1" nd="1"/>
        <i x="46" s="1" nd="1"/>
        <i x="41" s="1" nd="1"/>
        <i x="20" s="1" nd="1"/>
        <i x="11" s="1" nd="1"/>
        <i x="32" s="1" nd="1"/>
        <i x="28" s="1" nd="1"/>
        <i x="6" s="1" nd="1"/>
        <i x="55" s="1" nd="1"/>
        <i x="50" s="1" nd="1"/>
        <i x="17" s="1" nd="1"/>
        <i x="10" s="1" nd="1"/>
        <i x="65" s="1" nd="1"/>
        <i x="58" s="1" nd="1"/>
        <i x="4" s="1" nd="1"/>
        <i x="37" s="1" nd="1"/>
        <i x="40" s="1" nd="1"/>
        <i x="19" s="1" nd="1"/>
        <i x="1" s="1" nd="1"/>
        <i x="49" s="1" nd="1"/>
        <i x="9" s="1" nd="1"/>
        <i x="27" s="1" nd="1"/>
        <i x="43" s="1" nd="1"/>
        <i x="36" s="1" nd="1"/>
        <i x="13" s="1" nd="1"/>
        <i x="0" s="1" nd="1"/>
        <i x="69" s="1" nd="1"/>
        <i x="2" s="1" nd="1"/>
        <i x="31" s="1" nd="1"/>
        <i x="34" s="1" nd="1"/>
        <i x="48" s="1" nd="1"/>
        <i x="23" s="1" nd="1"/>
        <i x="3" s="1" nd="1"/>
        <i x="62" s="1" nd="1"/>
        <i x="24" s="1" nd="1"/>
        <i x="22" s="1" nd="1"/>
        <i x="54" s="1" nd="1"/>
        <i x="42" s="1" nd="1"/>
        <i x="21"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100" xr10:uid="{1CF5A9C8-9A83-4CCD-84E1-77F35F790F29}" sourceName="100">
  <pivotTables>
    <pivotTable tabId="2" name="PivotTable1"/>
  </pivotTables>
  <data>
    <tabular pivotCacheId="1043926150">
      <items count="2">
        <i x="0" s="1"/>
        <i x="1"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0" xr10:uid="{0F762DD7-93D4-4F0E-9D68-50990A51BDD4}" sourceName="50">
  <pivotTables>
    <pivotTable tabId="2" name="PivotTable1"/>
  </pivotTables>
  <data>
    <tabular pivotCacheId="1043926150">
      <items count="5">
        <i x="3" s="1"/>
        <i x="2" s="1" nd="1"/>
        <i x="1" s="1" nd="1"/>
        <i x="0" s="1" nd="1"/>
        <i x="4"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0" xr10:uid="{85402A08-3D19-4EFF-BA5C-913A0EA7D577}" sourceName="0">
  <pivotTables>
    <pivotTable tabId="2" name="PivotTable1"/>
  </pivotTables>
  <data>
    <tabular pivotCacheId="1043926150">
      <items count="3">
        <i x="1" s="1"/>
        <i x="0" s="1" nd="1"/>
        <i x="2"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4s" xr10:uid="{67597A00-15F9-4CBC-80E6-AFC09B014848}" sourceName="4s">
  <pivotTables>
    <pivotTable tabId="2" name="PivotTable1"/>
  </pivotTables>
  <data>
    <tabular pivotCacheId="1043926150">
      <items count="22">
        <i x="8" s="1"/>
        <i x="9" s="1" nd="1"/>
        <i x="7" s="1" nd="1"/>
        <i x="3" s="1" nd="1"/>
        <i x="5" s="1" nd="1"/>
        <i x="19" s="1" nd="1"/>
        <i x="13" s="1" nd="1"/>
        <i x="12" s="1" nd="1"/>
        <i x="6" s="1" nd="1"/>
        <i x="17" s="1" nd="1"/>
        <i x="10" s="1" nd="1"/>
        <i x="2" s="1" nd="1"/>
        <i x="11" s="1" nd="1"/>
        <i x="15" s="1" nd="1"/>
        <i x="4" s="1" nd="1"/>
        <i x="20" s="1" nd="1"/>
        <i x="14" s="1" nd="1"/>
        <i x="18" s="1" nd="1"/>
        <i x="16" s="1" nd="1"/>
        <i x="0" s="1" nd="1"/>
        <i x="21" s="1" nd="1"/>
        <i x="1"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6s" xr10:uid="{EA705DBD-AEDF-439E-9A93-F0938E02FE76}" sourceName="6s">
  <pivotTables>
    <pivotTable tabId="2" name="PivotTable1"/>
  </pivotTables>
  <data>
    <tabular pivotCacheId="1043926150">
      <items count="8">
        <i x="2" s="1"/>
        <i x="3" s="1" nd="1"/>
        <i x="5" s="1" nd="1"/>
        <i x="4" s="1" nd="1"/>
        <i x="7" s="1" nd="1"/>
        <i x="6" s="1" nd="1"/>
        <i x="1" s="1" nd="1"/>
        <i x="0"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TCH2" xr10:uid="{BF94D9A8-FB3F-4E0E-AFEA-D9442082C076}" sourceName="MATCH2">
  <pivotTables>
    <pivotTable tabId="2" name="PivotTable1"/>
  </pivotTables>
  <data>
    <tabular pivotCacheId="1043926150">
      <items count="7">
        <i x="0" s="1"/>
        <i x="5" s="1" nd="1"/>
        <i x="4" s="1" nd="1"/>
        <i x="2" s="1" nd="1"/>
        <i x="6" s="1" nd="1"/>
        <i x="3" s="1" nd="1"/>
        <i x="1"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NINGS2" xr10:uid="{C0FA2EFA-831F-400B-9F6C-0AE8E1C452DD}" sourceName="INNINGS2">
  <pivotTables>
    <pivotTable tabId="2" name="PivotTable1"/>
  </pivotTables>
  <data>
    <tabular pivotCacheId="1043926150">
      <items count="7">
        <i x="0" s="1"/>
        <i x="4" s="1" nd="1"/>
        <i x="2" s="1" nd="1"/>
        <i x="3" s="1" nd="1"/>
        <i x="1" s="1" nd="1"/>
        <i x="5" s="1" nd="1"/>
        <i x="6"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 xr10:uid="{290D2A2B-AE37-4451-921B-02BD54109A55}" sourceName="OVER">
  <pivotTables>
    <pivotTable tabId="2" name="PivotTable1"/>
  </pivotTables>
  <data>
    <tabular pivotCacheId="1043926150">
      <items count="39">
        <i x="0" s="1"/>
        <i x="14" s="1" nd="1"/>
        <i x="21" s="1" nd="1"/>
        <i x="27" s="1" nd="1"/>
        <i x="9" s="1" nd="1"/>
        <i x="23" s="1" nd="1"/>
        <i x="37" s="1" nd="1"/>
        <i x="26" s="1" nd="1"/>
        <i x="22" s="1" nd="1"/>
        <i x="36" s="1" nd="1"/>
        <i x="8" s="1" nd="1"/>
        <i x="30" s="1" nd="1"/>
        <i x="18" s="1" nd="1"/>
        <i x="38" s="1" nd="1"/>
        <i x="12" s="1" nd="1"/>
        <i x="3" s="1" nd="1"/>
        <i x="7" s="1" nd="1"/>
        <i x="5" s="1" nd="1"/>
        <i x="4" s="1" nd="1"/>
        <i x="24" s="1" nd="1"/>
        <i x="20" s="1" nd="1"/>
        <i x="11" s="1" nd="1"/>
        <i x="1" s="1" nd="1"/>
        <i x="17" s="1" nd="1"/>
        <i x="10" s="1" nd="1"/>
        <i x="35" s="1" nd="1"/>
        <i x="6" s="1" nd="1"/>
        <i x="28" s="1" nd="1"/>
        <i x="19" s="1" nd="1"/>
        <i x="15" s="1" nd="1"/>
        <i x="31" s="1" nd="1"/>
        <i x="16" s="1" nd="1"/>
        <i x="2" s="1" nd="1"/>
        <i x="34" s="1" nd="1"/>
        <i x="29" s="1" nd="1"/>
        <i x="25" s="1" nd="1"/>
        <i x="33" s="1" nd="1"/>
        <i x="13" s="1" nd="1"/>
        <i x="32"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DEN" xr10:uid="{5D6386D3-D92D-4FBF-99D7-87EF5A120CDB}" sourceName="MAIDEN">
  <pivotTables>
    <pivotTable tabId="2" name="PivotTable1"/>
  </pivotTables>
  <data>
    <tabular pivotCacheId="1043926150">
      <items count="5">
        <i x="0" s="1"/>
        <i x="2" s="1" nd="1"/>
        <i x="3" s="1" nd="1"/>
        <i x="1" s="1" nd="1"/>
        <i x="4" s="1"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UNS2" xr10:uid="{5486426B-DBCE-4CA8-9C6E-A0B377FB862A}" sourceName="RUNS2">
  <pivotTables>
    <pivotTable tabId="2" name="PivotTable1"/>
  </pivotTables>
  <data>
    <tabular pivotCacheId="1043926150">
      <items count="48">
        <i x="0" s="1"/>
        <i x="17" s="1" nd="1"/>
        <i x="41" s="1" nd="1"/>
        <i x="42" s="1" nd="1"/>
        <i x="24" s="1" nd="1"/>
        <i x="34" s="1" nd="1"/>
        <i x="9" s="1" nd="1"/>
        <i x="31" s="1" nd="1"/>
        <i x="25" s="1" nd="1"/>
        <i x="28" s="1" nd="1"/>
        <i x="8" s="1" nd="1"/>
        <i x="44" s="1" nd="1"/>
        <i x="43" s="1" nd="1"/>
        <i x="14" s="1" nd="1"/>
        <i x="7" s="1" nd="1"/>
        <i x="21" s="1" nd="1"/>
        <i x="1" s="1" nd="1"/>
        <i x="5" s="1" nd="1"/>
        <i x="47" s="1" nd="1"/>
        <i x="3" s="1" nd="1"/>
        <i x="40" s="1" nd="1"/>
        <i x="46" s="1" nd="1"/>
        <i x="23" s="1" nd="1"/>
        <i x="11" s="1" nd="1"/>
        <i x="27" s="1" nd="1"/>
        <i x="29" s="1" nd="1"/>
        <i x="6" s="1" nd="1"/>
        <i x="15" s="1" nd="1"/>
        <i x="4" s="1" nd="1"/>
        <i x="45" s="1" nd="1"/>
        <i x="13" s="1" nd="1"/>
        <i x="30" s="1" nd="1"/>
        <i x="35" s="1" nd="1"/>
        <i x="10" s="1" nd="1"/>
        <i x="12" s="1" nd="1"/>
        <i x="22" s="1" nd="1"/>
        <i x="32" s="1" nd="1"/>
        <i x="2" s="1" nd="1"/>
        <i x="18" s="1" nd="1"/>
        <i x="20" s="1" nd="1"/>
        <i x="39" s="1" nd="1"/>
        <i x="19" s="1" nd="1"/>
        <i x="37" s="1" nd="1"/>
        <i x="16" s="1" nd="1"/>
        <i x="36" s="1" nd="1"/>
        <i x="33" s="1" nd="1"/>
        <i x="26" s="1" nd="1"/>
        <i x="38" s="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CKETS" xr10:uid="{782292BC-A092-4C95-95C6-7914ED558475}" sourceName="WICKETS">
  <pivotTables>
    <pivotTable tabId="2" name="PivotTable1"/>
  </pivotTables>
  <data>
    <tabular pivotCacheId="1043926150">
      <items count="12">
        <i x="0" s="1"/>
        <i x="2" s="1" nd="1"/>
        <i x="8" s="1" nd="1"/>
        <i x="6" s="1" nd="1"/>
        <i x="4" s="1" nd="1"/>
        <i x="3" s="1" nd="1"/>
        <i x="1" s="1" nd="1"/>
        <i x="9" s="1" nd="1"/>
        <i x="10" s="1" nd="1"/>
        <i x="5" s="1" nd="1"/>
        <i x="7" s="1" nd="1"/>
        <i x="11" s="1"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2" xr10:uid="{FA0C7BF4-91AE-441A-9685-9B2EE259F80E}" sourceName="AVERAGE2">
  <pivotTables>
    <pivotTable tabId="2" name="PivotTable1"/>
  </pivotTables>
  <data>
    <tabular pivotCacheId="1043926150">
      <items count="39">
        <i x="0" s="1"/>
        <i x="29" s="1" nd="1"/>
        <i x="1" s="1" nd="1"/>
        <i x="6" s="1" nd="1"/>
        <i x="9" s="1" nd="1"/>
        <i x="25" s="1" nd="1"/>
        <i x="20" s="1" nd="1"/>
        <i x="5" s="1" nd="1"/>
        <i x="32" s="1" nd="1"/>
        <i x="18" s="1" nd="1"/>
        <i x="15" s="1" nd="1"/>
        <i x="26" s="1" nd="1"/>
        <i x="7" s="1" nd="1"/>
        <i x="17" s="1" nd="1"/>
        <i x="4" s="1" nd="1"/>
        <i x="27" s="1" nd="1"/>
        <i x="11" s="1" nd="1"/>
        <i x="33" s="1" nd="1"/>
        <i x="2" s="1" nd="1"/>
        <i x="19" s="1" nd="1"/>
        <i x="31" s="1" nd="1"/>
        <i x="28" s="1" nd="1"/>
        <i x="21" s="1" nd="1"/>
        <i x="35" s="1" nd="1"/>
        <i x="30" s="1" nd="1"/>
        <i x="22" s="1" nd="1"/>
        <i x="16" s="1" nd="1"/>
        <i x="34" s="1" nd="1"/>
        <i x="8" s="1" nd="1"/>
        <i x="14" s="1" nd="1"/>
        <i x="36" s="1" nd="1"/>
        <i x="12" s="1" nd="1"/>
        <i x="13" s="1" nd="1"/>
        <i x="10" s="1" nd="1"/>
        <i x="3" s="1" nd="1"/>
        <i x="37" s="1" nd="1"/>
        <i x="23" s="1" nd="1"/>
        <i x="24" s="1" nd="1"/>
        <i x="38" s="1"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ONOMY" xr10:uid="{FEE475E8-FB9C-42B7-9A5B-2A9CBAC74F1F}" sourceName="ECONOMY">
  <pivotTables>
    <pivotTable tabId="2" name="PivotTable1"/>
  </pivotTables>
  <data>
    <tabular pivotCacheId="1043926150">
      <items count="51">
        <i x="0" s="1"/>
        <i x="38" s="1" nd="1"/>
        <i x="1" s="1" nd="1"/>
        <i x="6" s="1" nd="1"/>
        <i x="46" s="1" nd="1"/>
        <i x="39" s="1" nd="1"/>
        <i x="23" s="1" nd="1"/>
        <i x="7" s="1" nd="1"/>
        <i x="5" s="1" nd="1"/>
        <i x="11" s="1" nd="1"/>
        <i x="41" s="1" nd="1"/>
        <i x="26" s="1" nd="1"/>
        <i x="2" s="1" nd="1"/>
        <i x="16" s="1" nd="1"/>
        <i x="24" s="1" nd="1"/>
        <i x="22" s="1" nd="1"/>
        <i x="10" s="1" nd="1"/>
        <i x="8" s="1" nd="1"/>
        <i x="33" s="1" nd="1"/>
        <i x="35" s="1" nd="1"/>
        <i x="50" s="1" nd="1"/>
        <i x="19" s="1" nd="1"/>
        <i x="40" s="1" nd="1"/>
        <i x="18" s="1" nd="1"/>
        <i x="9" s="1" nd="1"/>
        <i x="3" s="1" nd="1"/>
        <i x="30" s="1" nd="1"/>
        <i x="21" s="1" nd="1"/>
        <i x="36" s="1" nd="1"/>
        <i x="37" s="1" nd="1"/>
        <i x="29" s="1" nd="1"/>
        <i x="32" s="1" nd="1"/>
        <i x="4" s="1" nd="1"/>
        <i x="43" s="1" nd="1"/>
        <i x="17" s="1" nd="1"/>
        <i x="14" s="1" nd="1"/>
        <i x="48" s="1" nd="1"/>
        <i x="27" s="1" nd="1"/>
        <i x="12" s="1" nd="1"/>
        <i x="31" s="1" nd="1"/>
        <i x="13" s="1" nd="1"/>
        <i x="20" s="1" nd="1"/>
        <i x="28" s="1" nd="1"/>
        <i x="42" s="1" nd="1"/>
        <i x="49" s="1" nd="1"/>
        <i x="15" s="1" nd="1"/>
        <i x="34" s="1" nd="1"/>
        <i x="44" s="1" nd="1"/>
        <i x="25" s="1" nd="1"/>
        <i x="47" s="1" nd="1"/>
        <i x="45" s="1" nd="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R2" xr10:uid="{61CF98C7-845F-4340-A89F-5E7C2E247CB0}" sourceName="SR2">
  <pivotTables>
    <pivotTable tabId="2" name="PivotTable1"/>
  </pivotTables>
  <data>
    <tabular pivotCacheId="1043926150">
      <items count="34">
        <i x="0" s="1"/>
        <i x="25" s="1" nd="1"/>
        <i x="9" s="1" nd="1"/>
        <i x="22" s="1" nd="1"/>
        <i x="6" s="1" nd="1"/>
        <i x="1" s="1" nd="1"/>
        <i x="4" s="1" nd="1"/>
        <i x="15" s="1" nd="1"/>
        <i x="29" s="1" nd="1"/>
        <i x="13" s="1" nd="1"/>
        <i x="18" s="1" nd="1"/>
        <i x="24" s="1" nd="1"/>
        <i x="23" s="1" nd="1"/>
        <i x="16" s="1" nd="1"/>
        <i x="28" s="1" nd="1"/>
        <i x="5" s="1" nd="1"/>
        <i x="31" s="1" nd="1"/>
        <i x="19" s="1" nd="1"/>
        <i x="7" s="1" nd="1"/>
        <i x="27" s="1" nd="1"/>
        <i x="2" s="1" nd="1"/>
        <i x="32" s="1" nd="1"/>
        <i x="14" s="1" nd="1"/>
        <i x="17" s="1" nd="1"/>
        <i x="20" s="1" nd="1"/>
        <i x="30" s="1" nd="1"/>
        <i x="8" s="1" nd="1"/>
        <i x="10" s="1" nd="1"/>
        <i x="12" s="1" nd="1"/>
        <i x="26" s="1" nd="1"/>
        <i x="33" s="1" nd="1"/>
        <i x="3" s="1" nd="1"/>
        <i x="11" s="1" nd="1"/>
        <i x="21" s="1" nd="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W" xr10:uid="{2443FF95-5B80-4B6B-AD2D-D8C4E0019274}" sourceName="5W">
  <pivotTables>
    <pivotTable tabId="2" name="PivotTable1"/>
  </pivotTables>
  <data>
    <tabular pivotCacheId="1043926150">
      <items count="2">
        <i x="0" s="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C80A51E-E6B8-4E55-8386-96A32322F7C8}" cache="Slicer_COUNTRY" caption="COUNTRY" style="SlicerStyleDark6" rowHeight="234950"/>
  <slicer name="SQUAD" xr10:uid="{D6FEB130-5CB8-4CC8-ADB7-85234AE37934}" cache="Slicer_SQUAD" caption="SQUAD" style="SlicerStyleDark6" rowHeight="234950"/>
  <slicer name="MATCH" xr10:uid="{25BD6E8F-CFB8-41C4-A23D-91481A69B2BC}" cache="Slicer_MATCH" caption="MATCH" style="SlicerStyleDark6" rowHeight="234950"/>
  <slicer name="INNINGS" xr10:uid="{C2C57F72-9F6B-4236-924A-E84FEEAB81B6}" cache="Slicer_INNINGS" caption="INNINGS" style="SlicerStyleDark6" rowHeight="234950"/>
  <slicer name="NOT OUT" xr10:uid="{384D20F9-56AD-4841-ACC3-C23A67E62B0B}" cache="Slicer_NOT_OUT" caption="NOT OUT" style="SlicerStyleDark6" rowHeight="234950"/>
  <slicer name="RUNS" xr10:uid="{3A7355F4-629A-4468-8FEF-6B419E213FB9}" cache="Slicer_RUNS" caption="RUNS" style="SlicerStyleDark6" rowHeight="234950"/>
  <slicer name="BF" xr10:uid="{4B60351B-0792-45AF-AEBE-DADE40E8B093}" cache="Slicer_BF" caption="BF" style="SlicerStyleDark6" rowHeight="234950"/>
  <slicer name="HS" xr10:uid="{1F35E596-7E6C-487A-BCDA-AC17402C228D}" cache="Slicer_HS" caption="HS" style="SlicerStyleDark6" rowHeight="234950"/>
  <slicer name="AVERAGE" xr10:uid="{7AACB793-78C4-4AE8-81FA-A37AD1D5276F}" cache="Slicer_AVERAGE" caption="AVERAGE" style="SlicerStyleDark6" rowHeight="234950"/>
  <slicer name="SR" xr10:uid="{B56FE8C7-9213-4E85-8D27-850BE79296C9}" cache="Slicer_SR" caption="SR" style="SlicerStyleDark6" rowHeight="234950"/>
  <slicer name="100" xr10:uid="{07448DAD-BA9C-4D6D-BD9D-C2066D0C02E6}" cache="Slicer_100" caption="100" style="SlicerStyleDark6" rowHeight="234950"/>
  <slicer name="50" xr10:uid="{468D45E7-C538-46D0-B1AC-1E6C5437D0FB}" cache="Slicer_50" caption="50" style="SlicerStyleDark6" rowHeight="234950"/>
  <slicer name="0" xr10:uid="{172AC411-4B16-4608-AC8C-E229D24A7B2F}" cache="Slicer_0" caption="0" style="SlicerStyleDark6" rowHeight="234950"/>
  <slicer name="4s" xr10:uid="{EA238C15-7342-4304-A237-65F2B7DDBFCC}" cache="Slicer_4s" caption="4s" style="SlicerStyleDark6" rowHeight="234950"/>
  <slicer name="6s" xr10:uid="{509F9FDE-249A-4659-916D-00569F00A7FA}" cache="Slicer_6s" caption="6s" style="SlicerStyleDark6" rowHeight="234950"/>
  <slicer name="MATCH2" xr10:uid="{52E33639-7FE8-4DF9-96D5-874E2CFA508F}" cache="Slicer_MATCH2" caption="MATCH" style="SlicerStyleLight6" rowHeight="234950"/>
  <slicer name="INNINGS2" xr10:uid="{795B1EFB-DDC6-4522-80F1-1099CA15B43C}" cache="Slicer_INNINGS2" caption="INNINGS" style="SlicerStyleLight6" rowHeight="234950"/>
  <slicer name="OVER" xr10:uid="{0BC42DFF-5CF0-4D2B-85F7-0F883D1AA58B}" cache="Slicer_OVER" caption="OVER" style="SlicerStyleLight6" rowHeight="234950"/>
  <slicer name="MAIDEN" xr10:uid="{C5B567B3-F399-44F3-A268-EA1B9EEAF215}" cache="Slicer_MAIDEN" caption="MAIDEN" style="SlicerStyleLight6" rowHeight="234950"/>
  <slicer name="RUNS2" xr10:uid="{7126D432-CE51-4C15-9A1F-A6E665A294A7}" cache="Slicer_RUNS2" caption="RUNS" style="SlicerStyleLight6" rowHeight="234950"/>
  <slicer name="WICKETS" xr10:uid="{0857A8F1-FBCC-4327-9700-55E908B41C86}" cache="Slicer_WICKETS" caption="WICKETS" style="SlicerStyleLight6" rowHeight="234950"/>
  <slicer name="AVERAGE2" xr10:uid="{9A9A7882-AF46-4565-9501-B49F5A12F30F}" cache="Slicer_AVERAGE2" caption="AVERAGE" style="SlicerStyleLight6" rowHeight="234950"/>
  <slicer name="ECONOMY" xr10:uid="{22004C5E-91D7-4EB0-B781-68D3F30F4DE6}" cache="Slicer_ECONOMY" caption="ECONOMY" style="SlicerStyleLight6" rowHeight="234950"/>
  <slicer name="SR2" xr10:uid="{044DC18F-91D6-4BD7-AEF4-54501A6CA2A9}" cache="Slicer_SR2" caption="SR" style="SlicerStyleLight6" rowHeight="234950"/>
  <slicer name="5W" xr10:uid="{87822296-674C-4F12-8AE2-42BE24EF73FF}" cache="Slicer_5W" caption="5W"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22BD0D1-720E-416D-BC06-900C563D7DE5}" cache="Slicer_COUNTRY" caption="COUNTRY" style="SlicerStyleDark6" rowHeight="234950"/>
  <slicer name="SQUAD 1" xr10:uid="{CEF10147-AADB-4C3B-82D6-3CA81BCAF4A6}" cache="Slicer_SQUAD" caption="SQUAD" style="SlicerStyleDark6" rowHeight="234950"/>
  <slicer name="MATCH 1" xr10:uid="{15C6EB98-DC51-4ADF-BA81-3BABF9D5ECB5}" cache="Slicer_MATCH" caption="MATCH" style="SlicerStyleDark6" rowHeight="234950"/>
  <slicer name="INNINGS 1" xr10:uid="{BFBBF3FF-5F09-47FA-8870-B0888AE425E5}" cache="Slicer_INNINGS" caption="INNINGS" style="SlicerStyleDark6" rowHeight="234950"/>
  <slicer name="NOT OUT 1" xr10:uid="{8880C1EE-52C3-4C67-A078-83FC68D92F1E}" cache="Slicer_NOT_OUT" caption="NOT OUT" style="SlicerStyleDark6" rowHeight="234950"/>
  <slicer name="RUNS 1" xr10:uid="{D4ED6B3E-75A8-4393-8AEC-6389B491E2A0}" cache="Slicer_RUNS" caption="RUNS" style="SlicerStyleDark6" rowHeight="234950"/>
  <slicer name="BF 1" xr10:uid="{95A66C10-E8F3-4C0B-A9E5-80359B6186CD}" cache="Slicer_BF" caption="BF" style="SlicerStyleDark6" rowHeight="234950"/>
  <slicer name="HS 1" xr10:uid="{81958253-97C2-4E77-9BF5-693375580784}" cache="Slicer_HS" caption="HS" style="SlicerStyleDark6" rowHeight="234950"/>
  <slicer name="AVERAGE 1" xr10:uid="{4EC8ABEF-2318-49F5-83CB-BCA866F469F3}" cache="Slicer_AVERAGE" caption="AVERAGE" style="SlicerStyleDark6" rowHeight="234950"/>
  <slicer name="SR 1" xr10:uid="{3B6FECEE-B2D5-4543-AF95-11A50C5E3891}" cache="Slicer_SR" caption="SR" style="SlicerStyleDark6" rowHeight="234950"/>
  <slicer name="100 1" xr10:uid="{4B984732-35E2-4AE8-86D4-CE65B2E436BE}" cache="Slicer_100" caption="100" style="SlicerStyleDark6" rowHeight="234950"/>
  <slicer name="50 1" xr10:uid="{E18AD9D7-39A0-486F-8743-F597FCFCDDF6}" cache="Slicer_50" caption="50" style="SlicerStyleDark6" rowHeight="234950"/>
  <slicer name="0 1" xr10:uid="{CF7C190D-F783-43BE-B85E-E5ACCC881CB4}" cache="Slicer_0" caption="0" style="SlicerStyleDark6" rowHeight="234950"/>
  <slicer name="4s 1" xr10:uid="{32B84AA8-F36A-43F3-9F9A-ABC31BDBB617}" cache="Slicer_4s" caption="4s" style="SlicerStyleDark6" rowHeight="234950"/>
  <slicer name="6s 1" xr10:uid="{11189A2B-F3AD-4036-AB18-7E53CAFD4A80}" cache="Slicer_6s" caption="6s" style="SlicerStyleDark6" rowHeight="234950"/>
  <slicer name="MATCH2 1" xr10:uid="{1F0D846A-0391-4A0A-A924-E9BE714479C1}" cache="Slicer_MATCH2" caption="MATCH" style="SlicerStyleLight6" rowHeight="234950"/>
  <slicer name="INNINGS2 1" xr10:uid="{FD12270A-1ABE-40A3-81C6-5BC13893A8FC}" cache="Slicer_INNINGS2" caption="INNINGS" style="SlicerStyleLight6" rowHeight="234950"/>
  <slicer name="OVER 1" xr10:uid="{976AFA65-17B1-4404-911D-75D652034871}" cache="Slicer_OVER" caption="OVER" style="SlicerStyleLight6" rowHeight="234950"/>
  <slicer name="MAIDEN 1" xr10:uid="{5367AF69-FC6F-46B3-BE24-CB3F3E5AE063}" cache="Slicer_MAIDEN" caption="MAIDEN" style="SlicerStyleLight6" rowHeight="234950"/>
  <slicer name="RUNS2 1" xr10:uid="{257ACEB9-7337-433F-B170-D84426CBC777}" cache="Slicer_RUNS2" caption="RUNS" style="SlicerStyleLight6" rowHeight="234950"/>
  <slicer name="WICKETS 1" xr10:uid="{27B345F9-8DD5-4EB8-B604-BA37060CF26C}" cache="Slicer_WICKETS" caption="WICKETS" style="SlicerStyleLight6" rowHeight="234950"/>
  <slicer name="AVERAGE2 1" xr10:uid="{0780C704-4CE0-4F6A-A1D7-4B72FDBD1D31}" cache="Slicer_AVERAGE2" caption="AVERAGE" style="SlicerStyleLight6" rowHeight="234950"/>
  <slicer name="ECONOMY 1" xr10:uid="{8AE2D3E6-D850-4C4A-99A3-7C0F8175604D}" cache="Slicer_ECONOMY" caption="ECONOMY" style="SlicerStyleLight6" rowHeight="234950"/>
  <slicer name="SR2 1" xr10:uid="{6D8DBCBD-7EE1-4D8C-A934-DD5445377ABB}" cache="Slicer_SR2" caption="SR" style="SlicerStyleLight6" rowHeight="234950"/>
  <slicer name="5W 1" xr10:uid="{6DF1C376-8AC8-4A39-9359-EB477536D669}" cache="Slicer_5W" caption="5W"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bing.com/ck/a?!&amp;&amp;p=edf97bbbdaf2e063JmltdHM9MTY5NDgyMjQwMCZpZ3VpZD0yNDc2NDE3OS1iY2MxLTY4ZmEtM2MxNC01MmY4YmQ1YTY5MjQmaW5zaWQ9NTAxNg&amp;ptn=3&amp;hsh=3&amp;fclid=24764179-bcc1-68fa-3c14-52f8bd5a6924&amp;u=a1L3NlYXJjaD9xPVNyaSBMYW5rYSBDcmlja2V0&amp;ntb=1" TargetMode="External"/><Relationship Id="rId3" Type="http://schemas.openxmlformats.org/officeDocument/2006/relationships/hyperlink" Target="https://www.bing.com/ck/a?!&amp;&amp;p=80c1c2c491c4c42dJmltdHM9MTY5NDgyMjQwMCZpZ3VpZD0yNDc2NDE3OS1iY2MxLTY4ZmEtM2MxNC01MmY4YmQ1YTY5MjQmaW5zaWQ9NTAxNA&amp;ptn=3&amp;hsh=3&amp;fclid=24764179-bcc1-68fa-3c14-52f8bd5a6924&amp;u=a1L3NlYXJjaD9xPVBha2lzdGFuIENyaWNrZXQ&amp;ntb=1" TargetMode="External"/><Relationship Id="rId7" Type="http://schemas.openxmlformats.org/officeDocument/2006/relationships/hyperlink" Target="https://www.bing.com/ck/a?!&amp;&amp;p=80c1c2c491c4c42dJmltdHM9MTY5NDgyMjQwMCZpZ3VpZD0yNDc2NDE3OS1iY2MxLTY4ZmEtM2MxNC01MmY4YmQ1YTY5MjQmaW5zaWQ9NTAxNA&amp;ptn=3&amp;hsh=3&amp;fclid=24764179-bcc1-68fa-3c14-52f8bd5a6924&amp;u=a1L3NlYXJjaD9xPVBha2lzdGFuIENyaWNrZXQ&amp;ntb=1" TargetMode="External"/><Relationship Id="rId2" Type="http://schemas.openxmlformats.org/officeDocument/2006/relationships/hyperlink" Target="https://www.bing.com/ck/a?!&amp;&amp;p=c909539fd919f6fdJmltdHM9MTY5NDgyMjQwMCZpZ3VpZD0yNDc2NDE3OS1iY2MxLTY4ZmEtM2MxNC01MmY4YmQ1YTY5MjQmaW5zaWQ9NTAwOQ&amp;ptn=3&amp;hsh=3&amp;fclid=24764179-bcc1-68fa-3c14-52f8bd5a6924&amp;u=a1L3NlYXJjaD9xPUJhbmdsYWRlc2ggQ3JpY2tldA&amp;ntb=1" TargetMode="External"/><Relationship Id="rId1" Type="http://schemas.openxmlformats.org/officeDocument/2006/relationships/hyperlink" Target="https://www.bing.com/ck/a?!&amp;&amp;p=7b200b19600dd4a0JmltdHM9MTY5NDgyMjQwMCZpZ3VpZD0yNDc2NDE3OS1iY2MxLTY4ZmEtM2MxNC01MmY4YmQ1YTY5MjQmaW5zaWQ9NTAwNw&amp;ptn=3&amp;hsh=3&amp;fclid=24764179-bcc1-68fa-3c14-52f8bd5a6924&amp;u=a1L3NlYXJjaD9xPUFmZ2hhbmlzdGFuIENyaWNrZXQ&amp;ntb=1" TargetMode="External"/><Relationship Id="rId6" Type="http://schemas.openxmlformats.org/officeDocument/2006/relationships/hyperlink" Target="https://www.bing.com/ck/a?!&amp;&amp;p=c909539fd919f6fdJmltdHM9MTY5NDgyMjQwMCZpZ3VpZD0yNDc2NDE3OS1iY2MxLTY4ZmEtM2MxNC01MmY4YmQ1YTY5MjQmaW5zaWQ9NTAwOQ&amp;ptn=3&amp;hsh=3&amp;fclid=24764179-bcc1-68fa-3c14-52f8bd5a6924&amp;u=a1L3NlYXJjaD9xPUJhbmdsYWRlc2ggQ3JpY2tldA&amp;ntb=1" TargetMode="External"/><Relationship Id="rId5" Type="http://schemas.openxmlformats.org/officeDocument/2006/relationships/hyperlink" Target="https://www.bing.com/ck/a?!&amp;&amp;p=7b200b19600dd4a0JmltdHM9MTY5NDgyMjQwMCZpZ3VpZD0yNDc2NDE3OS1iY2MxLTY4ZmEtM2MxNC01MmY4YmQ1YTY5MjQmaW5zaWQ9NTAwNw&amp;ptn=3&amp;hsh=3&amp;fclid=24764179-bcc1-68fa-3c14-52f8bd5a6924&amp;u=a1L3NlYXJjaD9xPUFmZ2hhbmlzdGFuIENyaWNrZXQ&amp;ntb=1" TargetMode="External"/><Relationship Id="rId10" Type="http://schemas.openxmlformats.org/officeDocument/2006/relationships/hyperlink" Target="https://www.sportskeeda.com/player/tayyab-tahir" TargetMode="External"/><Relationship Id="rId4" Type="http://schemas.openxmlformats.org/officeDocument/2006/relationships/hyperlink" Target="https://www.bing.com/ck/a?!&amp;&amp;p=edf97bbbdaf2e063JmltdHM9MTY5NDgyMjQwMCZpZ3VpZD0yNDc2NDE3OS1iY2MxLTY4ZmEtM2MxNC01MmY4YmQ1YTY5MjQmaW5zaWQ9NTAxNg&amp;ptn=3&amp;hsh=3&amp;fclid=24764179-bcc1-68fa-3c14-52f8bd5a6924&amp;u=a1L3NlYXJjaD9xPVNyaSBMYW5rYSBDcmlja2V0&amp;ntb=1" TargetMode="External"/><Relationship Id="rId9" Type="http://schemas.openxmlformats.org/officeDocument/2006/relationships/hyperlink" Target="https://www.bing.com/ck/a?!&amp;&amp;p=7b200b19600dd4a0JmltdHM9MTY5NDgyMjQwMCZpZ3VpZD0yNDc2NDE3OS1iY2MxLTY4ZmEtM2MxNC01MmY4YmQ1YTY5MjQmaW5zaWQ9NTAwNw&amp;ptn=3&amp;hsh=3&amp;fclid=24764179-bcc1-68fa-3c14-52f8bd5a6924&amp;u=a1L3NlYXJjaD9xPUFmZ2hhbmlzdGFuIENyaWNrZXQ&amp;ntb=1" TargetMode="Externa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4F5D6-2DF4-460B-9951-F65D6A9B9711}">
  <dimension ref="A1:Y119"/>
  <sheetViews>
    <sheetView topLeftCell="A57" zoomScale="85" zoomScaleNormal="85" workbookViewId="0">
      <selection activeCell="V81" sqref="V81"/>
    </sheetView>
  </sheetViews>
  <sheetFormatPr defaultRowHeight="14.4" x14ac:dyDescent="0.3"/>
  <cols>
    <col min="1" max="1" width="24.77734375" style="10" customWidth="1"/>
    <col min="2" max="2" width="26.6640625" style="10" bestFit="1" customWidth="1"/>
    <col min="3" max="3" width="9.6640625" style="10" customWidth="1"/>
    <col min="4" max="4" width="11" style="10" bestFit="1" customWidth="1"/>
    <col min="5" max="5" width="5.6640625" style="10" bestFit="1" customWidth="1"/>
    <col min="6" max="8" width="7.109375" style="10" bestFit="1" customWidth="1"/>
    <col min="9" max="9" width="11" style="10" customWidth="1"/>
    <col min="10" max="10" width="12.77734375" style="10" bestFit="1" customWidth="1"/>
    <col min="11" max="12" width="9" style="10" bestFit="1" customWidth="1"/>
    <col min="13" max="13" width="3.77734375" style="10" bestFit="1" customWidth="1"/>
    <col min="14" max="16" width="9" style="10" bestFit="1" customWidth="1"/>
    <col min="17" max="17" width="11.6640625" style="10" customWidth="1"/>
    <col min="18" max="18" width="9" style="10" bestFit="1" customWidth="1"/>
    <col min="19" max="19" width="11.33203125" style="10" customWidth="1"/>
    <col min="20" max="20" width="9.33203125" style="10" bestFit="1" customWidth="1"/>
    <col min="21" max="21" width="11.33203125" style="10" customWidth="1"/>
    <col min="22" max="22" width="12.77734375" style="10" bestFit="1" customWidth="1"/>
    <col min="23" max="23" width="13.5546875" style="10" customWidth="1"/>
    <col min="24" max="24" width="12.77734375" style="10" bestFit="1" customWidth="1"/>
    <col min="25" max="25" width="9" style="10" bestFit="1" customWidth="1"/>
    <col min="26" max="16384" width="8.88671875" style="10"/>
  </cols>
  <sheetData>
    <row r="1" spans="1:25" s="7" customFormat="1" ht="36" x14ac:dyDescent="0.3">
      <c r="A1" s="6" t="s">
        <v>0</v>
      </c>
      <c r="B1" s="6" t="s">
        <v>12</v>
      </c>
      <c r="C1" s="5" t="s">
        <v>57</v>
      </c>
      <c r="D1" s="5" t="s">
        <v>58</v>
      </c>
      <c r="E1" s="5" t="s">
        <v>59</v>
      </c>
      <c r="F1" s="5" t="s">
        <v>60</v>
      </c>
      <c r="G1" s="5" t="s">
        <v>7</v>
      </c>
      <c r="H1" s="5" t="s">
        <v>8</v>
      </c>
      <c r="I1" s="5" t="s">
        <v>61</v>
      </c>
      <c r="J1" s="5" t="s">
        <v>9</v>
      </c>
      <c r="K1" s="5">
        <v>100</v>
      </c>
      <c r="L1" s="5">
        <v>50</v>
      </c>
      <c r="M1" s="5">
        <v>0</v>
      </c>
      <c r="N1" s="5" t="s">
        <v>10</v>
      </c>
      <c r="O1" s="5" t="s">
        <v>11</v>
      </c>
      <c r="P1" s="5" t="s">
        <v>57</v>
      </c>
      <c r="Q1" s="5" t="s">
        <v>58</v>
      </c>
      <c r="R1" s="5" t="s">
        <v>62</v>
      </c>
      <c r="S1" s="5" t="s">
        <v>63</v>
      </c>
      <c r="T1" s="5" t="s">
        <v>60</v>
      </c>
      <c r="U1" s="5" t="s">
        <v>64</v>
      </c>
      <c r="V1" s="5" t="s">
        <v>61</v>
      </c>
      <c r="W1" s="5" t="s">
        <v>65</v>
      </c>
      <c r="X1" s="5" t="s">
        <v>9</v>
      </c>
      <c r="Y1" s="5" t="s">
        <v>66</v>
      </c>
    </row>
    <row r="2" spans="1:25" ht="15.6" x14ac:dyDescent="0.3">
      <c r="A2" s="8" t="s">
        <v>1</v>
      </c>
      <c r="B2" s="9" t="s">
        <v>13</v>
      </c>
      <c r="C2" s="2">
        <v>6</v>
      </c>
      <c r="D2" s="3">
        <v>5</v>
      </c>
      <c r="E2" s="3">
        <v>1</v>
      </c>
      <c r="F2" s="3">
        <v>194</v>
      </c>
      <c r="G2" s="3">
        <v>180</v>
      </c>
      <c r="H2" s="3" t="s">
        <v>36</v>
      </c>
      <c r="I2" s="4">
        <f>F2/(D2-E2)</f>
        <v>48.5</v>
      </c>
      <c r="J2" s="4">
        <f>(F2/G2)*100</f>
        <v>107.77777777777777</v>
      </c>
      <c r="K2" s="3">
        <v>0</v>
      </c>
      <c r="L2" s="3">
        <v>3</v>
      </c>
      <c r="M2" s="3">
        <v>1</v>
      </c>
      <c r="N2" s="3">
        <v>21</v>
      </c>
      <c r="O2" s="3">
        <v>11</v>
      </c>
      <c r="P2" s="3">
        <v>6</v>
      </c>
      <c r="Q2" s="3">
        <v>0</v>
      </c>
      <c r="R2" s="4">
        <v>0</v>
      </c>
      <c r="S2" s="3">
        <v>0</v>
      </c>
      <c r="T2" s="3">
        <v>0</v>
      </c>
      <c r="U2" s="3">
        <v>0</v>
      </c>
      <c r="V2" s="4">
        <v>0</v>
      </c>
      <c r="W2" s="4">
        <v>0</v>
      </c>
      <c r="X2" s="4">
        <v>0</v>
      </c>
      <c r="Y2" s="3">
        <v>0</v>
      </c>
    </row>
    <row r="3" spans="1:25" ht="15.6" x14ac:dyDescent="0.3">
      <c r="A3" s="8" t="s">
        <v>1</v>
      </c>
      <c r="B3" s="11" t="s">
        <v>14</v>
      </c>
      <c r="C3" s="3">
        <v>6</v>
      </c>
      <c r="D3" s="3">
        <v>6</v>
      </c>
      <c r="E3" s="3">
        <v>2</v>
      </c>
      <c r="F3" s="3">
        <v>302</v>
      </c>
      <c r="G3" s="3">
        <v>323</v>
      </c>
      <c r="H3" s="3">
        <v>121</v>
      </c>
      <c r="I3" s="4">
        <f t="shared" ref="I3:I66" si="0">F3/(D3-E3)</f>
        <v>75.5</v>
      </c>
      <c r="J3" s="4">
        <f>(F3/G3)*100</f>
        <v>93.498452012383908</v>
      </c>
      <c r="K3" s="3">
        <v>1</v>
      </c>
      <c r="L3" s="3">
        <v>2</v>
      </c>
      <c r="M3" s="3">
        <v>0</v>
      </c>
      <c r="N3" s="3">
        <v>35</v>
      </c>
      <c r="O3" s="3">
        <v>6</v>
      </c>
      <c r="P3" s="3">
        <v>6</v>
      </c>
      <c r="Q3" s="3">
        <v>0</v>
      </c>
      <c r="R3" s="4">
        <v>0</v>
      </c>
      <c r="S3" s="3">
        <v>0</v>
      </c>
      <c r="T3" s="3">
        <v>0</v>
      </c>
      <c r="U3" s="3">
        <v>0</v>
      </c>
      <c r="V3" s="4">
        <v>0</v>
      </c>
      <c r="W3" s="4">
        <v>0</v>
      </c>
      <c r="X3" s="4">
        <v>0</v>
      </c>
      <c r="Y3" s="3">
        <v>0</v>
      </c>
    </row>
    <row r="4" spans="1:25" ht="15.6" x14ac:dyDescent="0.3">
      <c r="A4" s="8" t="s">
        <v>1</v>
      </c>
      <c r="B4" s="11" t="s">
        <v>15</v>
      </c>
      <c r="C4" s="3">
        <v>5</v>
      </c>
      <c r="D4" s="3">
        <v>3</v>
      </c>
      <c r="E4" s="3">
        <v>1</v>
      </c>
      <c r="F4" s="3">
        <v>129</v>
      </c>
      <c r="G4" s="3">
        <v>113</v>
      </c>
      <c r="H4" s="3" t="s">
        <v>35</v>
      </c>
      <c r="I4" s="4">
        <f t="shared" si="0"/>
        <v>64.5</v>
      </c>
      <c r="J4" s="4">
        <f t="shared" ref="J4:J66" si="1">(F4/G4)*100</f>
        <v>114.15929203539822</v>
      </c>
      <c r="K4" s="3">
        <v>1</v>
      </c>
      <c r="L4" s="3">
        <v>0</v>
      </c>
      <c r="M4" s="3">
        <v>0</v>
      </c>
      <c r="N4" s="3">
        <v>10</v>
      </c>
      <c r="O4" s="3">
        <v>3</v>
      </c>
      <c r="P4" s="3">
        <v>5</v>
      </c>
      <c r="Q4" s="3">
        <v>0</v>
      </c>
      <c r="R4" s="4">
        <v>0</v>
      </c>
      <c r="S4" s="3">
        <v>0</v>
      </c>
      <c r="T4" s="3">
        <v>0</v>
      </c>
      <c r="U4" s="3">
        <v>0</v>
      </c>
      <c r="V4" s="4">
        <v>0</v>
      </c>
      <c r="W4" s="4">
        <v>0</v>
      </c>
      <c r="X4" s="4">
        <v>0</v>
      </c>
      <c r="Y4" s="3">
        <v>0</v>
      </c>
    </row>
    <row r="5" spans="1:25" ht="15.6" x14ac:dyDescent="0.3">
      <c r="A5" s="8" t="s">
        <v>1</v>
      </c>
      <c r="B5" s="11" t="s">
        <v>16</v>
      </c>
      <c r="C5" s="3">
        <v>2</v>
      </c>
      <c r="D5" s="3">
        <v>1</v>
      </c>
      <c r="E5" s="3">
        <v>0</v>
      </c>
      <c r="F5" s="3">
        <v>14</v>
      </c>
      <c r="G5" s="3">
        <v>9</v>
      </c>
      <c r="H5" s="3">
        <v>14</v>
      </c>
      <c r="I5" s="4">
        <f t="shared" si="0"/>
        <v>14</v>
      </c>
      <c r="J5" s="4">
        <f t="shared" si="1"/>
        <v>155.55555555555557</v>
      </c>
      <c r="K5" s="3">
        <v>0</v>
      </c>
      <c r="L5" s="3">
        <v>0</v>
      </c>
      <c r="M5" s="3">
        <v>0</v>
      </c>
      <c r="N5" s="3">
        <v>2</v>
      </c>
      <c r="O5" s="3">
        <v>0</v>
      </c>
      <c r="P5" s="3">
        <v>2</v>
      </c>
      <c r="Q5" s="3">
        <v>0</v>
      </c>
      <c r="R5" s="4">
        <v>0</v>
      </c>
      <c r="S5" s="3">
        <v>0</v>
      </c>
      <c r="T5" s="3">
        <v>0</v>
      </c>
      <c r="U5" s="3">
        <v>0</v>
      </c>
      <c r="V5" s="4">
        <v>0</v>
      </c>
      <c r="W5" s="4">
        <v>0</v>
      </c>
      <c r="X5" s="4">
        <v>0</v>
      </c>
      <c r="Y5" s="3">
        <v>0</v>
      </c>
    </row>
    <row r="6" spans="1:25" ht="15.6" x14ac:dyDescent="0.3">
      <c r="A6" s="8" t="s">
        <v>1</v>
      </c>
      <c r="B6" s="11" t="s">
        <v>17</v>
      </c>
      <c r="C6" s="3">
        <v>4</v>
      </c>
      <c r="D6" s="3">
        <v>3</v>
      </c>
      <c r="E6" s="3">
        <v>1</v>
      </c>
      <c r="F6" s="3">
        <v>169</v>
      </c>
      <c r="G6" s="3">
        <v>189</v>
      </c>
      <c r="H6" s="3" t="s">
        <v>34</v>
      </c>
      <c r="I6" s="4">
        <f t="shared" si="0"/>
        <v>84.5</v>
      </c>
      <c r="J6" s="4">
        <f t="shared" si="1"/>
        <v>89.417989417989418</v>
      </c>
      <c r="K6" s="3">
        <v>1</v>
      </c>
      <c r="L6" s="3">
        <v>0</v>
      </c>
      <c r="M6" s="3">
        <v>0</v>
      </c>
      <c r="N6" s="3">
        <v>16</v>
      </c>
      <c r="O6" s="3">
        <v>2</v>
      </c>
      <c r="P6" s="3">
        <v>4</v>
      </c>
      <c r="Q6" s="3">
        <v>0</v>
      </c>
      <c r="R6" s="4">
        <v>0</v>
      </c>
      <c r="S6" s="3">
        <v>0</v>
      </c>
      <c r="T6" s="3">
        <v>0</v>
      </c>
      <c r="U6" s="3">
        <v>0</v>
      </c>
      <c r="V6" s="4">
        <v>0</v>
      </c>
      <c r="W6" s="4">
        <v>0</v>
      </c>
      <c r="X6" s="4">
        <v>0</v>
      </c>
      <c r="Y6" s="3">
        <v>0</v>
      </c>
    </row>
    <row r="7" spans="1:25" ht="15.6" x14ac:dyDescent="0.3">
      <c r="A7" s="8" t="s">
        <v>1</v>
      </c>
      <c r="B7" s="11" t="s">
        <v>18</v>
      </c>
      <c r="C7" s="3">
        <v>1</v>
      </c>
      <c r="D7" s="3">
        <v>1</v>
      </c>
      <c r="E7" s="3">
        <v>0</v>
      </c>
      <c r="F7" s="3">
        <v>26</v>
      </c>
      <c r="G7" s="3">
        <v>34</v>
      </c>
      <c r="H7" s="3">
        <v>26</v>
      </c>
      <c r="I7" s="4">
        <f t="shared" si="0"/>
        <v>26</v>
      </c>
      <c r="J7" s="4">
        <f t="shared" si="1"/>
        <v>76.470588235294116</v>
      </c>
      <c r="K7" s="3">
        <v>0</v>
      </c>
      <c r="L7" s="3">
        <v>0</v>
      </c>
      <c r="M7" s="3">
        <v>0</v>
      </c>
      <c r="N7" s="3">
        <v>3</v>
      </c>
      <c r="O7" s="3">
        <v>0</v>
      </c>
      <c r="P7" s="3">
        <v>1</v>
      </c>
      <c r="Q7" s="3">
        <v>0</v>
      </c>
      <c r="R7" s="4">
        <v>0</v>
      </c>
      <c r="S7" s="3">
        <v>0</v>
      </c>
      <c r="T7" s="3">
        <v>0</v>
      </c>
      <c r="U7" s="3">
        <v>0</v>
      </c>
      <c r="V7" s="4">
        <v>0</v>
      </c>
      <c r="W7" s="4">
        <v>0</v>
      </c>
      <c r="X7" s="4">
        <v>0</v>
      </c>
      <c r="Y7" s="3">
        <v>0</v>
      </c>
    </row>
    <row r="8" spans="1:25" ht="15.6" x14ac:dyDescent="0.3">
      <c r="A8" s="8" t="s">
        <v>1</v>
      </c>
      <c r="B8" s="11" t="s">
        <v>19</v>
      </c>
      <c r="C8" s="3">
        <v>5</v>
      </c>
      <c r="D8" s="3">
        <v>2</v>
      </c>
      <c r="E8" s="3">
        <v>0</v>
      </c>
      <c r="F8" s="3">
        <v>92</v>
      </c>
      <c r="G8" s="3">
        <v>108</v>
      </c>
      <c r="H8" s="3">
        <v>87</v>
      </c>
      <c r="I8" s="4">
        <f t="shared" si="0"/>
        <v>46</v>
      </c>
      <c r="J8" s="4">
        <f t="shared" si="1"/>
        <v>85.18518518518519</v>
      </c>
      <c r="K8" s="3">
        <v>0</v>
      </c>
      <c r="L8" s="3">
        <v>1</v>
      </c>
      <c r="M8" s="3">
        <v>0</v>
      </c>
      <c r="N8" s="3">
        <v>7</v>
      </c>
      <c r="O8" s="3">
        <v>1</v>
      </c>
      <c r="P8" s="3">
        <v>5</v>
      </c>
      <c r="Q8" s="3">
        <v>4</v>
      </c>
      <c r="R8" s="4">
        <v>20.2</v>
      </c>
      <c r="S8" s="3">
        <v>3</v>
      </c>
      <c r="T8" s="3">
        <v>68</v>
      </c>
      <c r="U8" s="3">
        <v>6</v>
      </c>
      <c r="V8" s="4">
        <f>T8/U8</f>
        <v>11.333333333333334</v>
      </c>
      <c r="W8" s="4">
        <f t="shared" ref="W8:W9" si="2">T8/R8</f>
        <v>3.3663366336633667</v>
      </c>
      <c r="X8" s="4">
        <f>122/U8</f>
        <v>20.333333333333332</v>
      </c>
      <c r="Y8" s="3">
        <v>0</v>
      </c>
    </row>
    <row r="9" spans="1:25" ht="15.6" x14ac:dyDescent="0.3">
      <c r="A9" s="8" t="s">
        <v>1</v>
      </c>
      <c r="B9" s="11" t="s">
        <v>20</v>
      </c>
      <c r="C9" s="3">
        <v>6</v>
      </c>
      <c r="D9" s="3">
        <v>3</v>
      </c>
      <c r="E9" s="3">
        <v>0</v>
      </c>
      <c r="F9" s="3">
        <v>25</v>
      </c>
      <c r="G9" s="3">
        <v>53</v>
      </c>
      <c r="H9" s="3">
        <v>14</v>
      </c>
      <c r="I9" s="4">
        <f t="shared" si="0"/>
        <v>8.3333333333333339</v>
      </c>
      <c r="J9" s="4">
        <f t="shared" si="1"/>
        <v>47.169811320754718</v>
      </c>
      <c r="K9" s="3">
        <v>0</v>
      </c>
      <c r="L9" s="3">
        <v>0</v>
      </c>
      <c r="M9" s="3">
        <v>0</v>
      </c>
      <c r="N9" s="3">
        <v>1</v>
      </c>
      <c r="O9" s="3">
        <v>0</v>
      </c>
      <c r="P9" s="3">
        <v>6</v>
      </c>
      <c r="Q9" s="3">
        <v>4</v>
      </c>
      <c r="R9" s="4">
        <v>35</v>
      </c>
      <c r="S9" s="3">
        <v>1</v>
      </c>
      <c r="T9" s="3">
        <v>152</v>
      </c>
      <c r="U9" s="3">
        <v>6</v>
      </c>
      <c r="V9" s="4">
        <f>T9/U9</f>
        <v>25.333333333333332</v>
      </c>
      <c r="W9" s="4">
        <f t="shared" si="2"/>
        <v>4.3428571428571425</v>
      </c>
      <c r="X9" s="4">
        <f>R9*6/U9</f>
        <v>35</v>
      </c>
      <c r="Y9" s="3">
        <v>0</v>
      </c>
    </row>
    <row r="10" spans="1:25" ht="15.6" x14ac:dyDescent="0.3">
      <c r="A10" s="8" t="s">
        <v>1</v>
      </c>
      <c r="B10" s="11" t="s">
        <v>21</v>
      </c>
      <c r="C10" s="3">
        <v>6</v>
      </c>
      <c r="D10" s="3">
        <v>4</v>
      </c>
      <c r="E10" s="3">
        <v>1</v>
      </c>
      <c r="F10" s="3">
        <v>143</v>
      </c>
      <c r="G10" s="3">
        <v>175</v>
      </c>
      <c r="H10" s="3">
        <v>82</v>
      </c>
      <c r="I10" s="4">
        <f t="shared" si="0"/>
        <v>47.666666666666664</v>
      </c>
      <c r="J10" s="4">
        <f t="shared" si="1"/>
        <v>81.714285714285722</v>
      </c>
      <c r="K10" s="3">
        <v>0</v>
      </c>
      <c r="L10" s="3">
        <v>1</v>
      </c>
      <c r="M10" s="3">
        <v>0</v>
      </c>
      <c r="N10" s="3">
        <v>13</v>
      </c>
      <c r="O10" s="3">
        <v>3</v>
      </c>
      <c r="P10" s="3">
        <v>6</v>
      </c>
      <c r="Q10" s="3">
        <v>0</v>
      </c>
      <c r="R10" s="4">
        <v>0</v>
      </c>
      <c r="S10" s="3">
        <v>0</v>
      </c>
      <c r="T10" s="3">
        <v>0</v>
      </c>
      <c r="U10" s="3">
        <v>0</v>
      </c>
      <c r="V10" s="4">
        <v>0</v>
      </c>
      <c r="W10" s="4">
        <v>0</v>
      </c>
      <c r="X10" s="4">
        <v>0</v>
      </c>
      <c r="Y10" s="3">
        <v>0</v>
      </c>
    </row>
    <row r="11" spans="1:25" ht="15.6" x14ac:dyDescent="0.3">
      <c r="A11" s="8" t="s">
        <v>1</v>
      </c>
      <c r="B11" s="11" t="s">
        <v>22</v>
      </c>
      <c r="C11" s="3">
        <v>2</v>
      </c>
      <c r="D11" s="3">
        <v>2</v>
      </c>
      <c r="E11" s="3">
        <v>0</v>
      </c>
      <c r="F11" s="3">
        <v>68</v>
      </c>
      <c r="G11" s="3">
        <v>70</v>
      </c>
      <c r="H11" s="3">
        <v>42</v>
      </c>
      <c r="I11" s="4">
        <f t="shared" si="0"/>
        <v>34</v>
      </c>
      <c r="J11" s="4">
        <f t="shared" si="1"/>
        <v>97.142857142857139</v>
      </c>
      <c r="K11" s="3">
        <v>0</v>
      </c>
      <c r="L11" s="3">
        <v>0</v>
      </c>
      <c r="M11" s="3">
        <v>0</v>
      </c>
      <c r="N11" s="3">
        <v>3</v>
      </c>
      <c r="O11" s="3">
        <v>3</v>
      </c>
      <c r="P11" s="3">
        <v>2</v>
      </c>
      <c r="Q11" s="3">
        <v>2</v>
      </c>
      <c r="R11" s="4">
        <v>14</v>
      </c>
      <c r="S11" s="3">
        <v>0</v>
      </c>
      <c r="T11" s="3">
        <v>76</v>
      </c>
      <c r="U11" s="3">
        <v>1</v>
      </c>
      <c r="V11" s="4">
        <f t="shared" ref="V11:V70" si="3">T11/U11</f>
        <v>76</v>
      </c>
      <c r="W11" s="4">
        <f>T11/R11</f>
        <v>5.4285714285714288</v>
      </c>
      <c r="X11" s="4">
        <f t="shared" ref="X11:X13" si="4">R11*6/U11</f>
        <v>84</v>
      </c>
      <c r="Y11" s="3">
        <v>0</v>
      </c>
    </row>
    <row r="12" spans="1:25" ht="15.6" x14ac:dyDescent="0.3">
      <c r="A12" s="8" t="s">
        <v>1</v>
      </c>
      <c r="B12" s="11" t="s">
        <v>23</v>
      </c>
      <c r="C12" s="3">
        <v>4</v>
      </c>
      <c r="D12" s="3">
        <v>2</v>
      </c>
      <c r="E12" s="3">
        <v>0</v>
      </c>
      <c r="F12" s="3">
        <v>14</v>
      </c>
      <c r="G12" s="3">
        <v>16</v>
      </c>
      <c r="H12" s="3">
        <v>11</v>
      </c>
      <c r="I12" s="4">
        <f t="shared" si="0"/>
        <v>7</v>
      </c>
      <c r="J12" s="4">
        <f t="shared" si="1"/>
        <v>87.5</v>
      </c>
      <c r="K12" s="3">
        <v>0</v>
      </c>
      <c r="L12" s="3">
        <v>0</v>
      </c>
      <c r="M12" s="3">
        <v>0</v>
      </c>
      <c r="N12" s="3">
        <v>0</v>
      </c>
      <c r="O12" s="3">
        <v>0</v>
      </c>
      <c r="P12" s="3">
        <v>4</v>
      </c>
      <c r="Q12" s="3">
        <v>3</v>
      </c>
      <c r="R12" s="4">
        <v>18</v>
      </c>
      <c r="S12" s="3">
        <v>0</v>
      </c>
      <c r="T12" s="3">
        <v>107</v>
      </c>
      <c r="U12" s="3">
        <v>5</v>
      </c>
      <c r="V12" s="4">
        <f t="shared" si="3"/>
        <v>21.4</v>
      </c>
      <c r="W12" s="4">
        <f>T12/R12</f>
        <v>5.9444444444444446</v>
      </c>
      <c r="X12" s="4">
        <f t="shared" si="4"/>
        <v>21.6</v>
      </c>
      <c r="Y12" s="3">
        <v>0</v>
      </c>
    </row>
    <row r="13" spans="1:25" ht="15.6" x14ac:dyDescent="0.3">
      <c r="A13" s="8" t="s">
        <v>1</v>
      </c>
      <c r="B13" s="11" t="s">
        <v>24</v>
      </c>
      <c r="C13" s="3">
        <v>4</v>
      </c>
      <c r="D13" s="3">
        <v>2</v>
      </c>
      <c r="E13" s="3">
        <v>0</v>
      </c>
      <c r="F13" s="3">
        <v>21</v>
      </c>
      <c r="G13" s="3">
        <v>26</v>
      </c>
      <c r="H13" s="3">
        <v>16</v>
      </c>
      <c r="I13" s="4">
        <f t="shared" si="0"/>
        <v>10.5</v>
      </c>
      <c r="J13" s="4">
        <f t="shared" si="1"/>
        <v>80.769230769230774</v>
      </c>
      <c r="K13" s="3">
        <v>0</v>
      </c>
      <c r="L13" s="3">
        <v>0</v>
      </c>
      <c r="M13" s="3">
        <v>0</v>
      </c>
      <c r="N13" s="3">
        <v>3</v>
      </c>
      <c r="O13" s="3">
        <v>0</v>
      </c>
      <c r="P13" s="3">
        <v>4</v>
      </c>
      <c r="Q13" s="3">
        <v>3</v>
      </c>
      <c r="R13" s="4">
        <v>17</v>
      </c>
      <c r="S13" s="3">
        <v>3</v>
      </c>
      <c r="T13" s="3">
        <v>71</v>
      </c>
      <c r="U13" s="3">
        <v>4</v>
      </c>
      <c r="V13" s="4">
        <f t="shared" si="3"/>
        <v>17.75</v>
      </c>
      <c r="W13" s="4">
        <f t="shared" ref="W13:W75" si="5">T13/R13</f>
        <v>4.1764705882352944</v>
      </c>
      <c r="X13" s="4">
        <f t="shared" si="4"/>
        <v>25.5</v>
      </c>
      <c r="Y13" s="3">
        <v>0</v>
      </c>
    </row>
    <row r="14" spans="1:25" ht="15.6" x14ac:dyDescent="0.3">
      <c r="A14" s="8" t="s">
        <v>1</v>
      </c>
      <c r="B14" s="11" t="s">
        <v>25</v>
      </c>
      <c r="C14" s="3">
        <v>5</v>
      </c>
      <c r="D14" s="3">
        <v>2</v>
      </c>
      <c r="E14" s="3">
        <v>0</v>
      </c>
      <c r="F14" s="3">
        <v>4</v>
      </c>
      <c r="G14" s="3">
        <v>14</v>
      </c>
      <c r="H14" s="3">
        <v>4</v>
      </c>
      <c r="I14" s="4">
        <f t="shared" si="0"/>
        <v>2</v>
      </c>
      <c r="J14" s="4">
        <f t="shared" si="1"/>
        <v>28.571428571428569</v>
      </c>
      <c r="K14" s="3">
        <v>0</v>
      </c>
      <c r="L14" s="3">
        <v>0</v>
      </c>
      <c r="M14" s="3">
        <v>1</v>
      </c>
      <c r="N14" s="3">
        <v>0</v>
      </c>
      <c r="O14" s="3">
        <v>0</v>
      </c>
      <c r="P14" s="3">
        <v>5</v>
      </c>
      <c r="Q14" s="3">
        <v>4</v>
      </c>
      <c r="R14" s="4">
        <v>28.3</v>
      </c>
      <c r="S14" s="3">
        <v>2</v>
      </c>
      <c r="T14" s="3">
        <v>103</v>
      </c>
      <c r="U14" s="3">
        <v>9</v>
      </c>
      <c r="V14" s="4">
        <f t="shared" si="3"/>
        <v>11.444444444444445</v>
      </c>
      <c r="W14" s="4">
        <f t="shared" si="5"/>
        <v>3.6395759717314489</v>
      </c>
      <c r="X14" s="4">
        <f>171/U14</f>
        <v>19</v>
      </c>
      <c r="Y14" s="3">
        <v>1</v>
      </c>
    </row>
    <row r="15" spans="1:25" ht="15.6" x14ac:dyDescent="0.3">
      <c r="A15" s="8" t="s">
        <v>1</v>
      </c>
      <c r="B15" s="11" t="s">
        <v>26</v>
      </c>
      <c r="C15" s="3">
        <v>2</v>
      </c>
      <c r="D15" s="3">
        <v>1</v>
      </c>
      <c r="E15" s="3">
        <v>0</v>
      </c>
      <c r="F15" s="3">
        <v>6</v>
      </c>
      <c r="G15" s="3">
        <v>6</v>
      </c>
      <c r="H15" s="3">
        <v>6</v>
      </c>
      <c r="I15" s="4">
        <f t="shared" si="0"/>
        <v>6</v>
      </c>
      <c r="J15" s="4">
        <f t="shared" si="1"/>
        <v>100</v>
      </c>
      <c r="K15" s="3">
        <v>0</v>
      </c>
      <c r="L15" s="3"/>
      <c r="M15" s="3">
        <v>0</v>
      </c>
      <c r="N15" s="3">
        <v>1</v>
      </c>
      <c r="O15" s="3">
        <v>0</v>
      </c>
      <c r="P15" s="3">
        <v>2</v>
      </c>
      <c r="Q15" s="3">
        <v>2</v>
      </c>
      <c r="R15" s="4">
        <v>15</v>
      </c>
      <c r="S15" s="3">
        <v>1</v>
      </c>
      <c r="T15" s="3">
        <v>61</v>
      </c>
      <c r="U15" s="3">
        <v>3</v>
      </c>
      <c r="V15" s="4">
        <f t="shared" si="3"/>
        <v>20.333333333333332</v>
      </c>
      <c r="W15" s="4">
        <f t="shared" si="5"/>
        <v>4.0666666666666664</v>
      </c>
      <c r="X15" s="4">
        <f>R15*6/U15</f>
        <v>30</v>
      </c>
      <c r="Y15" s="3">
        <v>0</v>
      </c>
    </row>
    <row r="16" spans="1:25" ht="15.6" x14ac:dyDescent="0.3">
      <c r="A16" s="8" t="s">
        <v>1</v>
      </c>
      <c r="B16" s="11" t="s">
        <v>67</v>
      </c>
      <c r="C16" s="3">
        <v>1</v>
      </c>
      <c r="D16" s="3">
        <v>1</v>
      </c>
      <c r="E16" s="3">
        <v>1</v>
      </c>
      <c r="F16" s="3">
        <v>0</v>
      </c>
      <c r="G16" s="3">
        <v>2</v>
      </c>
      <c r="H16" s="3" t="s">
        <v>37</v>
      </c>
      <c r="I16" s="4">
        <v>0</v>
      </c>
      <c r="J16" s="4">
        <f t="shared" si="1"/>
        <v>0</v>
      </c>
      <c r="K16" s="3">
        <v>0</v>
      </c>
      <c r="L16" s="3">
        <v>0</v>
      </c>
      <c r="M16" s="3">
        <v>0</v>
      </c>
      <c r="N16" s="3">
        <v>0</v>
      </c>
      <c r="O16" s="3">
        <v>0</v>
      </c>
      <c r="P16" s="3">
        <v>1</v>
      </c>
      <c r="Q16" s="3">
        <v>1</v>
      </c>
      <c r="R16" s="4">
        <v>9</v>
      </c>
      <c r="S16" s="3">
        <v>0</v>
      </c>
      <c r="T16" s="3">
        <v>43</v>
      </c>
      <c r="U16" s="3">
        <v>1</v>
      </c>
      <c r="V16" s="4">
        <f t="shared" si="3"/>
        <v>43</v>
      </c>
      <c r="W16" s="4">
        <f t="shared" si="5"/>
        <v>4.7777777777777777</v>
      </c>
      <c r="X16" s="4">
        <f>R16*6/U16</f>
        <v>54</v>
      </c>
      <c r="Y16" s="3">
        <v>0</v>
      </c>
    </row>
    <row r="17" spans="1:25" ht="15.6" x14ac:dyDescent="0.3">
      <c r="A17" s="8" t="s">
        <v>1</v>
      </c>
      <c r="B17" s="11" t="s">
        <v>27</v>
      </c>
      <c r="C17" s="3">
        <v>1</v>
      </c>
      <c r="D17" s="3">
        <v>1</v>
      </c>
      <c r="E17" s="3">
        <v>0</v>
      </c>
      <c r="F17" s="3">
        <v>5</v>
      </c>
      <c r="G17" s="3">
        <v>9</v>
      </c>
      <c r="H17" s="3">
        <v>5</v>
      </c>
      <c r="I17" s="4">
        <f t="shared" si="0"/>
        <v>5</v>
      </c>
      <c r="J17" s="4">
        <f t="shared" si="1"/>
        <v>55.555555555555557</v>
      </c>
      <c r="K17" s="3">
        <v>0</v>
      </c>
      <c r="L17" s="3">
        <v>0</v>
      </c>
      <c r="M17" s="3">
        <v>0</v>
      </c>
      <c r="N17" s="3">
        <v>1</v>
      </c>
      <c r="O17" s="3">
        <v>0</v>
      </c>
      <c r="P17" s="3">
        <v>1</v>
      </c>
      <c r="Q17" s="3">
        <v>1</v>
      </c>
      <c r="R17" s="4">
        <v>4</v>
      </c>
      <c r="S17" s="3">
        <v>0</v>
      </c>
      <c r="T17" s="3">
        <v>21</v>
      </c>
      <c r="U17" s="3">
        <v>0</v>
      </c>
      <c r="V17" s="4">
        <v>0</v>
      </c>
      <c r="W17" s="4">
        <f t="shared" si="5"/>
        <v>5.25</v>
      </c>
      <c r="X17" s="4">
        <v>0</v>
      </c>
      <c r="Y17" s="3">
        <v>0</v>
      </c>
    </row>
    <row r="18" spans="1:25" ht="15.6" x14ac:dyDescent="0.3">
      <c r="A18" s="8" t="s">
        <v>1</v>
      </c>
      <c r="B18" s="11" t="s">
        <v>38</v>
      </c>
      <c r="C18" s="3">
        <v>1</v>
      </c>
      <c r="D18" s="3">
        <v>0</v>
      </c>
      <c r="E18" s="3">
        <v>0</v>
      </c>
      <c r="F18" s="3">
        <v>0</v>
      </c>
      <c r="G18" s="3">
        <v>0</v>
      </c>
      <c r="H18" s="3">
        <v>0</v>
      </c>
      <c r="I18" s="4">
        <v>0</v>
      </c>
      <c r="J18" s="4">
        <v>0</v>
      </c>
      <c r="K18" s="3">
        <v>0</v>
      </c>
      <c r="L18" s="3">
        <v>0</v>
      </c>
      <c r="M18" s="3">
        <v>0</v>
      </c>
      <c r="N18" s="3">
        <v>0</v>
      </c>
      <c r="O18" s="3">
        <v>0</v>
      </c>
      <c r="P18" s="3">
        <v>1</v>
      </c>
      <c r="Q18" s="3">
        <v>0</v>
      </c>
      <c r="R18" s="4">
        <v>0</v>
      </c>
      <c r="S18" s="3">
        <v>0</v>
      </c>
      <c r="T18" s="3">
        <v>0</v>
      </c>
      <c r="U18" s="3">
        <v>0</v>
      </c>
      <c r="V18" s="4">
        <v>0</v>
      </c>
      <c r="W18" s="4">
        <v>0</v>
      </c>
      <c r="X18" s="4">
        <v>0</v>
      </c>
      <c r="Y18" s="3">
        <v>0</v>
      </c>
    </row>
    <row r="19" spans="1:25" ht="15.6" x14ac:dyDescent="0.3">
      <c r="A19" s="8" t="s">
        <v>1</v>
      </c>
      <c r="B19" s="11" t="s">
        <v>28</v>
      </c>
      <c r="C19" s="3">
        <v>5</v>
      </c>
      <c r="D19" s="3">
        <v>2</v>
      </c>
      <c r="E19" s="3">
        <v>2</v>
      </c>
      <c r="F19" s="3">
        <v>6</v>
      </c>
      <c r="G19" s="3">
        <v>20</v>
      </c>
      <c r="H19" s="3" t="s">
        <v>39</v>
      </c>
      <c r="I19" s="4">
        <v>0</v>
      </c>
      <c r="J19" s="4">
        <f t="shared" si="1"/>
        <v>30</v>
      </c>
      <c r="K19" s="3">
        <v>0</v>
      </c>
      <c r="L19" s="3">
        <v>0</v>
      </c>
      <c r="M19" s="3">
        <v>0</v>
      </c>
      <c r="N19" s="3">
        <v>0</v>
      </c>
      <c r="O19" s="3">
        <v>0</v>
      </c>
      <c r="P19" s="3">
        <v>5</v>
      </c>
      <c r="Q19" s="3">
        <v>4</v>
      </c>
      <c r="R19" s="4">
        <v>26.2</v>
      </c>
      <c r="S19" s="3">
        <v>4</v>
      </c>
      <c r="T19" s="3">
        <v>122</v>
      </c>
      <c r="U19" s="3">
        <v>10</v>
      </c>
      <c r="V19" s="4">
        <f t="shared" si="3"/>
        <v>12.2</v>
      </c>
      <c r="W19" s="4">
        <f t="shared" si="5"/>
        <v>4.656488549618321</v>
      </c>
      <c r="X19" s="4">
        <f>158/U19</f>
        <v>15.8</v>
      </c>
      <c r="Y19" s="3">
        <v>1</v>
      </c>
    </row>
    <row r="20" spans="1:25" ht="15.6" x14ac:dyDescent="0.3">
      <c r="A20" s="1" t="s">
        <v>2</v>
      </c>
      <c r="B20" s="9" t="s">
        <v>29</v>
      </c>
      <c r="C20" s="2">
        <v>2</v>
      </c>
      <c r="D20" s="2">
        <v>2</v>
      </c>
      <c r="E20" s="2">
        <v>0</v>
      </c>
      <c r="F20" s="2">
        <v>110</v>
      </c>
      <c r="G20" s="2">
        <v>126</v>
      </c>
      <c r="H20" s="2">
        <v>59</v>
      </c>
      <c r="I20" s="4">
        <f t="shared" si="0"/>
        <v>55</v>
      </c>
      <c r="J20" s="4">
        <f t="shared" si="1"/>
        <v>87.301587301587304</v>
      </c>
      <c r="K20" s="2">
        <v>0</v>
      </c>
      <c r="L20" s="2">
        <v>2</v>
      </c>
      <c r="M20" s="2">
        <v>0</v>
      </c>
      <c r="N20" s="2">
        <v>9</v>
      </c>
      <c r="O20" s="2">
        <v>1</v>
      </c>
      <c r="P20" s="2">
        <v>2</v>
      </c>
      <c r="Q20" s="2">
        <v>0</v>
      </c>
      <c r="R20" s="12">
        <v>0</v>
      </c>
      <c r="S20" s="2">
        <v>0</v>
      </c>
      <c r="T20" s="2">
        <v>0</v>
      </c>
      <c r="U20" s="2">
        <v>0</v>
      </c>
      <c r="V20" s="4">
        <v>0</v>
      </c>
      <c r="W20" s="4">
        <v>0</v>
      </c>
      <c r="X20" s="12">
        <v>0</v>
      </c>
      <c r="Y20" s="2">
        <v>0</v>
      </c>
    </row>
    <row r="21" spans="1:25" ht="15.6" x14ac:dyDescent="0.3">
      <c r="A21" s="1" t="s">
        <v>2</v>
      </c>
      <c r="B21" s="11" t="s">
        <v>68</v>
      </c>
      <c r="C21" s="2">
        <v>2</v>
      </c>
      <c r="D21" s="2">
        <v>2</v>
      </c>
      <c r="E21" s="2">
        <v>0</v>
      </c>
      <c r="F21" s="2">
        <v>5</v>
      </c>
      <c r="G21" s="2">
        <v>15</v>
      </c>
      <c r="H21" s="2">
        <v>4</v>
      </c>
      <c r="I21" s="4">
        <f t="shared" si="0"/>
        <v>2.5</v>
      </c>
      <c r="J21" s="4">
        <f t="shared" si="1"/>
        <v>33.333333333333329</v>
      </c>
      <c r="K21" s="2">
        <v>0</v>
      </c>
      <c r="L21" s="2">
        <v>0</v>
      </c>
      <c r="M21" s="2">
        <v>0</v>
      </c>
      <c r="N21" s="2">
        <v>1</v>
      </c>
      <c r="O21" s="2">
        <v>0</v>
      </c>
      <c r="P21" s="2">
        <v>2</v>
      </c>
      <c r="Q21" s="2">
        <v>0</v>
      </c>
      <c r="R21" s="12">
        <v>0</v>
      </c>
      <c r="S21" s="2">
        <v>0</v>
      </c>
      <c r="T21" s="2">
        <v>0</v>
      </c>
      <c r="U21" s="2">
        <v>0</v>
      </c>
      <c r="V21" s="4">
        <v>0</v>
      </c>
      <c r="W21" s="4">
        <v>0</v>
      </c>
      <c r="X21" s="12">
        <v>0</v>
      </c>
      <c r="Y21" s="2">
        <v>0</v>
      </c>
    </row>
    <row r="22" spans="1:25" ht="15.6" x14ac:dyDescent="0.3">
      <c r="A22" s="1" t="s">
        <v>2</v>
      </c>
      <c r="B22" s="11" t="s">
        <v>69</v>
      </c>
      <c r="C22" s="2">
        <v>2</v>
      </c>
      <c r="D22" s="2">
        <v>2</v>
      </c>
      <c r="E22" s="2">
        <v>0</v>
      </c>
      <c r="F22" s="2">
        <v>82</v>
      </c>
      <c r="G22" s="2">
        <v>88</v>
      </c>
      <c r="H22" s="2">
        <v>75</v>
      </c>
      <c r="I22" s="4">
        <f t="shared" si="0"/>
        <v>41</v>
      </c>
      <c r="J22" s="4">
        <f t="shared" si="1"/>
        <v>93.181818181818173</v>
      </c>
      <c r="K22" s="2">
        <v>0</v>
      </c>
      <c r="L22" s="2">
        <v>1</v>
      </c>
      <c r="M22" s="2">
        <v>0</v>
      </c>
      <c r="N22" s="2">
        <v>11</v>
      </c>
      <c r="O22" s="2">
        <v>1</v>
      </c>
      <c r="P22" s="2">
        <v>2</v>
      </c>
      <c r="Q22" s="2">
        <v>0</v>
      </c>
      <c r="R22" s="12">
        <v>0</v>
      </c>
      <c r="S22" s="2">
        <v>0</v>
      </c>
      <c r="T22" s="2">
        <v>0</v>
      </c>
      <c r="U22" s="2">
        <v>0</v>
      </c>
      <c r="V22" s="4">
        <v>0</v>
      </c>
      <c r="W22" s="4">
        <v>0</v>
      </c>
      <c r="X22" s="12">
        <v>0</v>
      </c>
      <c r="Y22" s="2">
        <v>0</v>
      </c>
    </row>
    <row r="23" spans="1:25" ht="15.6" x14ac:dyDescent="0.3">
      <c r="A23" s="1" t="s">
        <v>2</v>
      </c>
      <c r="B23" s="11" t="s">
        <v>70</v>
      </c>
      <c r="C23" s="2">
        <v>0</v>
      </c>
      <c r="D23" s="2">
        <v>0</v>
      </c>
      <c r="E23" s="2">
        <v>0</v>
      </c>
      <c r="F23" s="2">
        <v>0</v>
      </c>
      <c r="G23" s="2">
        <v>0</v>
      </c>
      <c r="H23" s="2">
        <v>0</v>
      </c>
      <c r="I23" s="4">
        <v>0</v>
      </c>
      <c r="J23" s="4">
        <v>0</v>
      </c>
      <c r="K23" s="2">
        <v>0</v>
      </c>
      <c r="L23" s="2">
        <v>0</v>
      </c>
      <c r="M23" s="2">
        <v>0</v>
      </c>
      <c r="N23" s="2">
        <v>0</v>
      </c>
      <c r="O23" s="2">
        <v>0</v>
      </c>
      <c r="P23" s="2">
        <v>0</v>
      </c>
      <c r="Q23" s="2">
        <v>0</v>
      </c>
      <c r="R23" s="12">
        <v>0</v>
      </c>
      <c r="S23" s="2">
        <v>0</v>
      </c>
      <c r="T23" s="2">
        <v>0</v>
      </c>
      <c r="U23" s="2">
        <v>0</v>
      </c>
      <c r="V23" s="4">
        <v>0</v>
      </c>
      <c r="W23" s="4">
        <v>0</v>
      </c>
      <c r="X23" s="12">
        <v>0</v>
      </c>
      <c r="Y23" s="2">
        <v>0</v>
      </c>
    </row>
    <row r="24" spans="1:25" ht="15.6" x14ac:dyDescent="0.3">
      <c r="A24" s="1" t="s">
        <v>2</v>
      </c>
      <c r="B24" s="11" t="s">
        <v>79</v>
      </c>
      <c r="C24" s="2">
        <v>2</v>
      </c>
      <c r="D24" s="2">
        <v>2</v>
      </c>
      <c r="E24" s="2">
        <v>0</v>
      </c>
      <c r="F24" s="2">
        <v>78</v>
      </c>
      <c r="G24" s="2">
        <v>97</v>
      </c>
      <c r="H24" s="2">
        <v>45</v>
      </c>
      <c r="I24" s="4">
        <f t="shared" si="0"/>
        <v>39</v>
      </c>
      <c r="J24" s="4">
        <f t="shared" si="1"/>
        <v>80.412371134020617</v>
      </c>
      <c r="K24" s="2">
        <v>0</v>
      </c>
      <c r="L24" s="2">
        <v>0</v>
      </c>
      <c r="M24" s="2">
        <v>0</v>
      </c>
      <c r="N24" s="2">
        <v>10</v>
      </c>
      <c r="O24" s="2">
        <v>1</v>
      </c>
      <c r="P24" s="2">
        <v>2</v>
      </c>
      <c r="Q24" s="2">
        <v>0</v>
      </c>
      <c r="R24" s="12">
        <v>0</v>
      </c>
      <c r="S24" s="2">
        <v>0</v>
      </c>
      <c r="T24" s="2">
        <v>0</v>
      </c>
      <c r="U24" s="2">
        <v>0</v>
      </c>
      <c r="V24" s="4">
        <v>0</v>
      </c>
      <c r="W24" s="4">
        <v>0</v>
      </c>
      <c r="X24" s="12">
        <v>0</v>
      </c>
      <c r="Y24" s="2">
        <v>0</v>
      </c>
    </row>
    <row r="25" spans="1:25" ht="15.6" x14ac:dyDescent="0.3">
      <c r="A25" s="1" t="s">
        <v>2</v>
      </c>
      <c r="B25" s="11" t="s">
        <v>80</v>
      </c>
      <c r="C25" s="2">
        <v>2</v>
      </c>
      <c r="D25" s="2">
        <v>2</v>
      </c>
      <c r="E25" s="2">
        <v>0</v>
      </c>
      <c r="F25" s="2">
        <v>40</v>
      </c>
      <c r="G25" s="2">
        <v>40</v>
      </c>
      <c r="H25" s="2">
        <v>23</v>
      </c>
      <c r="I25" s="4">
        <f t="shared" si="0"/>
        <v>20</v>
      </c>
      <c r="J25" s="4">
        <f t="shared" si="1"/>
        <v>100</v>
      </c>
      <c r="K25" s="2">
        <v>0</v>
      </c>
      <c r="L25" s="2">
        <v>0</v>
      </c>
      <c r="M25" s="2">
        <v>0</v>
      </c>
      <c r="N25" s="2">
        <v>3</v>
      </c>
      <c r="O25" s="2">
        <v>2</v>
      </c>
      <c r="P25" s="2">
        <v>2</v>
      </c>
      <c r="Q25" s="2">
        <v>0</v>
      </c>
      <c r="R25" s="12">
        <v>0</v>
      </c>
      <c r="S25" s="2">
        <v>0</v>
      </c>
      <c r="T25" s="2">
        <v>0</v>
      </c>
      <c r="U25" s="2">
        <v>0</v>
      </c>
      <c r="V25" s="4">
        <v>0</v>
      </c>
      <c r="W25" s="4">
        <v>0</v>
      </c>
      <c r="X25" s="12">
        <v>0</v>
      </c>
      <c r="Y25" s="2">
        <v>0</v>
      </c>
    </row>
    <row r="26" spans="1:25" ht="15.6" x14ac:dyDescent="0.3">
      <c r="A26" s="1" t="s">
        <v>2</v>
      </c>
      <c r="B26" s="11" t="s">
        <v>81</v>
      </c>
      <c r="C26" s="2">
        <v>2</v>
      </c>
      <c r="D26" s="2">
        <v>2</v>
      </c>
      <c r="E26" s="2">
        <v>0</v>
      </c>
      <c r="F26" s="2">
        <v>68</v>
      </c>
      <c r="G26" s="2">
        <v>38</v>
      </c>
      <c r="H26" s="2">
        <v>65</v>
      </c>
      <c r="I26" s="4">
        <f t="shared" si="0"/>
        <v>34</v>
      </c>
      <c r="J26" s="4">
        <f t="shared" si="1"/>
        <v>178.94736842105263</v>
      </c>
      <c r="K26" s="2">
        <v>0</v>
      </c>
      <c r="L26" s="2">
        <v>1</v>
      </c>
      <c r="M26" s="2">
        <v>0</v>
      </c>
      <c r="N26" s="2">
        <v>6</v>
      </c>
      <c r="O26" s="2">
        <v>5</v>
      </c>
      <c r="P26" s="2">
        <v>2</v>
      </c>
      <c r="Q26" s="2">
        <v>2</v>
      </c>
      <c r="R26" s="12">
        <v>20</v>
      </c>
      <c r="S26" s="2">
        <v>0</v>
      </c>
      <c r="T26" s="2">
        <v>85</v>
      </c>
      <c r="U26" s="2">
        <v>0</v>
      </c>
      <c r="V26" s="4">
        <v>0</v>
      </c>
      <c r="W26" s="4">
        <f t="shared" si="5"/>
        <v>4.25</v>
      </c>
      <c r="X26" s="12">
        <v>0</v>
      </c>
      <c r="Y26" s="2">
        <v>0</v>
      </c>
    </row>
    <row r="27" spans="1:25" ht="15.6" x14ac:dyDescent="0.3">
      <c r="A27" s="1" t="s">
        <v>2</v>
      </c>
      <c r="B27" s="11" t="s">
        <v>82</v>
      </c>
      <c r="C27" s="2">
        <v>0</v>
      </c>
      <c r="D27" s="2">
        <v>0</v>
      </c>
      <c r="E27" s="2">
        <v>0</v>
      </c>
      <c r="F27" s="2">
        <v>0</v>
      </c>
      <c r="G27" s="2">
        <v>0</v>
      </c>
      <c r="H27" s="2">
        <v>0</v>
      </c>
      <c r="I27" s="4">
        <v>0</v>
      </c>
      <c r="J27" s="4">
        <v>0</v>
      </c>
      <c r="K27" s="2">
        <v>0</v>
      </c>
      <c r="L27" s="2">
        <v>0</v>
      </c>
      <c r="M27" s="2">
        <v>0</v>
      </c>
      <c r="N27" s="2">
        <v>0</v>
      </c>
      <c r="O27" s="2">
        <v>0</v>
      </c>
      <c r="P27" s="2">
        <v>0</v>
      </c>
      <c r="Q27" s="2">
        <v>0</v>
      </c>
      <c r="R27" s="12">
        <v>0</v>
      </c>
      <c r="S27" s="2">
        <v>0</v>
      </c>
      <c r="T27" s="2">
        <v>0</v>
      </c>
      <c r="U27" s="2">
        <v>0</v>
      </c>
      <c r="V27" s="4">
        <v>0</v>
      </c>
      <c r="W27" s="4">
        <v>0</v>
      </c>
      <c r="X27" s="12">
        <v>0</v>
      </c>
      <c r="Y27" s="2">
        <v>0</v>
      </c>
    </row>
    <row r="28" spans="1:25" ht="15.6" x14ac:dyDescent="0.3">
      <c r="A28" s="1" t="s">
        <v>2</v>
      </c>
      <c r="B28" s="11" t="s">
        <v>83</v>
      </c>
      <c r="C28" s="2">
        <v>2</v>
      </c>
      <c r="D28" s="2">
        <v>2</v>
      </c>
      <c r="E28" s="2">
        <v>1</v>
      </c>
      <c r="F28" s="2">
        <v>51</v>
      </c>
      <c r="G28" s="2">
        <v>31</v>
      </c>
      <c r="H28" s="2" t="s">
        <v>40</v>
      </c>
      <c r="I28" s="4">
        <f t="shared" si="0"/>
        <v>51</v>
      </c>
      <c r="J28" s="4">
        <f t="shared" si="1"/>
        <v>164.51612903225808</v>
      </c>
      <c r="K28" s="2">
        <v>0</v>
      </c>
      <c r="L28" s="2">
        <v>0</v>
      </c>
      <c r="M28" s="2">
        <v>0</v>
      </c>
      <c r="N28" s="2">
        <v>7</v>
      </c>
      <c r="O28" s="2">
        <v>2</v>
      </c>
      <c r="P28" s="2">
        <v>2</v>
      </c>
      <c r="Q28" s="2">
        <v>2</v>
      </c>
      <c r="R28" s="12">
        <v>20</v>
      </c>
      <c r="S28" s="2">
        <v>1</v>
      </c>
      <c r="T28" s="2">
        <v>129</v>
      </c>
      <c r="U28" s="2">
        <v>2</v>
      </c>
      <c r="V28" s="4">
        <f t="shared" si="3"/>
        <v>64.5</v>
      </c>
      <c r="W28" s="4">
        <f t="shared" si="5"/>
        <v>6.45</v>
      </c>
      <c r="X28" s="12">
        <f>R28*6/U28</f>
        <v>60</v>
      </c>
      <c r="Y28" s="2">
        <v>0</v>
      </c>
    </row>
    <row r="29" spans="1:25" ht="15.6" x14ac:dyDescent="0.3">
      <c r="A29" s="1" t="s">
        <v>2</v>
      </c>
      <c r="B29" s="11" t="s">
        <v>84</v>
      </c>
      <c r="C29" s="2">
        <v>2</v>
      </c>
      <c r="D29" s="2">
        <v>2</v>
      </c>
      <c r="E29" s="2">
        <v>0</v>
      </c>
      <c r="F29" s="2">
        <v>37</v>
      </c>
      <c r="G29" s="2">
        <v>29</v>
      </c>
      <c r="H29" s="2">
        <v>22</v>
      </c>
      <c r="I29" s="4">
        <f t="shared" si="0"/>
        <v>18.5</v>
      </c>
      <c r="J29" s="4">
        <f t="shared" si="1"/>
        <v>127.58620689655173</v>
      </c>
      <c r="K29" s="2">
        <v>0</v>
      </c>
      <c r="L29" s="2">
        <v>0</v>
      </c>
      <c r="M29" s="2">
        <v>0</v>
      </c>
      <c r="N29" s="2">
        <v>5</v>
      </c>
      <c r="O29" s="2">
        <v>1</v>
      </c>
      <c r="P29" s="2">
        <v>2</v>
      </c>
      <c r="Q29" s="2">
        <v>2</v>
      </c>
      <c r="R29" s="12">
        <v>18</v>
      </c>
      <c r="S29" s="2">
        <v>0</v>
      </c>
      <c r="T29" s="2">
        <v>118</v>
      </c>
      <c r="U29" s="2">
        <v>5</v>
      </c>
      <c r="V29" s="4">
        <f t="shared" si="3"/>
        <v>23.6</v>
      </c>
      <c r="W29" s="4">
        <f t="shared" si="5"/>
        <v>6.5555555555555554</v>
      </c>
      <c r="X29" s="12">
        <f>R29*6/U29</f>
        <v>21.6</v>
      </c>
      <c r="Y29" s="2">
        <v>0</v>
      </c>
    </row>
    <row r="30" spans="1:25" ht="15.6" x14ac:dyDescent="0.3">
      <c r="A30" s="1" t="s">
        <v>2</v>
      </c>
      <c r="B30" s="11" t="s">
        <v>85</v>
      </c>
      <c r="C30" s="2">
        <v>2</v>
      </c>
      <c r="D30" s="2">
        <v>2</v>
      </c>
      <c r="E30" s="2">
        <v>0</v>
      </c>
      <c r="F30" s="2">
        <v>23</v>
      </c>
      <c r="G30" s="2">
        <v>14</v>
      </c>
      <c r="H30" s="2">
        <v>22</v>
      </c>
      <c r="I30" s="4">
        <f t="shared" si="0"/>
        <v>11.5</v>
      </c>
      <c r="J30" s="4">
        <f t="shared" si="1"/>
        <v>164.28571428571428</v>
      </c>
      <c r="K30" s="2">
        <v>0</v>
      </c>
      <c r="L30" s="2">
        <v>0</v>
      </c>
      <c r="M30" s="2">
        <v>0</v>
      </c>
      <c r="N30" s="2">
        <v>1</v>
      </c>
      <c r="O30" s="2">
        <v>2</v>
      </c>
      <c r="P30" s="2">
        <v>2</v>
      </c>
      <c r="Q30" s="2">
        <v>2</v>
      </c>
      <c r="R30" s="12">
        <v>9</v>
      </c>
      <c r="S30" s="2">
        <v>0</v>
      </c>
      <c r="T30" s="2">
        <v>59</v>
      </c>
      <c r="U30" s="2">
        <v>0</v>
      </c>
      <c r="V30" s="4">
        <v>0</v>
      </c>
      <c r="W30" s="4">
        <f t="shared" si="5"/>
        <v>6.5555555555555554</v>
      </c>
      <c r="X30" s="12">
        <v>0</v>
      </c>
      <c r="Y30" s="2">
        <v>0</v>
      </c>
    </row>
    <row r="31" spans="1:25" ht="15.6" x14ac:dyDescent="0.3">
      <c r="A31" s="1" t="s">
        <v>2</v>
      </c>
      <c r="B31" s="11" t="s">
        <v>86</v>
      </c>
      <c r="C31" s="2">
        <v>0</v>
      </c>
      <c r="D31" s="2">
        <v>0</v>
      </c>
      <c r="E31" s="2">
        <v>0</v>
      </c>
      <c r="F31" s="2">
        <v>0</v>
      </c>
      <c r="G31" s="2">
        <v>0</v>
      </c>
      <c r="H31" s="2">
        <v>0</v>
      </c>
      <c r="I31" s="4">
        <v>0</v>
      </c>
      <c r="J31" s="4">
        <v>0</v>
      </c>
      <c r="K31" s="2">
        <v>0</v>
      </c>
      <c r="L31" s="2">
        <v>0</v>
      </c>
      <c r="M31" s="2">
        <v>0</v>
      </c>
      <c r="N31" s="2">
        <v>0</v>
      </c>
      <c r="O31" s="2">
        <v>0</v>
      </c>
      <c r="P31" s="2">
        <v>0</v>
      </c>
      <c r="Q31" s="2">
        <v>0</v>
      </c>
      <c r="R31" s="12">
        <v>0</v>
      </c>
      <c r="S31" s="2">
        <v>0</v>
      </c>
      <c r="T31" s="2">
        <v>0</v>
      </c>
      <c r="U31" s="2">
        <v>0</v>
      </c>
      <c r="V31" s="4">
        <v>0</v>
      </c>
      <c r="W31" s="4">
        <v>0</v>
      </c>
      <c r="X31" s="12">
        <v>0</v>
      </c>
      <c r="Y31" s="2">
        <v>0</v>
      </c>
    </row>
    <row r="32" spans="1:25" ht="15.6" x14ac:dyDescent="0.3">
      <c r="A32" s="1" t="s">
        <v>2</v>
      </c>
      <c r="B32" s="11" t="s">
        <v>87</v>
      </c>
      <c r="C32" s="2">
        <v>0</v>
      </c>
      <c r="D32" s="2">
        <v>0</v>
      </c>
      <c r="E32" s="2">
        <v>0</v>
      </c>
      <c r="F32" s="2">
        <v>0</v>
      </c>
      <c r="G32" s="2">
        <v>0</v>
      </c>
      <c r="H32" s="2">
        <v>0</v>
      </c>
      <c r="I32" s="4">
        <v>0</v>
      </c>
      <c r="J32" s="4">
        <v>0</v>
      </c>
      <c r="K32" s="2">
        <v>0</v>
      </c>
      <c r="L32" s="2">
        <v>0</v>
      </c>
      <c r="M32" s="2">
        <v>0</v>
      </c>
      <c r="N32" s="2">
        <v>0</v>
      </c>
      <c r="O32" s="2">
        <v>0</v>
      </c>
      <c r="P32" s="2">
        <v>0</v>
      </c>
      <c r="Q32" s="2">
        <v>0</v>
      </c>
      <c r="R32" s="12">
        <v>0</v>
      </c>
      <c r="S32" s="2">
        <v>0</v>
      </c>
      <c r="T32" s="2">
        <v>0</v>
      </c>
      <c r="U32" s="2">
        <v>0</v>
      </c>
      <c r="V32" s="4">
        <v>0</v>
      </c>
      <c r="W32" s="4">
        <v>0</v>
      </c>
      <c r="X32" s="12">
        <v>0</v>
      </c>
      <c r="Y32" s="2">
        <v>0</v>
      </c>
    </row>
    <row r="33" spans="1:25" ht="15.6" x14ac:dyDescent="0.3">
      <c r="A33" s="1" t="s">
        <v>2</v>
      </c>
      <c r="B33" s="11" t="s">
        <v>88</v>
      </c>
      <c r="C33" s="2">
        <v>2</v>
      </c>
      <c r="D33" s="2">
        <v>2</v>
      </c>
      <c r="E33" s="2">
        <v>0</v>
      </c>
      <c r="F33" s="2">
        <v>4</v>
      </c>
      <c r="G33" s="2">
        <v>11</v>
      </c>
      <c r="H33" s="2">
        <v>4</v>
      </c>
      <c r="I33" s="4">
        <f t="shared" si="0"/>
        <v>2</v>
      </c>
      <c r="J33" s="4">
        <f t="shared" si="1"/>
        <v>36.363636363636367</v>
      </c>
      <c r="K33" s="2">
        <v>0</v>
      </c>
      <c r="L33" s="2">
        <v>0</v>
      </c>
      <c r="M33" s="2">
        <v>1</v>
      </c>
      <c r="N33" s="2">
        <v>0</v>
      </c>
      <c r="O33" s="2">
        <v>0</v>
      </c>
      <c r="P33" s="2">
        <v>2</v>
      </c>
      <c r="Q33" s="2">
        <v>2</v>
      </c>
      <c r="R33" s="12">
        <v>20</v>
      </c>
      <c r="S33" s="2">
        <v>0</v>
      </c>
      <c r="T33" s="2">
        <v>122</v>
      </c>
      <c r="U33" s="2">
        <v>2</v>
      </c>
      <c r="V33" s="4">
        <f t="shared" si="3"/>
        <v>61</v>
      </c>
      <c r="W33" s="4">
        <f t="shared" si="5"/>
        <v>6.1</v>
      </c>
      <c r="X33" s="12">
        <v>60</v>
      </c>
      <c r="Y33" s="2">
        <v>0</v>
      </c>
    </row>
    <row r="34" spans="1:25" ht="15.6" x14ac:dyDescent="0.3">
      <c r="A34" s="1" t="s">
        <v>2</v>
      </c>
      <c r="B34" s="11" t="s">
        <v>89</v>
      </c>
      <c r="C34" s="2">
        <v>0</v>
      </c>
      <c r="D34" s="2">
        <v>0</v>
      </c>
      <c r="E34" s="2">
        <v>0</v>
      </c>
      <c r="F34" s="2">
        <v>0</v>
      </c>
      <c r="G34" s="2">
        <v>0</v>
      </c>
      <c r="H34" s="2">
        <v>0</v>
      </c>
      <c r="I34" s="4">
        <v>0</v>
      </c>
      <c r="J34" s="4">
        <v>0</v>
      </c>
      <c r="K34" s="2">
        <v>0</v>
      </c>
      <c r="L34" s="2">
        <v>0</v>
      </c>
      <c r="M34" s="2">
        <v>0</v>
      </c>
      <c r="N34" s="2">
        <v>0</v>
      </c>
      <c r="O34" s="2">
        <v>0</v>
      </c>
      <c r="P34" s="2">
        <v>0</v>
      </c>
      <c r="Q34" s="2">
        <v>0</v>
      </c>
      <c r="R34" s="12">
        <v>0</v>
      </c>
      <c r="S34" s="2">
        <v>0</v>
      </c>
      <c r="T34" s="2">
        <v>0</v>
      </c>
      <c r="U34" s="2">
        <v>0</v>
      </c>
      <c r="V34" s="4">
        <v>0</v>
      </c>
      <c r="W34" s="4">
        <v>0</v>
      </c>
      <c r="X34" s="12">
        <v>0</v>
      </c>
      <c r="Y34" s="2">
        <v>0</v>
      </c>
    </row>
    <row r="35" spans="1:25" ht="15.6" x14ac:dyDescent="0.3">
      <c r="A35" s="1" t="s">
        <v>2</v>
      </c>
      <c r="B35" s="11" t="s">
        <v>90</v>
      </c>
      <c r="C35" s="2">
        <v>0</v>
      </c>
      <c r="D35" s="2">
        <v>0</v>
      </c>
      <c r="E35" s="2">
        <v>0</v>
      </c>
      <c r="F35" s="2">
        <v>0</v>
      </c>
      <c r="G35" s="2">
        <v>0</v>
      </c>
      <c r="H35" s="2">
        <v>0</v>
      </c>
      <c r="I35" s="4">
        <v>0</v>
      </c>
      <c r="J35" s="4">
        <v>0</v>
      </c>
      <c r="K35" s="2">
        <v>0</v>
      </c>
      <c r="L35" s="2">
        <v>0</v>
      </c>
      <c r="M35" s="2">
        <v>0</v>
      </c>
      <c r="N35" s="2">
        <v>0</v>
      </c>
      <c r="O35" s="2">
        <v>0</v>
      </c>
      <c r="P35" s="2">
        <v>0</v>
      </c>
      <c r="Q35" s="2">
        <v>0</v>
      </c>
      <c r="R35" s="12">
        <v>0</v>
      </c>
      <c r="S35" s="2">
        <v>0</v>
      </c>
      <c r="T35" s="2">
        <v>0</v>
      </c>
      <c r="U35" s="2">
        <v>0</v>
      </c>
      <c r="V35" s="4">
        <v>0</v>
      </c>
      <c r="W35" s="4">
        <v>0</v>
      </c>
      <c r="X35" s="12">
        <v>0</v>
      </c>
      <c r="Y35" s="2">
        <v>0</v>
      </c>
    </row>
    <row r="36" spans="1:25" ht="15.6" x14ac:dyDescent="0.3">
      <c r="A36" s="1" t="s">
        <v>2</v>
      </c>
      <c r="B36" s="11" t="s">
        <v>91</v>
      </c>
      <c r="C36" s="2">
        <v>2</v>
      </c>
      <c r="D36" s="2">
        <v>2</v>
      </c>
      <c r="E36" s="2">
        <v>1</v>
      </c>
      <c r="F36" s="2">
        <v>1</v>
      </c>
      <c r="G36" s="2">
        <v>4</v>
      </c>
      <c r="H36" s="2" t="s">
        <v>41</v>
      </c>
      <c r="I36" s="4">
        <f t="shared" si="0"/>
        <v>1</v>
      </c>
      <c r="J36" s="4">
        <f t="shared" si="1"/>
        <v>25</v>
      </c>
      <c r="K36" s="2">
        <v>0</v>
      </c>
      <c r="L36" s="2">
        <v>0</v>
      </c>
      <c r="M36" s="2">
        <v>1</v>
      </c>
      <c r="N36" s="2">
        <v>0</v>
      </c>
      <c r="O36" s="2">
        <v>0</v>
      </c>
      <c r="P36" s="2">
        <v>2</v>
      </c>
      <c r="Q36" s="2">
        <v>2</v>
      </c>
      <c r="R36" s="12">
        <v>13</v>
      </c>
      <c r="S36" s="2">
        <v>2</v>
      </c>
      <c r="T36" s="2">
        <v>105</v>
      </c>
      <c r="U36" s="2">
        <v>0</v>
      </c>
      <c r="V36" s="4">
        <v>0</v>
      </c>
      <c r="W36" s="4">
        <f t="shared" si="5"/>
        <v>8.0769230769230766</v>
      </c>
      <c r="X36" s="12">
        <v>0</v>
      </c>
      <c r="Y36" s="2">
        <v>0</v>
      </c>
    </row>
    <row r="37" spans="1:25" ht="15.6" x14ac:dyDescent="0.3">
      <c r="A37" s="1" t="s">
        <v>3</v>
      </c>
      <c r="B37" s="9" t="s">
        <v>30</v>
      </c>
      <c r="C37" s="2">
        <v>5</v>
      </c>
      <c r="D37" s="2">
        <v>5</v>
      </c>
      <c r="E37" s="2">
        <v>1</v>
      </c>
      <c r="F37" s="2">
        <v>173</v>
      </c>
      <c r="G37" s="2">
        <v>178</v>
      </c>
      <c r="H37" s="2">
        <v>80</v>
      </c>
      <c r="I37" s="4">
        <f t="shared" si="0"/>
        <v>43.25</v>
      </c>
      <c r="J37" s="4">
        <f t="shared" si="1"/>
        <v>97.19101123595506</v>
      </c>
      <c r="K37" s="2">
        <v>0</v>
      </c>
      <c r="L37" s="2">
        <v>2</v>
      </c>
      <c r="M37" s="2">
        <v>0</v>
      </c>
      <c r="N37" s="2">
        <v>18</v>
      </c>
      <c r="O37" s="2">
        <v>4</v>
      </c>
      <c r="P37" s="2">
        <v>5</v>
      </c>
      <c r="Q37" s="2">
        <v>5</v>
      </c>
      <c r="R37" s="12">
        <v>43.3</v>
      </c>
      <c r="S37" s="2">
        <v>4</v>
      </c>
      <c r="T37" s="2">
        <v>191</v>
      </c>
      <c r="U37" s="2">
        <v>3</v>
      </c>
      <c r="V37" s="4">
        <f t="shared" si="3"/>
        <v>63.666666666666664</v>
      </c>
      <c r="W37" s="4">
        <f t="shared" si="5"/>
        <v>4.4110854503464205</v>
      </c>
      <c r="X37" s="12">
        <v>87</v>
      </c>
      <c r="Y37" s="2">
        <v>0</v>
      </c>
    </row>
    <row r="38" spans="1:25" ht="15.6" x14ac:dyDescent="0.3">
      <c r="A38" s="1" t="s">
        <v>3</v>
      </c>
      <c r="B38" s="11" t="s">
        <v>92</v>
      </c>
      <c r="C38" s="2">
        <v>1</v>
      </c>
      <c r="D38" s="2">
        <v>1</v>
      </c>
      <c r="E38" s="2">
        <v>0</v>
      </c>
      <c r="F38" s="2">
        <v>4</v>
      </c>
      <c r="G38" s="2">
        <v>11</v>
      </c>
      <c r="H38" s="2">
        <v>4</v>
      </c>
      <c r="I38" s="4">
        <f t="shared" si="0"/>
        <v>4</v>
      </c>
      <c r="J38" s="4">
        <f t="shared" si="1"/>
        <v>36.363636363636367</v>
      </c>
      <c r="K38" s="2">
        <v>0</v>
      </c>
      <c r="L38" s="2">
        <v>0</v>
      </c>
      <c r="M38" s="2">
        <v>0</v>
      </c>
      <c r="N38" s="2">
        <v>1</v>
      </c>
      <c r="O38" s="2">
        <v>0</v>
      </c>
      <c r="P38" s="2">
        <v>1</v>
      </c>
      <c r="Q38" s="2">
        <v>0</v>
      </c>
      <c r="R38" s="12">
        <v>0</v>
      </c>
      <c r="S38" s="2">
        <v>0</v>
      </c>
      <c r="T38" s="2">
        <v>0</v>
      </c>
      <c r="U38" s="2">
        <v>0</v>
      </c>
      <c r="V38" s="4">
        <v>0</v>
      </c>
      <c r="W38" s="4">
        <v>0</v>
      </c>
      <c r="X38" s="12">
        <v>0</v>
      </c>
      <c r="Y38" s="2">
        <v>0</v>
      </c>
    </row>
    <row r="39" spans="1:25" ht="15.6" x14ac:dyDescent="0.3">
      <c r="A39" s="1" t="s">
        <v>3</v>
      </c>
      <c r="B39" s="11" t="s">
        <v>93</v>
      </c>
      <c r="C39" s="2">
        <v>2</v>
      </c>
      <c r="D39" s="2">
        <v>2</v>
      </c>
      <c r="E39" s="2">
        <v>0</v>
      </c>
      <c r="F39" s="2">
        <v>193</v>
      </c>
      <c r="G39" s="2">
        <v>227</v>
      </c>
      <c r="H39" s="2">
        <v>104</v>
      </c>
      <c r="I39" s="4">
        <f t="shared" si="0"/>
        <v>96.5</v>
      </c>
      <c r="J39" s="4">
        <f t="shared" si="1"/>
        <v>85.022026431718061</v>
      </c>
      <c r="K39" s="2">
        <v>1</v>
      </c>
      <c r="L39" s="2">
        <v>1</v>
      </c>
      <c r="M39" s="2">
        <v>0</v>
      </c>
      <c r="N39" s="2">
        <v>16</v>
      </c>
      <c r="O39" s="2">
        <v>2</v>
      </c>
      <c r="P39" s="2">
        <v>2</v>
      </c>
      <c r="Q39" s="2">
        <v>0</v>
      </c>
      <c r="R39" s="12">
        <v>0</v>
      </c>
      <c r="S39" s="2">
        <v>0</v>
      </c>
      <c r="T39" s="2">
        <v>0</v>
      </c>
      <c r="U39" s="2">
        <v>0</v>
      </c>
      <c r="V39" s="4">
        <v>0</v>
      </c>
      <c r="W39" s="4">
        <v>0</v>
      </c>
      <c r="X39" s="12">
        <v>0</v>
      </c>
      <c r="Y39" s="2">
        <v>0</v>
      </c>
    </row>
    <row r="40" spans="1:25" ht="15.6" x14ac:dyDescent="0.3">
      <c r="A40" s="1" t="s">
        <v>3</v>
      </c>
      <c r="B40" s="11" t="s">
        <v>94</v>
      </c>
      <c r="C40" s="2">
        <v>5</v>
      </c>
      <c r="D40" s="2">
        <v>5</v>
      </c>
      <c r="E40" s="2">
        <v>0</v>
      </c>
      <c r="F40" s="2">
        <v>158</v>
      </c>
      <c r="G40" s="2">
        <v>230</v>
      </c>
      <c r="H40" s="2">
        <v>82</v>
      </c>
      <c r="I40" s="4">
        <f t="shared" si="0"/>
        <v>31.6</v>
      </c>
      <c r="J40" s="4">
        <f t="shared" si="1"/>
        <v>68.695652173913047</v>
      </c>
      <c r="K40" s="2">
        <v>0</v>
      </c>
      <c r="L40" s="2">
        <v>2</v>
      </c>
      <c r="M40" s="2">
        <v>1</v>
      </c>
      <c r="N40" s="2">
        <v>12</v>
      </c>
      <c r="O40" s="2">
        <v>3</v>
      </c>
      <c r="P40" s="2">
        <v>5</v>
      </c>
      <c r="Q40" s="2">
        <v>0</v>
      </c>
      <c r="R40" s="12">
        <v>0</v>
      </c>
      <c r="S40" s="2">
        <v>0</v>
      </c>
      <c r="T40" s="2">
        <v>0</v>
      </c>
      <c r="U40" s="2">
        <v>0</v>
      </c>
      <c r="V40" s="4">
        <v>0</v>
      </c>
      <c r="W40" s="4">
        <v>0</v>
      </c>
      <c r="X40" s="12">
        <v>0</v>
      </c>
      <c r="Y40" s="2">
        <v>0</v>
      </c>
    </row>
    <row r="41" spans="1:25" ht="15.6" x14ac:dyDescent="0.3">
      <c r="A41" s="1" t="s">
        <v>3</v>
      </c>
      <c r="B41" s="11" t="s">
        <v>95</v>
      </c>
      <c r="C41" s="2">
        <v>4</v>
      </c>
      <c r="D41" s="2">
        <v>4</v>
      </c>
      <c r="E41" s="2">
        <v>0</v>
      </c>
      <c r="F41" s="2">
        <v>131</v>
      </c>
      <c r="G41" s="2">
        <v>172</v>
      </c>
      <c r="H41" s="2">
        <v>64</v>
      </c>
      <c r="I41" s="4">
        <f t="shared" si="0"/>
        <v>32.75</v>
      </c>
      <c r="J41" s="4">
        <f t="shared" si="1"/>
        <v>76.162790697674424</v>
      </c>
      <c r="K41" s="2">
        <v>0</v>
      </c>
      <c r="L41" s="2">
        <v>1</v>
      </c>
      <c r="M41" s="2">
        <v>0</v>
      </c>
      <c r="N41" s="2">
        <v>7</v>
      </c>
      <c r="O41" s="2">
        <v>1</v>
      </c>
      <c r="P41" s="2">
        <v>4</v>
      </c>
      <c r="Q41" s="2">
        <v>0</v>
      </c>
      <c r="R41" s="12">
        <v>0</v>
      </c>
      <c r="S41" s="2">
        <v>0</v>
      </c>
      <c r="T41" s="2">
        <v>0</v>
      </c>
      <c r="U41" s="2">
        <v>0</v>
      </c>
      <c r="V41" s="4">
        <v>0</v>
      </c>
      <c r="W41" s="4">
        <v>0</v>
      </c>
      <c r="X41" s="12">
        <v>0</v>
      </c>
      <c r="Y41" s="2">
        <v>0</v>
      </c>
    </row>
    <row r="42" spans="1:25" ht="15.6" x14ac:dyDescent="0.3">
      <c r="A42" s="1" t="s">
        <v>3</v>
      </c>
      <c r="B42" s="11" t="s">
        <v>96</v>
      </c>
      <c r="C42" s="2">
        <v>2</v>
      </c>
      <c r="D42" s="2">
        <v>2</v>
      </c>
      <c r="E42" s="2">
        <v>1</v>
      </c>
      <c r="F42" s="2">
        <v>16</v>
      </c>
      <c r="G42" s="2">
        <v>14</v>
      </c>
      <c r="H42" s="2">
        <v>12</v>
      </c>
      <c r="I42" s="4">
        <f t="shared" si="0"/>
        <v>16</v>
      </c>
      <c r="J42" s="4">
        <f t="shared" si="1"/>
        <v>114.28571428571428</v>
      </c>
      <c r="K42" s="2">
        <v>0</v>
      </c>
      <c r="L42" s="2">
        <v>0</v>
      </c>
      <c r="M42" s="2">
        <v>0</v>
      </c>
      <c r="N42" s="2">
        <v>0</v>
      </c>
      <c r="O42" s="2">
        <v>1</v>
      </c>
      <c r="P42" s="2">
        <v>2</v>
      </c>
      <c r="Q42" s="2">
        <v>1</v>
      </c>
      <c r="R42" s="12">
        <v>1</v>
      </c>
      <c r="S42" s="2">
        <v>0</v>
      </c>
      <c r="T42" s="2">
        <v>6</v>
      </c>
      <c r="U42" s="2">
        <v>0</v>
      </c>
      <c r="V42" s="4">
        <v>0</v>
      </c>
      <c r="W42" s="4">
        <f t="shared" si="5"/>
        <v>6</v>
      </c>
      <c r="X42" s="12">
        <v>0</v>
      </c>
      <c r="Y42" s="2">
        <v>0</v>
      </c>
    </row>
    <row r="43" spans="1:25" ht="15.6" x14ac:dyDescent="0.3">
      <c r="A43" s="1" t="s">
        <v>3</v>
      </c>
      <c r="B43" s="11" t="s">
        <v>97</v>
      </c>
      <c r="C43" s="2">
        <v>5</v>
      </c>
      <c r="D43" s="2">
        <v>5</v>
      </c>
      <c r="E43" s="2">
        <v>1</v>
      </c>
      <c r="F43" s="2">
        <v>158</v>
      </c>
      <c r="G43" s="2">
        <v>188</v>
      </c>
      <c r="H43" s="2" t="s">
        <v>42</v>
      </c>
      <c r="I43" s="4">
        <f t="shared" si="0"/>
        <v>39.5</v>
      </c>
      <c r="J43" s="4">
        <f t="shared" si="1"/>
        <v>84.042553191489361</v>
      </c>
      <c r="K43" s="2">
        <v>1</v>
      </c>
      <c r="L43" s="2">
        <v>0</v>
      </c>
      <c r="M43" s="2">
        <v>1</v>
      </c>
      <c r="N43" s="2">
        <v>12</v>
      </c>
      <c r="O43" s="2">
        <v>3</v>
      </c>
      <c r="P43" s="2">
        <v>5</v>
      </c>
      <c r="Q43" s="2">
        <v>5</v>
      </c>
      <c r="R43" s="12">
        <v>31</v>
      </c>
      <c r="S43" s="2">
        <v>0</v>
      </c>
      <c r="T43" s="2">
        <v>161</v>
      </c>
      <c r="U43" s="2">
        <v>3</v>
      </c>
      <c r="V43" s="4">
        <f t="shared" si="3"/>
        <v>53.666666666666664</v>
      </c>
      <c r="W43" s="4">
        <f t="shared" si="5"/>
        <v>5.193548387096774</v>
      </c>
      <c r="X43" s="12">
        <v>62</v>
      </c>
      <c r="Y43" s="2">
        <v>0</v>
      </c>
    </row>
    <row r="44" spans="1:25" ht="15.6" x14ac:dyDescent="0.3">
      <c r="A44" s="1" t="s">
        <v>3</v>
      </c>
      <c r="B44" s="11" t="s">
        <v>98</v>
      </c>
      <c r="C44" s="2">
        <v>4</v>
      </c>
      <c r="D44" s="2">
        <v>3</v>
      </c>
      <c r="E44" s="2">
        <v>0</v>
      </c>
      <c r="F44" s="2">
        <v>1</v>
      </c>
      <c r="G44" s="2">
        <v>6</v>
      </c>
      <c r="H44" s="2">
        <v>1</v>
      </c>
      <c r="I44" s="4">
        <f t="shared" si="0"/>
        <v>0.33333333333333331</v>
      </c>
      <c r="J44" s="4">
        <f t="shared" si="1"/>
        <v>16.666666666666664</v>
      </c>
      <c r="K44" s="2">
        <v>0</v>
      </c>
      <c r="L44" s="2">
        <v>0</v>
      </c>
      <c r="M44" s="2">
        <v>2</v>
      </c>
      <c r="N44" s="2">
        <v>0</v>
      </c>
      <c r="O44" s="2">
        <v>0</v>
      </c>
      <c r="P44" s="2">
        <v>4</v>
      </c>
      <c r="Q44" s="2">
        <v>4</v>
      </c>
      <c r="R44" s="12">
        <v>33.299999999999997</v>
      </c>
      <c r="S44" s="2">
        <v>2</v>
      </c>
      <c r="T44" s="2">
        <v>172</v>
      </c>
      <c r="U44" s="2">
        <v>9</v>
      </c>
      <c r="V44" s="4">
        <f t="shared" si="3"/>
        <v>19.111111111111111</v>
      </c>
      <c r="W44" s="4">
        <f t="shared" si="5"/>
        <v>5.165165165165166</v>
      </c>
      <c r="X44" s="12">
        <v>22.3</v>
      </c>
      <c r="Y44" s="2">
        <v>0</v>
      </c>
    </row>
    <row r="45" spans="1:25" ht="15.6" x14ac:dyDescent="0.3">
      <c r="A45" s="1" t="s">
        <v>3</v>
      </c>
      <c r="B45" s="11" t="s">
        <v>99</v>
      </c>
      <c r="C45" s="2">
        <v>3</v>
      </c>
      <c r="D45" s="2">
        <v>2</v>
      </c>
      <c r="E45" s="2">
        <v>2</v>
      </c>
      <c r="F45" s="2">
        <v>11</v>
      </c>
      <c r="G45" s="2">
        <v>9</v>
      </c>
      <c r="H45" s="2" t="s">
        <v>45</v>
      </c>
      <c r="I45" s="4">
        <v>0</v>
      </c>
      <c r="J45" s="4">
        <f t="shared" si="1"/>
        <v>122.22222222222223</v>
      </c>
      <c r="K45" s="2">
        <v>0</v>
      </c>
      <c r="L45" s="2">
        <v>0</v>
      </c>
      <c r="M45" s="2">
        <v>0</v>
      </c>
      <c r="N45" s="2">
        <v>2</v>
      </c>
      <c r="O45" s="2">
        <v>0</v>
      </c>
      <c r="P45" s="2">
        <v>3</v>
      </c>
      <c r="Q45" s="2">
        <v>3</v>
      </c>
      <c r="R45" s="12">
        <v>25</v>
      </c>
      <c r="S45" s="2">
        <v>1</v>
      </c>
      <c r="T45" s="2">
        <v>164</v>
      </c>
      <c r="U45" s="2">
        <v>4</v>
      </c>
      <c r="V45" s="4">
        <f t="shared" si="3"/>
        <v>41</v>
      </c>
      <c r="W45" s="4">
        <f t="shared" si="5"/>
        <v>6.56</v>
      </c>
      <c r="X45" s="12">
        <v>37.5</v>
      </c>
      <c r="Y45" s="2">
        <v>0</v>
      </c>
    </row>
    <row r="46" spans="1:25" ht="15.6" x14ac:dyDescent="0.3">
      <c r="A46" s="1" t="s">
        <v>3</v>
      </c>
      <c r="B46" s="11" t="s">
        <v>100</v>
      </c>
      <c r="C46" s="2">
        <v>2</v>
      </c>
      <c r="D46" s="2">
        <v>1</v>
      </c>
      <c r="E46" s="2">
        <v>0</v>
      </c>
      <c r="F46" s="2">
        <v>0</v>
      </c>
      <c r="G46" s="2">
        <v>2</v>
      </c>
      <c r="H46" s="2">
        <v>0</v>
      </c>
      <c r="I46" s="4">
        <f t="shared" si="0"/>
        <v>0</v>
      </c>
      <c r="J46" s="4">
        <f t="shared" si="1"/>
        <v>0</v>
      </c>
      <c r="K46" s="2">
        <v>0</v>
      </c>
      <c r="L46" s="2">
        <v>0</v>
      </c>
      <c r="M46" s="2">
        <v>1</v>
      </c>
      <c r="N46" s="2">
        <v>0</v>
      </c>
      <c r="O46" s="2">
        <v>0</v>
      </c>
      <c r="P46" s="2">
        <v>2</v>
      </c>
      <c r="Q46" s="2">
        <v>2</v>
      </c>
      <c r="R46" s="12">
        <v>11</v>
      </c>
      <c r="S46" s="2">
        <v>0</v>
      </c>
      <c r="T46" s="2">
        <v>62</v>
      </c>
      <c r="U46" s="2">
        <v>3</v>
      </c>
      <c r="V46" s="4">
        <f t="shared" si="3"/>
        <v>20.666666666666668</v>
      </c>
      <c r="W46" s="4">
        <f t="shared" si="5"/>
        <v>5.6363636363636367</v>
      </c>
      <c r="X46" s="12">
        <v>22</v>
      </c>
      <c r="Y46" s="2">
        <v>0</v>
      </c>
    </row>
    <row r="47" spans="1:25" ht="15.6" x14ac:dyDescent="0.3">
      <c r="A47" s="1" t="s">
        <v>3</v>
      </c>
      <c r="B47" s="11" t="s">
        <v>101</v>
      </c>
      <c r="C47" s="2">
        <v>4</v>
      </c>
      <c r="D47" s="2">
        <v>3</v>
      </c>
      <c r="E47" s="2">
        <v>1</v>
      </c>
      <c r="F47" s="2">
        <v>10</v>
      </c>
      <c r="G47" s="2">
        <v>15</v>
      </c>
      <c r="H47" s="2">
        <v>7</v>
      </c>
      <c r="I47" s="4">
        <f t="shared" si="0"/>
        <v>5</v>
      </c>
      <c r="J47" s="4">
        <f t="shared" si="1"/>
        <v>66.666666666666657</v>
      </c>
      <c r="K47" s="2">
        <v>0</v>
      </c>
      <c r="L47" s="2">
        <v>0</v>
      </c>
      <c r="M47" s="2">
        <v>0</v>
      </c>
      <c r="N47" s="2">
        <v>0</v>
      </c>
      <c r="O47" s="2">
        <v>0</v>
      </c>
      <c r="P47" s="2">
        <v>4</v>
      </c>
      <c r="Q47" s="2">
        <v>4</v>
      </c>
      <c r="R47" s="12">
        <v>29</v>
      </c>
      <c r="S47" s="2">
        <v>2</v>
      </c>
      <c r="T47" s="2">
        <v>131</v>
      </c>
      <c r="U47" s="2">
        <v>7</v>
      </c>
      <c r="V47" s="4">
        <f t="shared" si="3"/>
        <v>18.714285714285715</v>
      </c>
      <c r="W47" s="4">
        <f t="shared" si="5"/>
        <v>4.5172413793103452</v>
      </c>
      <c r="X47" s="12">
        <v>24.8</v>
      </c>
      <c r="Y47" s="2">
        <v>0</v>
      </c>
    </row>
    <row r="48" spans="1:25" ht="15.6" x14ac:dyDescent="0.3">
      <c r="A48" s="1" t="s">
        <v>3</v>
      </c>
      <c r="B48" s="11" t="s">
        <v>102</v>
      </c>
      <c r="C48" s="2">
        <v>2</v>
      </c>
      <c r="D48" s="2">
        <v>2</v>
      </c>
      <c r="E48" s="2">
        <v>0</v>
      </c>
      <c r="F48" s="2">
        <v>59</v>
      </c>
      <c r="G48" s="2">
        <v>60</v>
      </c>
      <c r="H48" s="2">
        <v>44</v>
      </c>
      <c r="I48" s="4">
        <f t="shared" si="0"/>
        <v>29.5</v>
      </c>
      <c r="J48" s="4">
        <f t="shared" si="1"/>
        <v>98.333333333333329</v>
      </c>
      <c r="K48" s="2">
        <v>0</v>
      </c>
      <c r="L48" s="2">
        <v>0</v>
      </c>
      <c r="M48" s="2">
        <v>0</v>
      </c>
      <c r="N48" s="2">
        <v>6</v>
      </c>
      <c r="O48" s="2">
        <v>2</v>
      </c>
      <c r="P48" s="2">
        <v>2</v>
      </c>
      <c r="Q48" s="2">
        <v>2</v>
      </c>
      <c r="R48" s="12">
        <v>20</v>
      </c>
      <c r="S48" s="2">
        <v>1</v>
      </c>
      <c r="T48" s="2">
        <v>81</v>
      </c>
      <c r="U48" s="2">
        <v>0</v>
      </c>
      <c r="V48" s="4">
        <v>0</v>
      </c>
      <c r="W48" s="4">
        <f t="shared" si="5"/>
        <v>4.05</v>
      </c>
      <c r="X48" s="12">
        <v>0</v>
      </c>
      <c r="Y48" s="2">
        <v>0</v>
      </c>
    </row>
    <row r="49" spans="1:25" ht="15.6" x14ac:dyDescent="0.3">
      <c r="A49" s="1" t="s">
        <v>3</v>
      </c>
      <c r="B49" s="11" t="s">
        <v>103</v>
      </c>
      <c r="C49" s="2">
        <v>2</v>
      </c>
      <c r="D49" s="2">
        <v>2</v>
      </c>
      <c r="E49" s="2">
        <v>1</v>
      </c>
      <c r="F49" s="2">
        <v>35</v>
      </c>
      <c r="G49" s="2">
        <v>39</v>
      </c>
      <c r="H49" s="2" t="s">
        <v>43</v>
      </c>
      <c r="I49" s="4">
        <f t="shared" si="0"/>
        <v>35</v>
      </c>
      <c r="J49" s="4">
        <f t="shared" si="1"/>
        <v>89.743589743589752</v>
      </c>
      <c r="K49" s="2">
        <v>0</v>
      </c>
      <c r="L49" s="2">
        <v>0</v>
      </c>
      <c r="M49" s="2">
        <v>0</v>
      </c>
      <c r="N49" s="2">
        <v>3</v>
      </c>
      <c r="O49" s="2">
        <v>0</v>
      </c>
      <c r="P49" s="2">
        <v>2</v>
      </c>
      <c r="Q49" s="2">
        <v>2</v>
      </c>
      <c r="R49" s="12">
        <v>19</v>
      </c>
      <c r="S49" s="2">
        <v>1</v>
      </c>
      <c r="T49" s="2">
        <v>85</v>
      </c>
      <c r="U49" s="2">
        <v>3</v>
      </c>
      <c r="V49" s="4">
        <f t="shared" si="3"/>
        <v>28.333333333333332</v>
      </c>
      <c r="W49" s="4">
        <f t="shared" si="5"/>
        <v>4.4736842105263159</v>
      </c>
      <c r="X49" s="12">
        <v>38</v>
      </c>
      <c r="Y49" s="2">
        <v>0</v>
      </c>
    </row>
    <row r="50" spans="1:25" ht="15.6" x14ac:dyDescent="0.3">
      <c r="A50" s="1" t="s">
        <v>3</v>
      </c>
      <c r="B50" s="11" t="s">
        <v>104</v>
      </c>
      <c r="C50" s="2">
        <v>4</v>
      </c>
      <c r="D50" s="2">
        <v>4</v>
      </c>
      <c r="E50" s="2">
        <v>0</v>
      </c>
      <c r="F50" s="2">
        <v>85</v>
      </c>
      <c r="G50" s="2">
        <v>126</v>
      </c>
      <c r="H50" s="2">
        <v>28</v>
      </c>
      <c r="I50" s="4">
        <f t="shared" si="0"/>
        <v>21.25</v>
      </c>
      <c r="J50" s="4">
        <f t="shared" si="1"/>
        <v>67.460317460317469</v>
      </c>
      <c r="K50" s="2">
        <v>0</v>
      </c>
      <c r="L50" s="2">
        <v>0</v>
      </c>
      <c r="M50" s="2">
        <v>0</v>
      </c>
      <c r="N50" s="2">
        <v>13</v>
      </c>
      <c r="O50" s="2">
        <v>0</v>
      </c>
      <c r="P50" s="2">
        <v>4</v>
      </c>
      <c r="Q50" s="2">
        <v>0</v>
      </c>
      <c r="R50" s="12">
        <v>0</v>
      </c>
      <c r="S50" s="2">
        <v>0</v>
      </c>
      <c r="T50" s="2">
        <v>0</v>
      </c>
      <c r="U50" s="2">
        <v>0</v>
      </c>
      <c r="V50" s="4">
        <v>0</v>
      </c>
      <c r="W50" s="4">
        <v>0</v>
      </c>
      <c r="X50" s="12">
        <v>0</v>
      </c>
      <c r="Y50" s="2">
        <v>0</v>
      </c>
    </row>
    <row r="51" spans="1:25" ht="15.6" x14ac:dyDescent="0.3">
      <c r="A51" s="1" t="s">
        <v>3</v>
      </c>
      <c r="B51" s="11" t="s">
        <v>105</v>
      </c>
      <c r="C51" s="2">
        <v>4</v>
      </c>
      <c r="D51" s="2">
        <v>4</v>
      </c>
      <c r="E51" s="2">
        <v>0</v>
      </c>
      <c r="F51" s="2">
        <v>33</v>
      </c>
      <c r="G51" s="2">
        <v>44</v>
      </c>
      <c r="H51" s="2">
        <v>16</v>
      </c>
      <c r="I51" s="4">
        <f t="shared" si="0"/>
        <v>8.25</v>
      </c>
      <c r="J51" s="4">
        <f t="shared" si="1"/>
        <v>75</v>
      </c>
      <c r="K51" s="2">
        <v>0</v>
      </c>
      <c r="L51" s="2">
        <v>0</v>
      </c>
      <c r="M51" s="2">
        <v>0</v>
      </c>
      <c r="N51" s="2">
        <v>0</v>
      </c>
      <c r="O51" s="2">
        <v>2</v>
      </c>
      <c r="P51" s="2">
        <v>4</v>
      </c>
      <c r="Q51" s="2">
        <v>2</v>
      </c>
      <c r="R51" s="12">
        <v>2</v>
      </c>
      <c r="S51" s="2">
        <v>0</v>
      </c>
      <c r="T51" s="2">
        <v>18</v>
      </c>
      <c r="U51" s="2">
        <v>0</v>
      </c>
      <c r="V51" s="4">
        <v>0</v>
      </c>
      <c r="W51" s="4">
        <f t="shared" si="5"/>
        <v>9</v>
      </c>
      <c r="X51" s="12">
        <v>0</v>
      </c>
      <c r="Y51" s="2">
        <v>0</v>
      </c>
    </row>
    <row r="52" spans="1:25" ht="15.6" x14ac:dyDescent="0.3">
      <c r="A52" s="1" t="s">
        <v>3</v>
      </c>
      <c r="B52" s="11" t="s">
        <v>106</v>
      </c>
      <c r="C52" s="2">
        <v>2</v>
      </c>
      <c r="D52" s="2">
        <v>2</v>
      </c>
      <c r="E52" s="2">
        <v>0</v>
      </c>
      <c r="F52" s="2">
        <v>13</v>
      </c>
      <c r="G52" s="2">
        <v>14</v>
      </c>
      <c r="H52" s="2">
        <v>13</v>
      </c>
      <c r="I52" s="4">
        <f t="shared" si="0"/>
        <v>6.5</v>
      </c>
      <c r="J52" s="4">
        <f t="shared" si="1"/>
        <v>92.857142857142861</v>
      </c>
      <c r="K52" s="2">
        <v>0</v>
      </c>
      <c r="L52" s="2">
        <v>0</v>
      </c>
      <c r="M52" s="2">
        <v>1</v>
      </c>
      <c r="N52" s="2">
        <v>3</v>
      </c>
      <c r="O52" s="2">
        <v>0</v>
      </c>
      <c r="P52" s="2">
        <v>2</v>
      </c>
      <c r="Q52" s="2">
        <v>0</v>
      </c>
      <c r="R52" s="12">
        <v>0</v>
      </c>
      <c r="S52" s="2">
        <v>0</v>
      </c>
      <c r="T52" s="2">
        <v>0</v>
      </c>
      <c r="U52" s="2">
        <v>0</v>
      </c>
      <c r="V52" s="4">
        <v>0</v>
      </c>
      <c r="W52" s="4">
        <v>0</v>
      </c>
      <c r="X52" s="12">
        <v>0</v>
      </c>
      <c r="Y52" s="2">
        <v>0</v>
      </c>
    </row>
    <row r="53" spans="1:25" ht="15.6" x14ac:dyDescent="0.3">
      <c r="A53" s="1" t="s">
        <v>3</v>
      </c>
      <c r="B53" s="11" t="s">
        <v>46</v>
      </c>
      <c r="C53" s="2">
        <v>3</v>
      </c>
      <c r="D53" s="2">
        <v>3</v>
      </c>
      <c r="E53" s="2">
        <v>0</v>
      </c>
      <c r="F53" s="2">
        <v>31</v>
      </c>
      <c r="G53" s="2">
        <v>39</v>
      </c>
      <c r="H53" s="2">
        <v>16</v>
      </c>
      <c r="I53" s="4">
        <f t="shared" si="0"/>
        <v>10.333333333333334</v>
      </c>
      <c r="J53" s="4">
        <f t="shared" si="1"/>
        <v>79.487179487179489</v>
      </c>
      <c r="K53" s="2">
        <v>0</v>
      </c>
      <c r="L53" s="2">
        <v>0</v>
      </c>
      <c r="M53" s="2">
        <v>1</v>
      </c>
      <c r="N53" s="2">
        <v>5</v>
      </c>
      <c r="O53" s="2">
        <v>0</v>
      </c>
      <c r="P53" s="2">
        <v>3</v>
      </c>
      <c r="Q53" s="2">
        <v>0</v>
      </c>
      <c r="R53" s="12">
        <v>0</v>
      </c>
      <c r="S53" s="2">
        <v>0</v>
      </c>
      <c r="T53" s="2">
        <v>0</v>
      </c>
      <c r="U53" s="2">
        <v>0</v>
      </c>
      <c r="V53" s="4">
        <v>0</v>
      </c>
      <c r="W53" s="4">
        <v>0</v>
      </c>
      <c r="X53" s="12">
        <v>0</v>
      </c>
      <c r="Y53" s="2">
        <v>0</v>
      </c>
    </row>
    <row r="54" spans="1:25" ht="15.6" x14ac:dyDescent="0.3">
      <c r="A54" s="1" t="s">
        <v>3</v>
      </c>
      <c r="B54" s="11" t="s">
        <v>107</v>
      </c>
      <c r="C54" s="2">
        <v>1</v>
      </c>
      <c r="D54" s="2">
        <v>1</v>
      </c>
      <c r="E54" s="2">
        <v>1</v>
      </c>
      <c r="F54" s="2">
        <v>14</v>
      </c>
      <c r="G54" s="2">
        <v>8</v>
      </c>
      <c r="H54" s="2" t="s">
        <v>44</v>
      </c>
      <c r="I54" s="4">
        <v>0</v>
      </c>
      <c r="J54" s="4">
        <f t="shared" si="1"/>
        <v>175</v>
      </c>
      <c r="K54" s="2">
        <v>0</v>
      </c>
      <c r="L54" s="2">
        <v>0</v>
      </c>
      <c r="M54" s="2">
        <v>0</v>
      </c>
      <c r="N54" s="2">
        <v>1</v>
      </c>
      <c r="O54" s="2">
        <v>1</v>
      </c>
      <c r="P54" s="2">
        <v>1</v>
      </c>
      <c r="Q54" s="2">
        <v>1</v>
      </c>
      <c r="R54" s="12">
        <v>7.5</v>
      </c>
      <c r="S54" s="2">
        <v>1</v>
      </c>
      <c r="T54" s="2">
        <v>32</v>
      </c>
      <c r="U54" s="2">
        <v>2</v>
      </c>
      <c r="V54" s="4">
        <f t="shared" si="3"/>
        <v>16</v>
      </c>
      <c r="W54" s="4">
        <f t="shared" si="5"/>
        <v>4.2666666666666666</v>
      </c>
      <c r="X54" s="12">
        <v>23.5</v>
      </c>
      <c r="Y54" s="2">
        <v>0</v>
      </c>
    </row>
    <row r="55" spans="1:25" ht="15.6" x14ac:dyDescent="0.3">
      <c r="A55" s="1" t="s">
        <v>4</v>
      </c>
      <c r="B55" s="9" t="s">
        <v>31</v>
      </c>
      <c r="C55" s="2">
        <v>5</v>
      </c>
      <c r="D55" s="2">
        <v>4</v>
      </c>
      <c r="E55" s="2">
        <v>0</v>
      </c>
      <c r="F55" s="2">
        <v>207</v>
      </c>
      <c r="G55" s="2">
        <v>212</v>
      </c>
      <c r="H55" s="2">
        <v>151</v>
      </c>
      <c r="I55" s="4">
        <f t="shared" si="0"/>
        <v>51.75</v>
      </c>
      <c r="J55" s="4">
        <f t="shared" si="1"/>
        <v>97.641509433962256</v>
      </c>
      <c r="K55" s="2">
        <v>1</v>
      </c>
      <c r="L55" s="2">
        <v>0</v>
      </c>
      <c r="M55" s="2">
        <v>0</v>
      </c>
      <c r="N55" s="2">
        <v>20</v>
      </c>
      <c r="O55" s="2">
        <v>4</v>
      </c>
      <c r="P55" s="2">
        <v>5</v>
      </c>
      <c r="Q55" s="2">
        <v>0</v>
      </c>
      <c r="R55" s="12">
        <v>0</v>
      </c>
      <c r="S55" s="2">
        <v>0</v>
      </c>
      <c r="T55" s="2">
        <v>0</v>
      </c>
      <c r="U55" s="2">
        <v>0</v>
      </c>
      <c r="V55" s="4">
        <v>0</v>
      </c>
      <c r="W55" s="4">
        <v>0</v>
      </c>
      <c r="X55" s="12">
        <v>0</v>
      </c>
      <c r="Y55" s="2">
        <v>0</v>
      </c>
    </row>
    <row r="56" spans="1:25" ht="15.6" x14ac:dyDescent="0.3">
      <c r="A56" s="1" t="s">
        <v>4</v>
      </c>
      <c r="B56" s="11" t="s">
        <v>108</v>
      </c>
      <c r="C56" s="2">
        <v>1</v>
      </c>
      <c r="D56" s="2">
        <v>1</v>
      </c>
      <c r="E56" s="2">
        <v>0</v>
      </c>
      <c r="F56" s="2">
        <v>52</v>
      </c>
      <c r="G56" s="2">
        <v>69</v>
      </c>
      <c r="H56" s="2">
        <v>52</v>
      </c>
      <c r="I56" s="4">
        <f t="shared" si="0"/>
        <v>52</v>
      </c>
      <c r="J56" s="4">
        <f t="shared" si="1"/>
        <v>75.362318840579718</v>
      </c>
      <c r="K56" s="2">
        <v>0</v>
      </c>
      <c r="L56" s="2">
        <v>1</v>
      </c>
      <c r="M56" s="2">
        <v>0</v>
      </c>
      <c r="N56" s="2">
        <v>3</v>
      </c>
      <c r="O56" s="2">
        <v>2</v>
      </c>
      <c r="P56" s="2">
        <v>1</v>
      </c>
      <c r="Q56" s="2">
        <v>0</v>
      </c>
      <c r="R56" s="12">
        <v>0</v>
      </c>
      <c r="S56" s="2">
        <v>0</v>
      </c>
      <c r="T56" s="2">
        <v>0</v>
      </c>
      <c r="U56" s="2">
        <v>0</v>
      </c>
      <c r="V56" s="4">
        <v>0</v>
      </c>
      <c r="W56" s="4">
        <v>0</v>
      </c>
      <c r="X56" s="12">
        <v>0</v>
      </c>
      <c r="Y56" s="2">
        <v>0</v>
      </c>
    </row>
    <row r="57" spans="1:25" ht="15.6" x14ac:dyDescent="0.3">
      <c r="A57" s="1" t="s">
        <v>4</v>
      </c>
      <c r="B57" s="11" t="s">
        <v>109</v>
      </c>
      <c r="C57" s="2">
        <v>5</v>
      </c>
      <c r="D57" s="2">
        <v>4</v>
      </c>
      <c r="E57" s="2">
        <v>0</v>
      </c>
      <c r="F57" s="2">
        <v>65</v>
      </c>
      <c r="G57" s="2">
        <v>112</v>
      </c>
      <c r="H57" s="2">
        <v>27</v>
      </c>
      <c r="I57" s="4">
        <f t="shared" si="0"/>
        <v>16.25</v>
      </c>
      <c r="J57" s="4">
        <f t="shared" si="1"/>
        <v>58.035714285714292</v>
      </c>
      <c r="K57" s="2">
        <v>0</v>
      </c>
      <c r="L57" s="2">
        <v>0</v>
      </c>
      <c r="M57" s="2">
        <v>0</v>
      </c>
      <c r="N57" s="2">
        <v>8</v>
      </c>
      <c r="O57" s="2">
        <v>0</v>
      </c>
      <c r="P57" s="2">
        <v>5</v>
      </c>
      <c r="Q57" s="2">
        <v>0</v>
      </c>
      <c r="R57" s="12">
        <v>0</v>
      </c>
      <c r="S57" s="2">
        <v>0</v>
      </c>
      <c r="T57" s="2">
        <v>0</v>
      </c>
      <c r="U57" s="2">
        <v>0</v>
      </c>
      <c r="V57" s="4">
        <v>0</v>
      </c>
      <c r="W57" s="4">
        <v>0</v>
      </c>
      <c r="X57" s="12">
        <v>0</v>
      </c>
      <c r="Y57" s="2">
        <v>0</v>
      </c>
    </row>
    <row r="58" spans="1:25" ht="15.6" x14ac:dyDescent="0.3">
      <c r="A58" s="1" t="s">
        <v>4</v>
      </c>
      <c r="B58" s="11" t="s">
        <v>110</v>
      </c>
      <c r="C58" s="2">
        <v>4</v>
      </c>
      <c r="D58" s="2">
        <v>3</v>
      </c>
      <c r="E58" s="2">
        <v>0</v>
      </c>
      <c r="F58" s="2">
        <v>92</v>
      </c>
      <c r="G58" s="2">
        <v>116</v>
      </c>
      <c r="H58" s="2">
        <v>78</v>
      </c>
      <c r="I58" s="4">
        <f t="shared" si="0"/>
        <v>30.666666666666668</v>
      </c>
      <c r="J58" s="4">
        <f t="shared" si="1"/>
        <v>79.310344827586206</v>
      </c>
      <c r="K58" s="2">
        <v>0</v>
      </c>
      <c r="L58" s="2">
        <v>1</v>
      </c>
      <c r="M58" s="2">
        <v>0</v>
      </c>
      <c r="N58" s="2">
        <v>7</v>
      </c>
      <c r="O58" s="2">
        <v>4</v>
      </c>
      <c r="P58" s="2">
        <v>4</v>
      </c>
      <c r="Q58" s="2">
        <v>0</v>
      </c>
      <c r="R58" s="12">
        <v>0</v>
      </c>
      <c r="S58" s="2">
        <v>0</v>
      </c>
      <c r="T58" s="2">
        <v>0</v>
      </c>
      <c r="U58" s="2">
        <v>0</v>
      </c>
      <c r="V58" s="4">
        <v>0</v>
      </c>
      <c r="W58" s="4">
        <v>0</v>
      </c>
      <c r="X58" s="12">
        <v>0</v>
      </c>
      <c r="Y58" s="2">
        <v>0</v>
      </c>
    </row>
    <row r="59" spans="1:25" ht="15.6" x14ac:dyDescent="0.3">
      <c r="A59" s="1" t="s">
        <v>4</v>
      </c>
      <c r="B59" s="11" t="s">
        <v>111</v>
      </c>
      <c r="C59" s="2">
        <v>4</v>
      </c>
      <c r="D59" s="2">
        <v>3</v>
      </c>
      <c r="E59" s="2">
        <v>1</v>
      </c>
      <c r="F59" s="2">
        <v>40</v>
      </c>
      <c r="G59" s="2">
        <v>67</v>
      </c>
      <c r="H59" s="2">
        <v>23</v>
      </c>
      <c r="I59" s="4">
        <f t="shared" si="0"/>
        <v>20</v>
      </c>
      <c r="J59" s="4">
        <f t="shared" si="1"/>
        <v>59.701492537313428</v>
      </c>
      <c r="K59" s="2">
        <v>0</v>
      </c>
      <c r="L59" s="2">
        <v>0</v>
      </c>
      <c r="M59" s="2">
        <v>0</v>
      </c>
      <c r="N59" s="2">
        <v>3</v>
      </c>
      <c r="O59" s="2">
        <v>0</v>
      </c>
      <c r="P59" s="2">
        <v>4</v>
      </c>
      <c r="Q59" s="2">
        <v>2</v>
      </c>
      <c r="R59" s="12">
        <v>5</v>
      </c>
      <c r="S59" s="2">
        <v>0</v>
      </c>
      <c r="T59" s="2">
        <v>32</v>
      </c>
      <c r="U59" s="2">
        <v>0</v>
      </c>
      <c r="V59" s="4">
        <v>0</v>
      </c>
      <c r="W59" s="4">
        <f t="shared" si="5"/>
        <v>6.4</v>
      </c>
      <c r="X59" s="12">
        <v>0</v>
      </c>
      <c r="Y59" s="2">
        <v>0</v>
      </c>
    </row>
    <row r="60" spans="1:25" ht="15.6" x14ac:dyDescent="0.3">
      <c r="A60" s="1" t="s">
        <v>4</v>
      </c>
      <c r="B60" s="11" t="s">
        <v>112</v>
      </c>
      <c r="C60" s="2">
        <v>5</v>
      </c>
      <c r="D60" s="2">
        <v>3</v>
      </c>
      <c r="E60" s="2">
        <v>1</v>
      </c>
      <c r="F60" s="2">
        <v>179</v>
      </c>
      <c r="G60" s="2">
        <v>146</v>
      </c>
      <c r="H60" s="2" t="s">
        <v>49</v>
      </c>
      <c r="I60" s="4">
        <f t="shared" si="0"/>
        <v>89.5</v>
      </c>
      <c r="J60" s="4">
        <f t="shared" si="1"/>
        <v>122.60273972602739</v>
      </c>
      <c r="K60" s="2">
        <v>1</v>
      </c>
      <c r="L60" s="2">
        <v>0</v>
      </c>
      <c r="M60" s="2">
        <v>0</v>
      </c>
      <c r="N60" s="2">
        <v>16</v>
      </c>
      <c r="O60" s="2">
        <v>6</v>
      </c>
      <c r="P60" s="2">
        <v>5</v>
      </c>
      <c r="Q60" s="2">
        <v>3</v>
      </c>
      <c r="R60" s="12">
        <v>18.399999999999999</v>
      </c>
      <c r="S60" s="2">
        <v>0</v>
      </c>
      <c r="T60" s="2">
        <v>122</v>
      </c>
      <c r="U60" s="2">
        <v>4</v>
      </c>
      <c r="V60" s="4">
        <f t="shared" si="3"/>
        <v>30.5</v>
      </c>
      <c r="W60" s="4">
        <f t="shared" si="5"/>
        <v>6.6304347826086962</v>
      </c>
      <c r="X60" s="12">
        <v>28</v>
      </c>
      <c r="Y60" s="2">
        <v>0</v>
      </c>
    </row>
    <row r="61" spans="1:25" ht="15.6" x14ac:dyDescent="0.3">
      <c r="A61" s="1" t="s">
        <v>4</v>
      </c>
      <c r="B61" s="11" t="s">
        <v>113</v>
      </c>
      <c r="C61" s="2">
        <v>5</v>
      </c>
      <c r="D61" s="2">
        <v>4</v>
      </c>
      <c r="E61" s="2">
        <v>2</v>
      </c>
      <c r="F61" s="2">
        <v>195</v>
      </c>
      <c r="G61" s="2">
        <v>207</v>
      </c>
      <c r="H61" s="2" t="s">
        <v>48</v>
      </c>
      <c r="I61" s="4">
        <f t="shared" si="0"/>
        <v>97.5</v>
      </c>
      <c r="J61" s="4">
        <f t="shared" si="1"/>
        <v>94.20289855072464</v>
      </c>
      <c r="K61" s="2">
        <v>0</v>
      </c>
      <c r="L61" s="2">
        <v>2</v>
      </c>
      <c r="M61" s="2">
        <v>0</v>
      </c>
      <c r="N61" s="2">
        <v>19</v>
      </c>
      <c r="O61" s="2">
        <v>3</v>
      </c>
      <c r="P61" s="2">
        <v>5</v>
      </c>
      <c r="Q61" s="2">
        <v>0</v>
      </c>
      <c r="R61" s="12">
        <v>0</v>
      </c>
      <c r="S61" s="2">
        <v>0</v>
      </c>
      <c r="T61" s="2">
        <v>0</v>
      </c>
      <c r="U61" s="2">
        <v>0</v>
      </c>
      <c r="V61" s="4">
        <v>0</v>
      </c>
      <c r="W61" s="4">
        <v>0</v>
      </c>
      <c r="X61" s="12">
        <v>0</v>
      </c>
      <c r="Y61" s="2">
        <v>0</v>
      </c>
    </row>
    <row r="62" spans="1:25" ht="15.6" x14ac:dyDescent="0.3">
      <c r="A62" s="1" t="s">
        <v>4</v>
      </c>
      <c r="B62" s="11" t="s">
        <v>114</v>
      </c>
      <c r="C62" s="2">
        <v>1</v>
      </c>
      <c r="D62" s="2">
        <v>1</v>
      </c>
      <c r="E62" s="2">
        <v>0</v>
      </c>
      <c r="F62" s="2">
        <v>3</v>
      </c>
      <c r="G62" s="2">
        <v>9</v>
      </c>
      <c r="H62" s="2">
        <v>3</v>
      </c>
      <c r="I62" s="4">
        <f t="shared" si="0"/>
        <v>3</v>
      </c>
      <c r="J62" s="4">
        <f t="shared" si="1"/>
        <v>33.333333333333329</v>
      </c>
      <c r="K62" s="2">
        <v>0</v>
      </c>
      <c r="L62" s="2">
        <v>0</v>
      </c>
      <c r="M62" s="2">
        <v>0</v>
      </c>
      <c r="N62" s="2">
        <v>0</v>
      </c>
      <c r="O62" s="2">
        <v>0</v>
      </c>
      <c r="P62" s="2">
        <v>1</v>
      </c>
      <c r="Q62" s="2">
        <v>0</v>
      </c>
      <c r="R62" s="12">
        <v>0</v>
      </c>
      <c r="S62" s="2">
        <v>0</v>
      </c>
      <c r="T62" s="2">
        <v>0</v>
      </c>
      <c r="U62" s="2">
        <v>0</v>
      </c>
      <c r="V62" s="4">
        <v>0</v>
      </c>
      <c r="W62" s="4">
        <v>0</v>
      </c>
      <c r="X62" s="12">
        <v>0</v>
      </c>
      <c r="Y62" s="2">
        <v>0</v>
      </c>
    </row>
    <row r="63" spans="1:25" ht="15.6" x14ac:dyDescent="0.3">
      <c r="A63" s="1" t="s">
        <v>4</v>
      </c>
      <c r="B63" s="11" t="s">
        <v>115</v>
      </c>
      <c r="C63" s="2">
        <v>5</v>
      </c>
      <c r="D63" s="2">
        <v>3</v>
      </c>
      <c r="E63" s="2">
        <v>0</v>
      </c>
      <c r="F63" s="2">
        <v>13</v>
      </c>
      <c r="G63" s="2">
        <v>15</v>
      </c>
      <c r="H63" s="2">
        <v>6</v>
      </c>
      <c r="I63" s="4">
        <f t="shared" si="0"/>
        <v>4.333333333333333</v>
      </c>
      <c r="J63" s="4">
        <f t="shared" si="1"/>
        <v>86.666666666666671</v>
      </c>
      <c r="K63" s="2">
        <v>0</v>
      </c>
      <c r="L63" s="2">
        <v>0</v>
      </c>
      <c r="M63" s="2">
        <v>0</v>
      </c>
      <c r="N63" s="2">
        <v>1</v>
      </c>
      <c r="O63" s="2">
        <v>0</v>
      </c>
      <c r="P63" s="2">
        <v>5</v>
      </c>
      <c r="Q63" s="2">
        <v>5</v>
      </c>
      <c r="R63" s="12">
        <v>41.4</v>
      </c>
      <c r="S63" s="2">
        <v>1</v>
      </c>
      <c r="T63" s="2">
        <v>245</v>
      </c>
      <c r="U63" s="2">
        <v>6</v>
      </c>
      <c r="V63" s="4">
        <f t="shared" si="3"/>
        <v>40.833333333333336</v>
      </c>
      <c r="W63" s="4">
        <f t="shared" si="5"/>
        <v>5.9178743961352662</v>
      </c>
      <c r="X63" s="12">
        <v>41.6</v>
      </c>
      <c r="Y63" s="2">
        <v>0</v>
      </c>
    </row>
    <row r="64" spans="1:25" ht="15.6" x14ac:dyDescent="0.3">
      <c r="A64" s="1" t="s">
        <v>4</v>
      </c>
      <c r="B64" s="11" t="s">
        <v>116</v>
      </c>
      <c r="C64" s="2">
        <v>3</v>
      </c>
      <c r="D64" s="2">
        <v>1</v>
      </c>
      <c r="E64" s="2">
        <v>0</v>
      </c>
      <c r="F64" s="2">
        <v>12</v>
      </c>
      <c r="G64" s="2">
        <v>12</v>
      </c>
      <c r="H64" s="2">
        <v>12</v>
      </c>
      <c r="I64" s="4">
        <f t="shared" si="0"/>
        <v>12</v>
      </c>
      <c r="J64" s="4">
        <f t="shared" si="1"/>
        <v>100</v>
      </c>
      <c r="K64" s="2">
        <v>0</v>
      </c>
      <c r="L64" s="2">
        <v>0</v>
      </c>
      <c r="M64" s="2">
        <v>0</v>
      </c>
      <c r="N64" s="2">
        <v>2</v>
      </c>
      <c r="O64" s="2">
        <v>0</v>
      </c>
      <c r="P64" s="2">
        <v>3</v>
      </c>
      <c r="Q64" s="2">
        <v>3</v>
      </c>
      <c r="R64" s="12">
        <v>17</v>
      </c>
      <c r="S64" s="2">
        <v>0</v>
      </c>
      <c r="T64" s="2">
        <v>94</v>
      </c>
      <c r="U64" s="2">
        <v>1</v>
      </c>
      <c r="V64" s="4">
        <f t="shared" si="3"/>
        <v>94</v>
      </c>
      <c r="W64" s="4">
        <f t="shared" si="5"/>
        <v>5.5294117647058822</v>
      </c>
      <c r="X64" s="12">
        <v>102</v>
      </c>
      <c r="Y64" s="2">
        <v>0</v>
      </c>
    </row>
    <row r="65" spans="1:25" ht="15.6" x14ac:dyDescent="0.3">
      <c r="A65" s="1" t="s">
        <v>4</v>
      </c>
      <c r="B65" s="11" t="s">
        <v>50</v>
      </c>
      <c r="C65" s="2">
        <v>1</v>
      </c>
      <c r="D65" s="2">
        <v>0</v>
      </c>
      <c r="E65" s="2">
        <v>0</v>
      </c>
      <c r="F65" s="2">
        <v>0</v>
      </c>
      <c r="G65" s="2">
        <v>0</v>
      </c>
      <c r="H65" s="2">
        <v>0</v>
      </c>
      <c r="I65" s="4">
        <v>0</v>
      </c>
      <c r="J65" s="4">
        <v>0</v>
      </c>
      <c r="K65" s="2">
        <v>0</v>
      </c>
      <c r="L65" s="2">
        <v>0</v>
      </c>
      <c r="M65" s="2">
        <v>0</v>
      </c>
      <c r="N65" s="2">
        <v>0</v>
      </c>
      <c r="O65" s="2">
        <v>0</v>
      </c>
      <c r="P65" s="2">
        <v>1</v>
      </c>
      <c r="Q65" s="2">
        <v>1</v>
      </c>
      <c r="R65" s="12">
        <v>6</v>
      </c>
      <c r="S65" s="2">
        <v>1</v>
      </c>
      <c r="T65" s="2">
        <v>39</v>
      </c>
      <c r="U65" s="2">
        <v>0</v>
      </c>
      <c r="V65" s="4">
        <v>0</v>
      </c>
      <c r="W65" s="4">
        <f t="shared" si="5"/>
        <v>6.5</v>
      </c>
      <c r="X65" s="12">
        <v>0</v>
      </c>
      <c r="Y65" s="2">
        <v>0</v>
      </c>
    </row>
    <row r="66" spans="1:25" ht="15.6" x14ac:dyDescent="0.3">
      <c r="A66" s="1" t="s">
        <v>4</v>
      </c>
      <c r="B66" s="11" t="s">
        <v>117</v>
      </c>
      <c r="C66" s="2">
        <v>2</v>
      </c>
      <c r="D66" s="2">
        <v>1</v>
      </c>
      <c r="E66" s="2">
        <v>0</v>
      </c>
      <c r="F66" s="2">
        <v>4</v>
      </c>
      <c r="G66" s="2">
        <v>12</v>
      </c>
      <c r="H66" s="2">
        <v>4</v>
      </c>
      <c r="I66" s="4">
        <f t="shared" si="0"/>
        <v>4</v>
      </c>
      <c r="J66" s="4">
        <f t="shared" si="1"/>
        <v>33.333333333333329</v>
      </c>
      <c r="K66" s="2">
        <v>0</v>
      </c>
      <c r="L66" s="2">
        <v>0</v>
      </c>
      <c r="M66" s="2">
        <v>0</v>
      </c>
      <c r="N66" s="2">
        <v>0</v>
      </c>
      <c r="O66" s="2">
        <v>0</v>
      </c>
      <c r="P66" s="2">
        <v>2</v>
      </c>
      <c r="Q66" s="2">
        <v>2</v>
      </c>
      <c r="R66" s="12">
        <v>17</v>
      </c>
      <c r="S66" s="2">
        <v>0</v>
      </c>
      <c r="T66" s="2">
        <v>101</v>
      </c>
      <c r="U66" s="2">
        <v>1</v>
      </c>
      <c r="V66" s="4">
        <f t="shared" si="3"/>
        <v>101</v>
      </c>
      <c r="W66" s="4">
        <f t="shared" si="5"/>
        <v>5.9411764705882355</v>
      </c>
      <c r="X66" s="12">
        <v>102</v>
      </c>
      <c r="Y66" s="2">
        <v>0</v>
      </c>
    </row>
    <row r="67" spans="1:25" ht="15.6" x14ac:dyDescent="0.3">
      <c r="A67" s="1" t="s">
        <v>4</v>
      </c>
      <c r="B67" s="11" t="s">
        <v>118</v>
      </c>
      <c r="C67" s="2">
        <v>4</v>
      </c>
      <c r="D67" s="2">
        <v>0</v>
      </c>
      <c r="E67" s="2">
        <v>0</v>
      </c>
      <c r="F67" s="2">
        <v>0</v>
      </c>
      <c r="G67" s="2">
        <v>0</v>
      </c>
      <c r="H67" s="2">
        <v>0</v>
      </c>
      <c r="I67" s="4">
        <v>0</v>
      </c>
      <c r="J67" s="4">
        <v>0</v>
      </c>
      <c r="K67" s="2">
        <v>0</v>
      </c>
      <c r="L67" s="2">
        <v>0</v>
      </c>
      <c r="M67" s="2">
        <v>0</v>
      </c>
      <c r="N67" s="2">
        <v>0</v>
      </c>
      <c r="O67" s="2">
        <v>0</v>
      </c>
      <c r="P67" s="2">
        <v>4</v>
      </c>
      <c r="Q67" s="2">
        <v>4</v>
      </c>
      <c r="R67" s="12">
        <v>25</v>
      </c>
      <c r="S67" s="2">
        <v>1</v>
      </c>
      <c r="T67" s="2">
        <v>120</v>
      </c>
      <c r="U67" s="2">
        <v>9</v>
      </c>
      <c r="V67" s="4">
        <f t="shared" si="3"/>
        <v>13.333333333333334</v>
      </c>
      <c r="W67" s="4">
        <f t="shared" si="5"/>
        <v>4.8</v>
      </c>
      <c r="X67" s="12">
        <v>16.600000000000001</v>
      </c>
      <c r="Y67" s="2">
        <v>0</v>
      </c>
    </row>
    <row r="68" spans="1:25" ht="15.6" x14ac:dyDescent="0.3">
      <c r="A68" s="1" t="s">
        <v>4</v>
      </c>
      <c r="B68" s="11" t="s">
        <v>119</v>
      </c>
      <c r="C68" s="2">
        <v>1</v>
      </c>
      <c r="D68" s="2">
        <v>0</v>
      </c>
      <c r="E68" s="2">
        <v>0</v>
      </c>
      <c r="F68" s="2">
        <v>0</v>
      </c>
      <c r="G68" s="2">
        <v>0</v>
      </c>
      <c r="H68" s="2">
        <v>0</v>
      </c>
      <c r="I68" s="4">
        <v>0</v>
      </c>
      <c r="J68" s="4">
        <v>0</v>
      </c>
      <c r="K68" s="2">
        <v>0</v>
      </c>
      <c r="L68" s="2">
        <v>0</v>
      </c>
      <c r="M68" s="2">
        <v>0</v>
      </c>
      <c r="N68" s="2">
        <v>0</v>
      </c>
      <c r="O68" s="2">
        <v>0</v>
      </c>
      <c r="P68" s="2">
        <v>1</v>
      </c>
      <c r="Q68" s="2">
        <v>1</v>
      </c>
      <c r="R68" s="12">
        <v>3</v>
      </c>
      <c r="S68" s="2">
        <v>0</v>
      </c>
      <c r="T68" s="2">
        <v>25</v>
      </c>
      <c r="U68" s="2">
        <v>0</v>
      </c>
      <c r="V68" s="4">
        <v>0</v>
      </c>
      <c r="W68" s="4">
        <f t="shared" si="5"/>
        <v>8.3333333333333339</v>
      </c>
      <c r="X68" s="12">
        <v>0</v>
      </c>
      <c r="Y68" s="2">
        <v>0</v>
      </c>
    </row>
    <row r="69" spans="1:25" ht="15.6" x14ac:dyDescent="0.3">
      <c r="A69" s="1" t="s">
        <v>4</v>
      </c>
      <c r="B69" s="11" t="s">
        <v>120</v>
      </c>
      <c r="C69" s="2">
        <v>4</v>
      </c>
      <c r="D69" s="2">
        <v>0</v>
      </c>
      <c r="E69" s="2">
        <v>0</v>
      </c>
      <c r="F69" s="2">
        <v>0</v>
      </c>
      <c r="G69" s="2">
        <v>0</v>
      </c>
      <c r="H69" s="2">
        <v>0</v>
      </c>
      <c r="I69" s="4">
        <v>0</v>
      </c>
      <c r="J69" s="4">
        <v>0</v>
      </c>
      <c r="K69" s="2">
        <v>0</v>
      </c>
      <c r="L69" s="2">
        <v>0</v>
      </c>
      <c r="M69" s="2">
        <v>0</v>
      </c>
      <c r="N69" s="2">
        <v>0</v>
      </c>
      <c r="O69" s="2">
        <v>0</v>
      </c>
      <c r="P69" s="2">
        <v>4</v>
      </c>
      <c r="Q69" s="2">
        <v>4</v>
      </c>
      <c r="R69" s="12">
        <v>28.5</v>
      </c>
      <c r="S69" s="2">
        <v>1</v>
      </c>
      <c r="T69" s="2">
        <v>140</v>
      </c>
      <c r="U69" s="2">
        <v>7</v>
      </c>
      <c r="V69" s="4">
        <f t="shared" si="3"/>
        <v>20</v>
      </c>
      <c r="W69" s="4">
        <f t="shared" si="5"/>
        <v>4.9122807017543861</v>
      </c>
      <c r="X69" s="12">
        <v>24.7</v>
      </c>
      <c r="Y69" s="2">
        <v>0</v>
      </c>
    </row>
    <row r="70" spans="1:25" ht="15.6" x14ac:dyDescent="0.3">
      <c r="A70" s="1" t="s">
        <v>4</v>
      </c>
      <c r="B70" s="11" t="s">
        <v>121</v>
      </c>
      <c r="C70" s="2">
        <v>5</v>
      </c>
      <c r="D70" s="2">
        <v>2</v>
      </c>
      <c r="E70" s="2">
        <v>2</v>
      </c>
      <c r="F70" s="2">
        <v>8</v>
      </c>
      <c r="G70" s="2">
        <v>7</v>
      </c>
      <c r="H70" s="2" t="s">
        <v>47</v>
      </c>
      <c r="I70" s="4">
        <v>0</v>
      </c>
      <c r="J70" s="4">
        <f t="shared" ref="J70:J101" si="6">(F70/G70)*100</f>
        <v>114.28571428571428</v>
      </c>
      <c r="K70" s="2">
        <v>0</v>
      </c>
      <c r="L70" s="2">
        <v>0</v>
      </c>
      <c r="M70" s="2">
        <v>0</v>
      </c>
      <c r="N70" s="2">
        <v>0</v>
      </c>
      <c r="O70" s="2">
        <v>1</v>
      </c>
      <c r="P70" s="2">
        <v>5</v>
      </c>
      <c r="Q70" s="2">
        <v>5</v>
      </c>
      <c r="R70" s="12">
        <v>41</v>
      </c>
      <c r="S70" s="2">
        <v>3</v>
      </c>
      <c r="T70" s="2">
        <v>235</v>
      </c>
      <c r="U70" s="2">
        <v>10</v>
      </c>
      <c r="V70" s="4">
        <f t="shared" si="3"/>
        <v>23.5</v>
      </c>
      <c r="W70" s="4">
        <f t="shared" si="5"/>
        <v>5.7317073170731705</v>
      </c>
      <c r="X70" s="12">
        <v>24.6</v>
      </c>
      <c r="Y70" s="2">
        <v>0</v>
      </c>
    </row>
    <row r="71" spans="1:25" ht="15.6" x14ac:dyDescent="0.3">
      <c r="A71" s="1" t="s">
        <v>4</v>
      </c>
      <c r="B71" s="11" t="s">
        <v>51</v>
      </c>
      <c r="C71" s="2">
        <v>0</v>
      </c>
      <c r="D71" s="2">
        <v>0</v>
      </c>
      <c r="E71" s="2">
        <v>0</v>
      </c>
      <c r="F71" s="2">
        <v>0</v>
      </c>
      <c r="G71" s="2">
        <v>0</v>
      </c>
      <c r="H71" s="2">
        <v>0</v>
      </c>
      <c r="I71" s="4">
        <v>0</v>
      </c>
      <c r="J71" s="4">
        <v>0</v>
      </c>
      <c r="K71" s="2">
        <v>0</v>
      </c>
      <c r="L71" s="2">
        <v>0</v>
      </c>
      <c r="M71" s="2">
        <v>0</v>
      </c>
      <c r="N71" s="2">
        <v>0</v>
      </c>
      <c r="O71" s="2">
        <v>0</v>
      </c>
      <c r="P71" s="2">
        <v>0</v>
      </c>
      <c r="Q71" s="2">
        <v>0</v>
      </c>
      <c r="R71" s="12">
        <v>0</v>
      </c>
      <c r="S71" s="2">
        <v>0</v>
      </c>
      <c r="T71" s="2">
        <v>0</v>
      </c>
      <c r="U71" s="2">
        <v>0</v>
      </c>
      <c r="V71" s="4">
        <v>0</v>
      </c>
      <c r="W71" s="4">
        <v>0</v>
      </c>
      <c r="X71" s="12">
        <v>0</v>
      </c>
      <c r="Y71" s="2">
        <v>0</v>
      </c>
    </row>
    <row r="72" spans="1:25" ht="15.6" x14ac:dyDescent="0.3">
      <c r="A72" s="1" t="s">
        <v>4</v>
      </c>
      <c r="B72" s="11" t="s">
        <v>52</v>
      </c>
      <c r="C72" s="2">
        <v>0</v>
      </c>
      <c r="D72" s="2">
        <v>0</v>
      </c>
      <c r="E72" s="2">
        <v>0</v>
      </c>
      <c r="F72" s="2">
        <v>0</v>
      </c>
      <c r="G72" s="2">
        <v>0</v>
      </c>
      <c r="H72" s="2">
        <v>0</v>
      </c>
      <c r="I72" s="4">
        <v>0</v>
      </c>
      <c r="J72" s="4">
        <v>0</v>
      </c>
      <c r="K72" s="2">
        <v>0</v>
      </c>
      <c r="L72" s="2">
        <v>0</v>
      </c>
      <c r="M72" s="2">
        <v>0</v>
      </c>
      <c r="N72" s="2">
        <v>0</v>
      </c>
      <c r="O72" s="2">
        <v>0</v>
      </c>
      <c r="P72" s="2">
        <v>0</v>
      </c>
      <c r="Q72" s="2">
        <v>0</v>
      </c>
      <c r="R72" s="12">
        <v>0</v>
      </c>
      <c r="S72" s="2">
        <v>0</v>
      </c>
      <c r="T72" s="2">
        <v>0</v>
      </c>
      <c r="U72" s="2">
        <v>0</v>
      </c>
      <c r="V72" s="4">
        <v>0</v>
      </c>
      <c r="W72" s="4">
        <v>0</v>
      </c>
      <c r="X72" s="12">
        <v>0</v>
      </c>
      <c r="Y72" s="2">
        <v>0</v>
      </c>
    </row>
    <row r="73" spans="1:25" ht="15.6" x14ac:dyDescent="0.3">
      <c r="A73" s="1" t="s">
        <v>4</v>
      </c>
      <c r="B73" s="13" t="s">
        <v>53</v>
      </c>
      <c r="C73" s="2">
        <v>0</v>
      </c>
      <c r="D73" s="2">
        <v>0</v>
      </c>
      <c r="E73" s="2">
        <v>0</v>
      </c>
      <c r="F73" s="2">
        <v>0</v>
      </c>
      <c r="G73" s="2">
        <v>0</v>
      </c>
      <c r="H73" s="2">
        <v>0</v>
      </c>
      <c r="I73" s="4">
        <v>0</v>
      </c>
      <c r="J73" s="4">
        <v>0</v>
      </c>
      <c r="K73" s="2">
        <v>0</v>
      </c>
      <c r="L73" s="2">
        <v>0</v>
      </c>
      <c r="M73" s="2">
        <v>0</v>
      </c>
      <c r="N73" s="2">
        <v>0</v>
      </c>
      <c r="O73" s="2">
        <v>0</v>
      </c>
      <c r="P73" s="2">
        <v>0</v>
      </c>
      <c r="Q73" s="2">
        <v>0</v>
      </c>
      <c r="R73" s="12">
        <v>0</v>
      </c>
      <c r="S73" s="2">
        <v>0</v>
      </c>
      <c r="T73" s="2">
        <v>0</v>
      </c>
      <c r="U73" s="2">
        <v>0</v>
      </c>
      <c r="V73" s="4">
        <v>0</v>
      </c>
      <c r="W73" s="4">
        <v>0</v>
      </c>
      <c r="X73" s="12">
        <v>0</v>
      </c>
      <c r="Y73" s="2">
        <v>0</v>
      </c>
    </row>
    <row r="74" spans="1:25" ht="15.6" x14ac:dyDescent="0.3">
      <c r="A74" s="1" t="s">
        <v>4</v>
      </c>
      <c r="B74" s="11" t="s">
        <v>122</v>
      </c>
      <c r="C74" s="2">
        <v>0</v>
      </c>
      <c r="D74" s="2">
        <v>0</v>
      </c>
      <c r="E74" s="2">
        <v>0</v>
      </c>
      <c r="F74" s="2">
        <v>0</v>
      </c>
      <c r="G74" s="2">
        <v>0</v>
      </c>
      <c r="H74" s="2">
        <v>0</v>
      </c>
      <c r="I74" s="4">
        <v>0</v>
      </c>
      <c r="J74" s="4">
        <v>0</v>
      </c>
      <c r="K74" s="2">
        <v>0</v>
      </c>
      <c r="L74" s="2">
        <v>0</v>
      </c>
      <c r="M74" s="2">
        <v>0</v>
      </c>
      <c r="N74" s="2">
        <v>0</v>
      </c>
      <c r="O74" s="2">
        <v>0</v>
      </c>
      <c r="P74" s="2">
        <v>0</v>
      </c>
      <c r="Q74" s="2">
        <v>0</v>
      </c>
      <c r="R74" s="12">
        <v>0</v>
      </c>
      <c r="S74" s="2">
        <v>0</v>
      </c>
      <c r="T74" s="2">
        <v>0</v>
      </c>
      <c r="U74" s="2">
        <v>0</v>
      </c>
      <c r="V74" s="4">
        <v>0</v>
      </c>
      <c r="W74" s="4">
        <v>0</v>
      </c>
      <c r="X74" s="12">
        <v>0</v>
      </c>
      <c r="Y74" s="2">
        <v>0</v>
      </c>
    </row>
    <row r="75" spans="1:25" ht="15.6" x14ac:dyDescent="0.3">
      <c r="A75" s="1" t="s">
        <v>5</v>
      </c>
      <c r="B75" s="9" t="s">
        <v>32</v>
      </c>
      <c r="C75" s="2">
        <v>6</v>
      </c>
      <c r="D75" s="2">
        <v>6</v>
      </c>
      <c r="E75" s="2">
        <v>1</v>
      </c>
      <c r="F75" s="2">
        <v>54</v>
      </c>
      <c r="G75" s="2">
        <v>82</v>
      </c>
      <c r="H75" s="2">
        <v>24</v>
      </c>
      <c r="I75" s="4">
        <f t="shared" ref="I75:I101" si="7">F75/(D75-E75)</f>
        <v>10.8</v>
      </c>
      <c r="J75" s="4">
        <f t="shared" si="6"/>
        <v>65.853658536585371</v>
      </c>
      <c r="K75" s="2">
        <v>0</v>
      </c>
      <c r="L75" s="2">
        <v>0</v>
      </c>
      <c r="M75" s="2">
        <v>1</v>
      </c>
      <c r="N75" s="2">
        <v>4</v>
      </c>
      <c r="O75" s="2">
        <v>0</v>
      </c>
      <c r="P75" s="2">
        <v>6</v>
      </c>
      <c r="Q75" s="2">
        <v>5</v>
      </c>
      <c r="R75" s="12">
        <v>20</v>
      </c>
      <c r="S75" s="2">
        <v>0</v>
      </c>
      <c r="T75" s="2">
        <v>118</v>
      </c>
      <c r="U75" s="2">
        <v>4</v>
      </c>
      <c r="V75" s="4">
        <f t="shared" ref="V75:V100" si="8">T75/U75</f>
        <v>29.5</v>
      </c>
      <c r="W75" s="4">
        <f t="shared" si="5"/>
        <v>5.9</v>
      </c>
      <c r="X75" s="12">
        <v>30</v>
      </c>
      <c r="Y75" s="2">
        <v>0</v>
      </c>
    </row>
    <row r="76" spans="1:25" ht="15.6" x14ac:dyDescent="0.3">
      <c r="A76" s="1" t="s">
        <v>5</v>
      </c>
      <c r="B76" s="11" t="s">
        <v>123</v>
      </c>
      <c r="C76" s="2">
        <v>6</v>
      </c>
      <c r="D76" s="2">
        <v>6</v>
      </c>
      <c r="E76" s="2">
        <v>0</v>
      </c>
      <c r="F76" s="2">
        <v>132</v>
      </c>
      <c r="G76" s="2">
        <v>168</v>
      </c>
      <c r="H76" s="2">
        <v>41</v>
      </c>
      <c r="I76" s="4">
        <f t="shared" si="7"/>
        <v>22</v>
      </c>
      <c r="J76" s="4">
        <f t="shared" si="6"/>
        <v>78.571428571428569</v>
      </c>
      <c r="K76" s="2">
        <v>0</v>
      </c>
      <c r="L76" s="2">
        <v>0</v>
      </c>
      <c r="M76" s="2">
        <v>0</v>
      </c>
      <c r="N76" s="2">
        <v>17</v>
      </c>
      <c r="O76" s="2">
        <v>0</v>
      </c>
      <c r="P76" s="2">
        <v>6</v>
      </c>
      <c r="Q76" s="2">
        <v>0</v>
      </c>
      <c r="R76" s="12">
        <v>0</v>
      </c>
      <c r="S76" s="2">
        <v>0</v>
      </c>
      <c r="T76" s="2">
        <v>0</v>
      </c>
      <c r="U76" s="2">
        <v>0</v>
      </c>
      <c r="V76" s="4">
        <v>0</v>
      </c>
      <c r="W76" s="4">
        <v>0</v>
      </c>
      <c r="X76" s="12">
        <v>0</v>
      </c>
      <c r="Y76" s="2">
        <v>0</v>
      </c>
    </row>
    <row r="77" spans="1:25" ht="15.6" x14ac:dyDescent="0.3">
      <c r="A77" s="1" t="s">
        <v>5</v>
      </c>
      <c r="B77" s="11" t="s">
        <v>124</v>
      </c>
      <c r="C77" s="2">
        <v>4</v>
      </c>
      <c r="D77" s="2">
        <v>4</v>
      </c>
      <c r="E77" s="2">
        <v>0</v>
      </c>
      <c r="F77" s="2">
        <v>53</v>
      </c>
      <c r="G77" s="2">
        <v>73</v>
      </c>
      <c r="H77" s="2">
        <v>32</v>
      </c>
      <c r="I77" s="4">
        <f t="shared" si="7"/>
        <v>13.25</v>
      </c>
      <c r="J77" s="4">
        <f t="shared" si="6"/>
        <v>72.602739726027394</v>
      </c>
      <c r="K77" s="2">
        <v>0</v>
      </c>
      <c r="L77" s="2">
        <v>0</v>
      </c>
      <c r="M77" s="2">
        <v>0</v>
      </c>
      <c r="N77" s="2">
        <v>9</v>
      </c>
      <c r="O77" s="2">
        <v>0</v>
      </c>
      <c r="P77" s="2">
        <v>4</v>
      </c>
      <c r="Q77" s="2">
        <v>0</v>
      </c>
      <c r="R77" s="12">
        <v>0</v>
      </c>
      <c r="S77" s="2">
        <v>0</v>
      </c>
      <c r="T77" s="2">
        <v>0</v>
      </c>
      <c r="U77" s="2">
        <v>0</v>
      </c>
      <c r="V77" s="4">
        <v>0</v>
      </c>
      <c r="W77" s="4">
        <v>0</v>
      </c>
      <c r="X77" s="12">
        <v>0</v>
      </c>
      <c r="Y77" s="2">
        <v>0</v>
      </c>
    </row>
    <row r="78" spans="1:25" ht="15.6" x14ac:dyDescent="0.3">
      <c r="A78" s="1" t="s">
        <v>5</v>
      </c>
      <c r="B78" s="11" t="s">
        <v>125</v>
      </c>
      <c r="C78" s="2">
        <v>2</v>
      </c>
      <c r="D78" s="2">
        <v>2</v>
      </c>
      <c r="E78" s="2">
        <v>0</v>
      </c>
      <c r="F78" s="2">
        <v>17</v>
      </c>
      <c r="G78" s="2">
        <v>10</v>
      </c>
      <c r="H78" s="2">
        <v>17</v>
      </c>
      <c r="I78" s="4">
        <f t="shared" si="7"/>
        <v>8.5</v>
      </c>
      <c r="J78" s="4">
        <f t="shared" si="6"/>
        <v>170</v>
      </c>
      <c r="K78" s="2">
        <v>0</v>
      </c>
      <c r="L78" s="2">
        <v>0</v>
      </c>
      <c r="M78" s="2">
        <v>1</v>
      </c>
      <c r="N78" s="2">
        <v>4</v>
      </c>
      <c r="O78" s="2">
        <v>0</v>
      </c>
      <c r="P78" s="2">
        <v>2</v>
      </c>
      <c r="Q78" s="2">
        <v>0</v>
      </c>
      <c r="R78" s="12">
        <v>0</v>
      </c>
      <c r="S78" s="2">
        <v>0</v>
      </c>
      <c r="T78" s="2">
        <v>0</v>
      </c>
      <c r="U78" s="2">
        <v>0</v>
      </c>
      <c r="V78" s="4">
        <v>0</v>
      </c>
      <c r="W78" s="4">
        <v>0</v>
      </c>
      <c r="X78" s="12">
        <v>0</v>
      </c>
      <c r="Y78" s="2">
        <v>0</v>
      </c>
    </row>
    <row r="79" spans="1:25" ht="15.6" x14ac:dyDescent="0.3">
      <c r="A79" s="1" t="s">
        <v>5</v>
      </c>
      <c r="B79" s="11" t="s">
        <v>126</v>
      </c>
      <c r="C79" s="2">
        <v>6</v>
      </c>
      <c r="D79" s="2">
        <v>6</v>
      </c>
      <c r="E79" s="2">
        <v>0</v>
      </c>
      <c r="F79" s="2">
        <v>270</v>
      </c>
      <c r="G79" s="2">
        <v>315</v>
      </c>
      <c r="H79" s="2">
        <v>92</v>
      </c>
      <c r="I79" s="4">
        <f t="shared" si="7"/>
        <v>45</v>
      </c>
      <c r="J79" s="4">
        <f t="shared" si="6"/>
        <v>85.714285714285708</v>
      </c>
      <c r="K79" s="2">
        <v>0</v>
      </c>
      <c r="L79" s="2">
        <v>3</v>
      </c>
      <c r="M79" s="2">
        <v>0</v>
      </c>
      <c r="N79" s="2">
        <v>27</v>
      </c>
      <c r="O79" s="2">
        <v>5</v>
      </c>
      <c r="P79" s="2">
        <v>6</v>
      </c>
      <c r="Q79" s="2">
        <v>0</v>
      </c>
      <c r="R79" s="12">
        <v>0</v>
      </c>
      <c r="S79" s="2">
        <v>0</v>
      </c>
      <c r="T79" s="2">
        <v>0</v>
      </c>
      <c r="U79" s="2">
        <v>0</v>
      </c>
      <c r="V79" s="4">
        <v>0</v>
      </c>
      <c r="W79" s="4">
        <v>0</v>
      </c>
      <c r="X79" s="12">
        <v>0</v>
      </c>
      <c r="Y79" s="2">
        <v>0</v>
      </c>
    </row>
    <row r="80" spans="1:25" ht="15.6" x14ac:dyDescent="0.3">
      <c r="A80" s="1" t="s">
        <v>5</v>
      </c>
      <c r="B80" s="11" t="s">
        <v>127</v>
      </c>
      <c r="C80" s="2">
        <v>6</v>
      </c>
      <c r="D80" s="2">
        <v>6</v>
      </c>
      <c r="E80" s="2">
        <v>2</v>
      </c>
      <c r="F80" s="2">
        <v>179</v>
      </c>
      <c r="G80" s="2">
        <v>241</v>
      </c>
      <c r="H80" s="2" t="s">
        <v>54</v>
      </c>
      <c r="I80" s="4">
        <f t="shared" si="7"/>
        <v>44.75</v>
      </c>
      <c r="J80" s="4">
        <f t="shared" si="6"/>
        <v>74.273858921161832</v>
      </c>
      <c r="K80" s="2">
        <v>0</v>
      </c>
      <c r="L80" s="2">
        <v>1</v>
      </c>
      <c r="M80" s="2">
        <v>1</v>
      </c>
      <c r="N80" s="2">
        <v>13</v>
      </c>
      <c r="O80" s="2">
        <v>3</v>
      </c>
      <c r="P80" s="2">
        <v>6</v>
      </c>
      <c r="Q80" s="2">
        <v>2</v>
      </c>
      <c r="R80" s="12">
        <v>9.1</v>
      </c>
      <c r="S80" s="2">
        <v>1</v>
      </c>
      <c r="T80" s="2">
        <v>19</v>
      </c>
      <c r="U80" s="2">
        <v>4</v>
      </c>
      <c r="V80" s="4">
        <f t="shared" si="8"/>
        <v>4.75</v>
      </c>
      <c r="W80" s="4">
        <f t="shared" ref="W80:W101" si="9">T80/R80</f>
        <v>2.087912087912088</v>
      </c>
      <c r="X80" s="12">
        <v>13.7</v>
      </c>
      <c r="Y80" s="2">
        <v>0</v>
      </c>
    </row>
    <row r="81" spans="1:25" ht="15.6" x14ac:dyDescent="0.3">
      <c r="A81" s="1" t="s">
        <v>5</v>
      </c>
      <c r="B81" s="11" t="s">
        <v>128</v>
      </c>
      <c r="C81" s="2">
        <v>6</v>
      </c>
      <c r="D81" s="2">
        <v>6</v>
      </c>
      <c r="E81" s="2">
        <v>0</v>
      </c>
      <c r="F81" s="2">
        <v>72</v>
      </c>
      <c r="G81" s="2">
        <v>117</v>
      </c>
      <c r="H81" s="2">
        <v>41</v>
      </c>
      <c r="I81" s="4">
        <f t="shared" si="7"/>
        <v>12</v>
      </c>
      <c r="J81" s="4">
        <f t="shared" si="6"/>
        <v>61.53846153846154</v>
      </c>
      <c r="K81" s="2">
        <v>0</v>
      </c>
      <c r="L81" s="2">
        <v>0</v>
      </c>
      <c r="M81" s="2">
        <v>0</v>
      </c>
      <c r="N81" s="2">
        <v>7</v>
      </c>
      <c r="O81" s="2">
        <v>0</v>
      </c>
      <c r="P81" s="2">
        <v>6</v>
      </c>
      <c r="Q81" s="2">
        <v>5</v>
      </c>
      <c r="R81" s="12">
        <v>31.4</v>
      </c>
      <c r="S81" s="2">
        <v>0</v>
      </c>
      <c r="T81" s="2">
        <v>121</v>
      </c>
      <c r="U81" s="2">
        <v>3</v>
      </c>
      <c r="V81" s="4" t="s">
        <v>151</v>
      </c>
      <c r="W81" s="4">
        <f t="shared" si="9"/>
        <v>3.8535031847133761</v>
      </c>
      <c r="X81" s="12">
        <v>63.3</v>
      </c>
      <c r="Y81" s="2">
        <v>0</v>
      </c>
    </row>
    <row r="82" spans="1:25" ht="15.6" x14ac:dyDescent="0.3">
      <c r="A82" s="1" t="s">
        <v>5</v>
      </c>
      <c r="B82" s="11" t="s">
        <v>129</v>
      </c>
      <c r="C82" s="2">
        <v>6</v>
      </c>
      <c r="D82" s="2">
        <v>6</v>
      </c>
      <c r="E82" s="2">
        <v>0</v>
      </c>
      <c r="F82" s="2">
        <v>215</v>
      </c>
      <c r="G82" s="2">
        <v>241</v>
      </c>
      <c r="H82" s="2">
        <v>93</v>
      </c>
      <c r="I82" s="4">
        <f t="shared" si="7"/>
        <v>35.833333333333336</v>
      </c>
      <c r="J82" s="4">
        <f t="shared" si="6"/>
        <v>89.211618257261421</v>
      </c>
      <c r="K82" s="2">
        <v>0</v>
      </c>
      <c r="L82" s="2">
        <v>2</v>
      </c>
      <c r="M82" s="2">
        <v>1</v>
      </c>
      <c r="N82" s="2">
        <v>19</v>
      </c>
      <c r="O82" s="2">
        <v>2</v>
      </c>
      <c r="P82" s="2">
        <v>6</v>
      </c>
      <c r="Q82" s="2">
        <v>0</v>
      </c>
      <c r="R82" s="12">
        <v>0</v>
      </c>
      <c r="S82" s="2">
        <v>0</v>
      </c>
      <c r="T82" s="2">
        <v>0</v>
      </c>
      <c r="U82" s="2">
        <v>0</v>
      </c>
      <c r="V82" s="4">
        <v>0</v>
      </c>
      <c r="W82" s="4">
        <v>0</v>
      </c>
      <c r="X82" s="12">
        <v>0</v>
      </c>
      <c r="Y82" s="2">
        <v>0</v>
      </c>
    </row>
    <row r="83" spans="1:25" ht="15.6" x14ac:dyDescent="0.3">
      <c r="A83" s="1" t="s">
        <v>5</v>
      </c>
      <c r="B83" s="11" t="s">
        <v>130</v>
      </c>
      <c r="C83" s="2">
        <v>5</v>
      </c>
      <c r="D83" s="2">
        <v>3</v>
      </c>
      <c r="E83" s="2">
        <v>0</v>
      </c>
      <c r="F83" s="2">
        <v>32</v>
      </c>
      <c r="G83" s="2">
        <v>41</v>
      </c>
      <c r="H83" s="2">
        <v>28</v>
      </c>
      <c r="I83" s="4">
        <f t="shared" si="7"/>
        <v>10.666666666666666</v>
      </c>
      <c r="J83" s="4">
        <f t="shared" si="6"/>
        <v>78.048780487804876</v>
      </c>
      <c r="K83" s="2">
        <v>0</v>
      </c>
      <c r="L83" s="2">
        <v>0</v>
      </c>
      <c r="M83" s="2">
        <v>0</v>
      </c>
      <c r="N83" s="2">
        <v>2</v>
      </c>
      <c r="O83" s="2">
        <v>1</v>
      </c>
      <c r="P83" s="2">
        <v>5</v>
      </c>
      <c r="Q83" s="2">
        <v>5</v>
      </c>
      <c r="R83" s="12">
        <v>45.1</v>
      </c>
      <c r="S83" s="2">
        <v>1</v>
      </c>
      <c r="T83" s="2">
        <v>233</v>
      </c>
      <c r="U83" s="2">
        <v>8</v>
      </c>
      <c r="V83" s="4">
        <f t="shared" si="8"/>
        <v>29.125</v>
      </c>
      <c r="W83" s="4">
        <f t="shared" si="9"/>
        <v>5.1662971175166295</v>
      </c>
      <c r="X83" s="12">
        <v>33.799999999999997</v>
      </c>
      <c r="Y83" s="2">
        <v>0</v>
      </c>
    </row>
    <row r="84" spans="1:25" ht="15.6" x14ac:dyDescent="0.3">
      <c r="A84" s="1" t="s">
        <v>5</v>
      </c>
      <c r="B84" s="11" t="s">
        <v>131</v>
      </c>
      <c r="C84" s="2">
        <v>6</v>
      </c>
      <c r="D84" s="2">
        <v>5</v>
      </c>
      <c r="E84" s="2">
        <v>2</v>
      </c>
      <c r="F84" s="2">
        <v>86</v>
      </c>
      <c r="G84" s="2">
        <v>110</v>
      </c>
      <c r="H84" s="2" t="s">
        <v>55</v>
      </c>
      <c r="I84" s="4">
        <f t="shared" si="7"/>
        <v>28.666666666666668</v>
      </c>
      <c r="J84" s="4">
        <f t="shared" si="6"/>
        <v>78.181818181818187</v>
      </c>
      <c r="K84" s="2">
        <v>0</v>
      </c>
      <c r="L84" s="2">
        <v>0</v>
      </c>
      <c r="M84" s="2">
        <v>1</v>
      </c>
      <c r="N84" s="2">
        <v>6</v>
      </c>
      <c r="O84" s="2">
        <v>2</v>
      </c>
      <c r="P84" s="2">
        <v>6</v>
      </c>
      <c r="Q84" s="2">
        <v>6</v>
      </c>
      <c r="R84" s="12">
        <v>42</v>
      </c>
      <c r="S84" s="2">
        <v>2</v>
      </c>
      <c r="T84" s="2">
        <v>179</v>
      </c>
      <c r="U84" s="2">
        <v>10</v>
      </c>
      <c r="V84" s="4">
        <f t="shared" si="8"/>
        <v>17.899999999999999</v>
      </c>
      <c r="W84" s="4">
        <f t="shared" si="9"/>
        <v>4.2619047619047619</v>
      </c>
      <c r="X84" s="12">
        <v>25.2</v>
      </c>
      <c r="Y84" s="2">
        <v>1</v>
      </c>
    </row>
    <row r="85" spans="1:25" ht="15.6" x14ac:dyDescent="0.3">
      <c r="A85" s="1" t="s">
        <v>5</v>
      </c>
      <c r="B85" s="11" t="s">
        <v>132</v>
      </c>
      <c r="C85" s="2">
        <v>6</v>
      </c>
      <c r="D85" s="2">
        <v>3</v>
      </c>
      <c r="E85" s="2">
        <v>1</v>
      </c>
      <c r="F85" s="2">
        <v>0</v>
      </c>
      <c r="G85" s="2">
        <v>3</v>
      </c>
      <c r="H85" s="2" t="s">
        <v>37</v>
      </c>
      <c r="I85" s="4">
        <f t="shared" si="7"/>
        <v>0</v>
      </c>
      <c r="J85" s="4">
        <f t="shared" si="6"/>
        <v>0</v>
      </c>
      <c r="K85" s="2">
        <v>0</v>
      </c>
      <c r="L85" s="2">
        <v>0</v>
      </c>
      <c r="M85" s="2">
        <v>2</v>
      </c>
      <c r="N85" s="2">
        <v>0</v>
      </c>
      <c r="O85" s="2">
        <v>0</v>
      </c>
      <c r="P85" s="2">
        <v>6</v>
      </c>
      <c r="Q85" s="2">
        <v>6</v>
      </c>
      <c r="R85" s="12">
        <v>40.5</v>
      </c>
      <c r="S85" s="2">
        <v>1</v>
      </c>
      <c r="T85" s="2">
        <v>270</v>
      </c>
      <c r="U85" s="2">
        <v>11</v>
      </c>
      <c r="V85" s="4">
        <f t="shared" si="8"/>
        <v>24.545454545454547</v>
      </c>
      <c r="W85" s="4">
        <f t="shared" si="9"/>
        <v>6.666666666666667</v>
      </c>
      <c r="X85" s="12">
        <v>22.2</v>
      </c>
      <c r="Y85" s="2">
        <v>0</v>
      </c>
    </row>
    <row r="86" spans="1:25" ht="15.6" x14ac:dyDescent="0.3">
      <c r="A86" s="1" t="s">
        <v>5</v>
      </c>
      <c r="B86" s="11" t="s">
        <v>133</v>
      </c>
      <c r="C86" s="2">
        <v>4</v>
      </c>
      <c r="D86" s="2">
        <v>2</v>
      </c>
      <c r="E86" s="2">
        <v>1</v>
      </c>
      <c r="F86" s="2">
        <v>2</v>
      </c>
      <c r="G86" s="2">
        <v>3</v>
      </c>
      <c r="H86" s="2" t="s">
        <v>41</v>
      </c>
      <c r="I86" s="4">
        <f t="shared" si="7"/>
        <v>2</v>
      </c>
      <c r="J86" s="4">
        <f t="shared" si="6"/>
        <v>66.666666666666657</v>
      </c>
      <c r="K86" s="2">
        <v>0</v>
      </c>
      <c r="L86" s="2">
        <v>0</v>
      </c>
      <c r="M86" s="2">
        <v>0</v>
      </c>
      <c r="N86" s="2">
        <v>0</v>
      </c>
      <c r="O86" s="2">
        <v>0</v>
      </c>
      <c r="P86" s="2">
        <v>4</v>
      </c>
      <c r="Q86" s="2">
        <v>4</v>
      </c>
      <c r="R86" s="12">
        <v>28</v>
      </c>
      <c r="S86" s="2">
        <v>0</v>
      </c>
      <c r="T86" s="2">
        <v>167</v>
      </c>
      <c r="U86" s="2">
        <v>4</v>
      </c>
      <c r="V86" s="4">
        <f t="shared" si="8"/>
        <v>41.75</v>
      </c>
      <c r="W86" s="4">
        <f t="shared" si="9"/>
        <v>5.9642857142857144</v>
      </c>
      <c r="X86" s="12">
        <v>42</v>
      </c>
      <c r="Y86" s="2">
        <v>0</v>
      </c>
    </row>
    <row r="87" spans="1:25" ht="15.6" x14ac:dyDescent="0.3">
      <c r="A87" s="1" t="s">
        <v>5</v>
      </c>
      <c r="B87" s="11" t="s">
        <v>134</v>
      </c>
      <c r="C87" s="2">
        <v>1</v>
      </c>
      <c r="D87" s="2">
        <v>1</v>
      </c>
      <c r="E87" s="2">
        <v>1</v>
      </c>
      <c r="F87" s="2">
        <v>13</v>
      </c>
      <c r="G87" s="2">
        <v>15</v>
      </c>
      <c r="H87" s="2" t="s">
        <v>56</v>
      </c>
      <c r="I87" s="4">
        <v>0</v>
      </c>
      <c r="J87" s="4">
        <f t="shared" si="6"/>
        <v>86.666666666666671</v>
      </c>
      <c r="K87" s="2">
        <v>0</v>
      </c>
      <c r="L87" s="2">
        <v>0</v>
      </c>
      <c r="M87" s="2">
        <v>0</v>
      </c>
      <c r="N87" s="2">
        <v>1</v>
      </c>
      <c r="O87" s="2">
        <v>0</v>
      </c>
      <c r="P87" s="2">
        <v>1</v>
      </c>
      <c r="Q87" s="2">
        <v>0</v>
      </c>
      <c r="R87" s="12">
        <v>0</v>
      </c>
      <c r="S87" s="2">
        <v>0</v>
      </c>
      <c r="T87" s="2">
        <v>0</v>
      </c>
      <c r="U87" s="2">
        <v>0</v>
      </c>
      <c r="V87" s="4">
        <v>0</v>
      </c>
      <c r="W87" s="4">
        <v>0</v>
      </c>
      <c r="X87" s="12">
        <v>0</v>
      </c>
      <c r="Y87" s="2">
        <v>0</v>
      </c>
    </row>
    <row r="88" spans="1:25" ht="15.6" x14ac:dyDescent="0.3">
      <c r="A88" s="1" t="s">
        <v>5</v>
      </c>
      <c r="B88" s="11" t="s">
        <v>135</v>
      </c>
      <c r="C88" s="2">
        <v>0</v>
      </c>
      <c r="D88" s="2">
        <v>0</v>
      </c>
      <c r="E88" s="2">
        <v>0</v>
      </c>
      <c r="F88" s="2">
        <v>0</v>
      </c>
      <c r="G88" s="2">
        <v>0</v>
      </c>
      <c r="H88" s="2">
        <v>0</v>
      </c>
      <c r="I88" s="4">
        <v>0</v>
      </c>
      <c r="J88" s="4">
        <v>0</v>
      </c>
      <c r="K88" s="2">
        <v>0</v>
      </c>
      <c r="L88" s="2">
        <v>0</v>
      </c>
      <c r="M88" s="2">
        <v>0</v>
      </c>
      <c r="N88" s="2">
        <v>0</v>
      </c>
      <c r="O88" s="2">
        <v>0</v>
      </c>
      <c r="P88" s="2">
        <v>0</v>
      </c>
      <c r="Q88" s="2">
        <v>0</v>
      </c>
      <c r="R88" s="12">
        <v>0</v>
      </c>
      <c r="S88" s="2">
        <v>0</v>
      </c>
      <c r="T88" s="2">
        <v>0</v>
      </c>
      <c r="U88" s="2">
        <v>0</v>
      </c>
      <c r="V88" s="4">
        <v>0</v>
      </c>
      <c r="W88" s="4">
        <v>0</v>
      </c>
      <c r="X88" s="12">
        <v>0</v>
      </c>
      <c r="Y88" s="2">
        <v>0</v>
      </c>
    </row>
    <row r="89" spans="1:25" ht="15.6" x14ac:dyDescent="0.3">
      <c r="A89" s="1" t="s">
        <v>5</v>
      </c>
      <c r="B89" s="11" t="s">
        <v>136</v>
      </c>
      <c r="C89" s="2">
        <v>2</v>
      </c>
      <c r="D89" s="2">
        <v>2</v>
      </c>
      <c r="E89" s="2">
        <v>0</v>
      </c>
      <c r="F89" s="2">
        <v>2</v>
      </c>
      <c r="G89" s="2">
        <v>9</v>
      </c>
      <c r="H89" s="2">
        <v>1</v>
      </c>
      <c r="I89" s="4">
        <f t="shared" si="7"/>
        <v>1</v>
      </c>
      <c r="J89" s="4">
        <f t="shared" si="6"/>
        <v>22.222222222222221</v>
      </c>
      <c r="K89" s="2">
        <v>0</v>
      </c>
      <c r="L89" s="2">
        <v>0</v>
      </c>
      <c r="M89" s="2">
        <v>0</v>
      </c>
      <c r="N89" s="2">
        <v>0</v>
      </c>
      <c r="O89" s="2">
        <v>0</v>
      </c>
      <c r="P89" s="2">
        <v>2</v>
      </c>
      <c r="Q89" s="2">
        <v>2</v>
      </c>
      <c r="R89" s="12">
        <v>9</v>
      </c>
      <c r="S89" s="2">
        <v>1</v>
      </c>
      <c r="T89" s="2">
        <v>79</v>
      </c>
      <c r="U89" s="2">
        <v>2</v>
      </c>
      <c r="V89" s="4">
        <f t="shared" si="8"/>
        <v>39.5</v>
      </c>
      <c r="W89" s="4">
        <f t="shared" si="9"/>
        <v>8.7777777777777786</v>
      </c>
      <c r="X89" s="12">
        <v>27</v>
      </c>
      <c r="Y89" s="2">
        <v>0</v>
      </c>
    </row>
    <row r="90" spans="1:25" ht="15.6" x14ac:dyDescent="0.3">
      <c r="A90" s="1" t="s">
        <v>6</v>
      </c>
      <c r="B90" s="9" t="s">
        <v>33</v>
      </c>
      <c r="C90" s="2">
        <v>2</v>
      </c>
      <c r="D90" s="2">
        <v>2</v>
      </c>
      <c r="E90" s="2">
        <v>0</v>
      </c>
      <c r="F90" s="2">
        <v>5</v>
      </c>
      <c r="G90" s="2">
        <v>9</v>
      </c>
      <c r="H90" s="2">
        <v>5</v>
      </c>
      <c r="I90" s="4">
        <f t="shared" si="7"/>
        <v>2.5</v>
      </c>
      <c r="J90" s="4">
        <f t="shared" si="6"/>
        <v>55.555555555555557</v>
      </c>
      <c r="K90" s="2">
        <v>0</v>
      </c>
      <c r="L90" s="2">
        <v>0</v>
      </c>
      <c r="M90" s="2">
        <v>1</v>
      </c>
      <c r="N90" s="2">
        <v>0</v>
      </c>
      <c r="O90" s="2">
        <v>0</v>
      </c>
      <c r="P90" s="2">
        <v>2</v>
      </c>
      <c r="Q90" s="2">
        <v>0</v>
      </c>
      <c r="R90" s="12">
        <v>0</v>
      </c>
      <c r="S90" s="2">
        <v>0</v>
      </c>
      <c r="T90" s="2">
        <v>0</v>
      </c>
      <c r="U90" s="2">
        <v>0</v>
      </c>
      <c r="V90" s="4">
        <v>0</v>
      </c>
      <c r="W90" s="4">
        <v>0</v>
      </c>
      <c r="X90" s="12">
        <v>0</v>
      </c>
      <c r="Y90" s="2">
        <v>0</v>
      </c>
    </row>
    <row r="91" spans="1:25" ht="15.6" x14ac:dyDescent="0.3">
      <c r="A91" s="1" t="s">
        <v>6</v>
      </c>
      <c r="B91" s="11" t="s">
        <v>137</v>
      </c>
      <c r="C91" s="2">
        <v>2</v>
      </c>
      <c r="D91" s="2">
        <v>2</v>
      </c>
      <c r="E91" s="2">
        <v>0</v>
      </c>
      <c r="F91" s="2">
        <v>46</v>
      </c>
      <c r="G91" s="2">
        <v>29</v>
      </c>
      <c r="H91" s="2">
        <v>38</v>
      </c>
      <c r="I91" s="4">
        <f t="shared" si="7"/>
        <v>23</v>
      </c>
      <c r="J91" s="4">
        <f t="shared" si="6"/>
        <v>158.62068965517241</v>
      </c>
      <c r="K91" s="2">
        <v>0</v>
      </c>
      <c r="L91" s="2">
        <v>0</v>
      </c>
      <c r="M91" s="2">
        <v>0</v>
      </c>
      <c r="N91" s="2">
        <v>5</v>
      </c>
      <c r="O91" s="2">
        <v>2</v>
      </c>
      <c r="P91" s="2">
        <v>2</v>
      </c>
      <c r="Q91" s="2">
        <v>1</v>
      </c>
      <c r="R91" s="12">
        <v>1</v>
      </c>
      <c r="S91" s="2">
        <v>0</v>
      </c>
      <c r="T91" s="2">
        <v>10</v>
      </c>
      <c r="U91" s="2">
        <v>0</v>
      </c>
      <c r="V91" s="4">
        <v>0</v>
      </c>
      <c r="W91" s="4">
        <f t="shared" si="9"/>
        <v>10</v>
      </c>
      <c r="X91" s="12">
        <v>0</v>
      </c>
      <c r="Y91" s="2">
        <v>0</v>
      </c>
    </row>
    <row r="92" spans="1:25" ht="15.6" x14ac:dyDescent="0.3">
      <c r="A92" s="1" t="s">
        <v>6</v>
      </c>
      <c r="B92" s="11" t="s">
        <v>138</v>
      </c>
      <c r="C92" s="2">
        <v>2</v>
      </c>
      <c r="D92" s="2">
        <v>2</v>
      </c>
      <c r="E92" s="2">
        <v>0</v>
      </c>
      <c r="F92" s="2">
        <v>63</v>
      </c>
      <c r="G92" s="2">
        <v>102</v>
      </c>
      <c r="H92" s="2">
        <v>58</v>
      </c>
      <c r="I92" s="4">
        <f t="shared" si="7"/>
        <v>31.5</v>
      </c>
      <c r="J92" s="4">
        <f t="shared" si="6"/>
        <v>61.764705882352942</v>
      </c>
      <c r="K92" s="2">
        <v>0</v>
      </c>
      <c r="L92" s="2">
        <v>1</v>
      </c>
      <c r="M92" s="2">
        <v>0</v>
      </c>
      <c r="N92" s="2">
        <v>9</v>
      </c>
      <c r="O92" s="2">
        <v>0</v>
      </c>
      <c r="P92" s="2">
        <v>2</v>
      </c>
      <c r="Q92" s="2">
        <v>0</v>
      </c>
      <c r="R92" s="12">
        <v>0</v>
      </c>
      <c r="S92" s="2">
        <v>0</v>
      </c>
      <c r="T92" s="2">
        <v>0</v>
      </c>
      <c r="U92" s="2">
        <v>0</v>
      </c>
      <c r="V92" s="4">
        <v>0</v>
      </c>
      <c r="W92" s="4">
        <v>0</v>
      </c>
      <c r="X92" s="12">
        <v>0</v>
      </c>
      <c r="Y92" s="2">
        <v>0</v>
      </c>
    </row>
    <row r="93" spans="1:25" ht="15.6" x14ac:dyDescent="0.3">
      <c r="A93" s="1" t="s">
        <v>6</v>
      </c>
      <c r="B93" s="11" t="s">
        <v>139</v>
      </c>
      <c r="C93" s="2">
        <v>1</v>
      </c>
      <c r="D93" s="2">
        <v>1</v>
      </c>
      <c r="E93" s="2">
        <v>0</v>
      </c>
      <c r="F93" s="2">
        <v>7</v>
      </c>
      <c r="G93" s="2">
        <v>17</v>
      </c>
      <c r="H93" s="2">
        <v>7</v>
      </c>
      <c r="I93" s="4">
        <f t="shared" si="7"/>
        <v>7</v>
      </c>
      <c r="J93" s="4">
        <f t="shared" si="6"/>
        <v>41.17647058823529</v>
      </c>
      <c r="K93" s="2">
        <v>0</v>
      </c>
      <c r="L93" s="2">
        <v>0</v>
      </c>
      <c r="M93" s="2">
        <v>0</v>
      </c>
      <c r="N93" s="2">
        <v>0</v>
      </c>
      <c r="O93" s="2">
        <v>0</v>
      </c>
      <c r="P93" s="2">
        <v>1</v>
      </c>
      <c r="Q93" s="2">
        <v>0</v>
      </c>
      <c r="R93" s="12">
        <v>0</v>
      </c>
      <c r="S93" s="2">
        <v>0</v>
      </c>
      <c r="T93" s="2">
        <v>0</v>
      </c>
      <c r="U93" s="2">
        <v>0</v>
      </c>
      <c r="V93" s="4">
        <v>0</v>
      </c>
      <c r="W93" s="4">
        <v>0</v>
      </c>
      <c r="X93" s="12">
        <v>0</v>
      </c>
      <c r="Y93" s="2">
        <v>0</v>
      </c>
    </row>
    <row r="94" spans="1:25" ht="15.6" x14ac:dyDescent="0.3">
      <c r="A94" s="1" t="s">
        <v>6</v>
      </c>
      <c r="B94" s="11" t="s">
        <v>140</v>
      </c>
      <c r="C94" s="2">
        <v>2</v>
      </c>
      <c r="D94" s="2">
        <v>2</v>
      </c>
      <c r="E94" s="2">
        <v>0</v>
      </c>
      <c r="F94" s="2">
        <v>8</v>
      </c>
      <c r="G94" s="2">
        <v>9</v>
      </c>
      <c r="H94" s="2">
        <v>6</v>
      </c>
      <c r="I94" s="4">
        <f t="shared" si="7"/>
        <v>4</v>
      </c>
      <c r="J94" s="4">
        <f t="shared" si="6"/>
        <v>88.888888888888886</v>
      </c>
      <c r="K94" s="2">
        <v>0</v>
      </c>
      <c r="L94" s="2">
        <v>0</v>
      </c>
      <c r="M94" s="2">
        <v>0</v>
      </c>
      <c r="N94" s="2">
        <v>0</v>
      </c>
      <c r="O94" s="2">
        <v>1</v>
      </c>
      <c r="P94" s="2">
        <v>2</v>
      </c>
      <c r="Q94" s="2">
        <v>1</v>
      </c>
      <c r="R94" s="12">
        <v>3</v>
      </c>
      <c r="S94" s="2">
        <v>0</v>
      </c>
      <c r="T94" s="2">
        <v>11</v>
      </c>
      <c r="U94" s="2">
        <v>0</v>
      </c>
      <c r="V94" s="4">
        <v>0</v>
      </c>
      <c r="W94" s="4">
        <f t="shared" si="9"/>
        <v>3.6666666666666665</v>
      </c>
      <c r="X94" s="12">
        <v>0</v>
      </c>
      <c r="Y94" s="2">
        <v>0</v>
      </c>
    </row>
    <row r="95" spans="1:25" ht="15.6" x14ac:dyDescent="0.3">
      <c r="A95" s="1" t="s">
        <v>6</v>
      </c>
      <c r="B95" s="11" t="s">
        <v>141</v>
      </c>
      <c r="C95" s="2">
        <v>1</v>
      </c>
      <c r="D95" s="2">
        <v>1</v>
      </c>
      <c r="E95" s="2">
        <v>0</v>
      </c>
      <c r="F95" s="2">
        <v>26</v>
      </c>
      <c r="G95" s="2">
        <v>38</v>
      </c>
      <c r="H95" s="2">
        <v>26</v>
      </c>
      <c r="I95" s="4">
        <f t="shared" si="7"/>
        <v>26</v>
      </c>
      <c r="J95" s="4">
        <f t="shared" si="6"/>
        <v>68.421052631578945</v>
      </c>
      <c r="K95" s="2">
        <v>0</v>
      </c>
      <c r="L95" s="2">
        <v>0</v>
      </c>
      <c r="M95" s="2">
        <v>0</v>
      </c>
      <c r="N95" s="2">
        <v>5</v>
      </c>
      <c r="O95" s="2">
        <v>0</v>
      </c>
      <c r="P95" s="2">
        <v>1</v>
      </c>
      <c r="Q95" s="2">
        <v>0</v>
      </c>
      <c r="R95" s="12">
        <v>0</v>
      </c>
      <c r="S95" s="2">
        <v>0</v>
      </c>
      <c r="T95" s="2">
        <v>0</v>
      </c>
      <c r="U95" s="2">
        <v>0</v>
      </c>
      <c r="V95" s="4">
        <v>0</v>
      </c>
      <c r="W95" s="4">
        <v>0</v>
      </c>
      <c r="X95" s="12">
        <v>0</v>
      </c>
      <c r="Y95" s="2">
        <v>0</v>
      </c>
    </row>
    <row r="96" spans="1:25" ht="15.6" x14ac:dyDescent="0.3">
      <c r="A96" s="1" t="s">
        <v>6</v>
      </c>
      <c r="B96" s="11" t="s">
        <v>142</v>
      </c>
      <c r="C96" s="2">
        <v>2</v>
      </c>
      <c r="D96" s="2">
        <v>2</v>
      </c>
      <c r="E96" s="2">
        <v>0</v>
      </c>
      <c r="F96" s="2">
        <v>32</v>
      </c>
      <c r="G96" s="2">
        <v>36</v>
      </c>
      <c r="H96" s="2">
        <v>29</v>
      </c>
      <c r="I96" s="4">
        <f t="shared" si="7"/>
        <v>16</v>
      </c>
      <c r="J96" s="4">
        <f t="shared" si="6"/>
        <v>88.888888888888886</v>
      </c>
      <c r="K96" s="2">
        <v>0</v>
      </c>
      <c r="L96" s="2">
        <v>0</v>
      </c>
      <c r="M96" s="2">
        <v>0</v>
      </c>
      <c r="N96" s="2">
        <v>3</v>
      </c>
      <c r="O96" s="2">
        <v>0</v>
      </c>
      <c r="P96" s="2">
        <v>2</v>
      </c>
      <c r="Q96" s="2">
        <v>2</v>
      </c>
      <c r="R96" s="12">
        <v>8</v>
      </c>
      <c r="S96" s="2">
        <v>0</v>
      </c>
      <c r="T96" s="2">
        <v>52</v>
      </c>
      <c r="U96" s="2">
        <v>0</v>
      </c>
      <c r="V96" s="4">
        <v>0</v>
      </c>
      <c r="W96" s="4">
        <f t="shared" si="9"/>
        <v>6.5</v>
      </c>
      <c r="X96" s="12">
        <v>0</v>
      </c>
      <c r="Y96" s="2">
        <v>0</v>
      </c>
    </row>
    <row r="97" spans="1:25" ht="15.6" x14ac:dyDescent="0.3">
      <c r="A97" s="1" t="s">
        <v>6</v>
      </c>
      <c r="B97" s="11" t="s">
        <v>143</v>
      </c>
      <c r="C97" s="2">
        <v>2</v>
      </c>
      <c r="D97" s="2">
        <v>2</v>
      </c>
      <c r="E97" s="2">
        <v>0</v>
      </c>
      <c r="F97" s="2">
        <v>36</v>
      </c>
      <c r="G97" s="2">
        <v>58</v>
      </c>
      <c r="H97" s="2">
        <v>23</v>
      </c>
      <c r="I97" s="4">
        <f t="shared" si="7"/>
        <v>18</v>
      </c>
      <c r="J97" s="4">
        <f t="shared" si="6"/>
        <v>62.068965517241381</v>
      </c>
      <c r="K97" s="2">
        <v>0</v>
      </c>
      <c r="L97" s="2">
        <v>0</v>
      </c>
      <c r="M97" s="2">
        <v>0</v>
      </c>
      <c r="N97" s="2">
        <v>3</v>
      </c>
      <c r="O97" s="2">
        <v>1</v>
      </c>
      <c r="P97" s="2">
        <v>2</v>
      </c>
      <c r="Q97" s="2">
        <v>2</v>
      </c>
      <c r="R97" s="12">
        <v>5.0999999999999996</v>
      </c>
      <c r="S97" s="2">
        <v>0</v>
      </c>
      <c r="T97" s="2">
        <v>46</v>
      </c>
      <c r="U97" s="2">
        <v>0</v>
      </c>
      <c r="V97" s="4">
        <v>0</v>
      </c>
      <c r="W97" s="4">
        <f t="shared" si="9"/>
        <v>9.0196078431372548</v>
      </c>
      <c r="X97" s="12">
        <v>0</v>
      </c>
      <c r="Y97" s="2">
        <v>0</v>
      </c>
    </row>
    <row r="98" spans="1:25" ht="15.6" x14ac:dyDescent="0.3">
      <c r="A98" s="1" t="s">
        <v>6</v>
      </c>
      <c r="B98" s="11" t="s">
        <v>144</v>
      </c>
      <c r="C98" s="2">
        <v>2</v>
      </c>
      <c r="D98" s="2">
        <v>2</v>
      </c>
      <c r="E98" s="2">
        <v>0</v>
      </c>
      <c r="F98" s="2">
        <v>76</v>
      </c>
      <c r="G98" s="2">
        <v>102</v>
      </c>
      <c r="H98" s="2">
        <v>48</v>
      </c>
      <c r="I98" s="4">
        <f t="shared" si="7"/>
        <v>38</v>
      </c>
      <c r="J98" s="4">
        <f t="shared" si="6"/>
        <v>74.509803921568633</v>
      </c>
      <c r="K98" s="2">
        <v>0</v>
      </c>
      <c r="L98" s="2">
        <v>0</v>
      </c>
      <c r="M98" s="2">
        <v>0</v>
      </c>
      <c r="N98" s="2">
        <v>5</v>
      </c>
      <c r="O98" s="2">
        <v>2</v>
      </c>
      <c r="P98" s="2">
        <v>2</v>
      </c>
      <c r="Q98" s="2">
        <v>2</v>
      </c>
      <c r="R98" s="12">
        <v>12</v>
      </c>
      <c r="S98" s="2">
        <v>1</v>
      </c>
      <c r="T98" s="2">
        <v>108</v>
      </c>
      <c r="U98" s="2">
        <v>2</v>
      </c>
      <c r="V98" s="4">
        <f t="shared" si="8"/>
        <v>54</v>
      </c>
      <c r="W98" s="4">
        <f t="shared" si="9"/>
        <v>9</v>
      </c>
      <c r="X98" s="12">
        <v>36</v>
      </c>
      <c r="Y98" s="2">
        <v>0</v>
      </c>
    </row>
    <row r="99" spans="1:25" ht="15.6" x14ac:dyDescent="0.3">
      <c r="A99" s="1" t="s">
        <v>6</v>
      </c>
      <c r="B99" s="11" t="s">
        <v>78</v>
      </c>
      <c r="C99" s="2">
        <v>2</v>
      </c>
      <c r="D99" s="2">
        <v>2</v>
      </c>
      <c r="E99" s="2">
        <v>2</v>
      </c>
      <c r="F99" s="2">
        <v>9</v>
      </c>
      <c r="G99" s="2">
        <v>8</v>
      </c>
      <c r="H99" s="2" t="s">
        <v>47</v>
      </c>
      <c r="I99" s="4">
        <v>0</v>
      </c>
      <c r="J99" s="4">
        <f t="shared" si="6"/>
        <v>112.5</v>
      </c>
      <c r="K99" s="2">
        <v>0</v>
      </c>
      <c r="L99" s="2">
        <v>0</v>
      </c>
      <c r="M99" s="2">
        <v>0</v>
      </c>
      <c r="N99" s="2">
        <v>1</v>
      </c>
      <c r="O99" s="2">
        <v>0</v>
      </c>
      <c r="P99" s="2">
        <v>2</v>
      </c>
      <c r="Q99" s="2">
        <v>2</v>
      </c>
      <c r="R99" s="12">
        <v>13</v>
      </c>
      <c r="S99" s="2">
        <v>0</v>
      </c>
      <c r="T99" s="2">
        <v>80</v>
      </c>
      <c r="U99" s="2">
        <v>1</v>
      </c>
      <c r="V99" s="4">
        <f t="shared" si="8"/>
        <v>80</v>
      </c>
      <c r="W99" s="4">
        <f t="shared" si="9"/>
        <v>6.1538461538461542</v>
      </c>
      <c r="X99" s="12">
        <v>78</v>
      </c>
      <c r="Y99" s="2">
        <v>0</v>
      </c>
    </row>
    <row r="100" spans="1:25" ht="15.6" x14ac:dyDescent="0.3">
      <c r="A100" s="1" t="s">
        <v>6</v>
      </c>
      <c r="B100" s="11" t="s">
        <v>77</v>
      </c>
      <c r="C100" s="2">
        <v>2</v>
      </c>
      <c r="D100" s="2">
        <v>2</v>
      </c>
      <c r="E100" s="2">
        <v>0</v>
      </c>
      <c r="F100" s="2">
        <v>9</v>
      </c>
      <c r="G100" s="2">
        <v>19</v>
      </c>
      <c r="H100" s="2">
        <v>9</v>
      </c>
      <c r="I100" s="4">
        <f t="shared" si="7"/>
        <v>4.5</v>
      </c>
      <c r="J100" s="4">
        <f t="shared" si="6"/>
        <v>47.368421052631575</v>
      </c>
      <c r="K100" s="2">
        <v>0</v>
      </c>
      <c r="L100" s="2">
        <v>0</v>
      </c>
      <c r="M100" s="2">
        <v>1</v>
      </c>
      <c r="N100" s="2">
        <v>0</v>
      </c>
      <c r="O100" s="2">
        <v>0</v>
      </c>
      <c r="P100" s="2">
        <v>2</v>
      </c>
      <c r="Q100" s="2">
        <v>2</v>
      </c>
      <c r="R100" s="12">
        <v>14</v>
      </c>
      <c r="S100" s="2">
        <v>0</v>
      </c>
      <c r="T100" s="2">
        <v>108</v>
      </c>
      <c r="U100" s="2">
        <v>1</v>
      </c>
      <c r="V100" s="4">
        <f t="shared" si="8"/>
        <v>108</v>
      </c>
      <c r="W100" s="4">
        <f t="shared" si="9"/>
        <v>7.7142857142857144</v>
      </c>
      <c r="X100" s="12">
        <v>84</v>
      </c>
      <c r="Y100" s="2">
        <v>0</v>
      </c>
    </row>
    <row r="101" spans="1:25" ht="15.6" x14ac:dyDescent="0.3">
      <c r="A101" s="1" t="s">
        <v>6</v>
      </c>
      <c r="B101" s="11" t="s">
        <v>76</v>
      </c>
      <c r="C101" s="2">
        <v>2</v>
      </c>
      <c r="D101" s="2">
        <v>2</v>
      </c>
      <c r="E101" s="2">
        <v>0</v>
      </c>
      <c r="F101" s="2">
        <v>0</v>
      </c>
      <c r="G101" s="2">
        <v>5</v>
      </c>
      <c r="H101" s="2">
        <v>0</v>
      </c>
      <c r="I101" s="4">
        <f t="shared" si="7"/>
        <v>0</v>
      </c>
      <c r="J101" s="4">
        <f t="shared" si="6"/>
        <v>0</v>
      </c>
      <c r="K101" s="2">
        <v>0</v>
      </c>
      <c r="L101" s="2">
        <v>0</v>
      </c>
      <c r="M101" s="2">
        <v>2</v>
      </c>
      <c r="N101" s="2">
        <v>0</v>
      </c>
      <c r="O101" s="2">
        <v>0</v>
      </c>
      <c r="P101" s="2">
        <v>2</v>
      </c>
      <c r="Q101" s="2">
        <v>2</v>
      </c>
      <c r="R101" s="12">
        <v>14</v>
      </c>
      <c r="S101" s="2">
        <v>0</v>
      </c>
      <c r="T101" s="2">
        <v>72</v>
      </c>
      <c r="U101" s="2">
        <v>0</v>
      </c>
      <c r="V101" s="4">
        <v>0</v>
      </c>
      <c r="W101" s="4">
        <f t="shared" si="9"/>
        <v>5.1428571428571432</v>
      </c>
      <c r="X101" s="12">
        <v>0</v>
      </c>
      <c r="Y101" s="2">
        <v>0</v>
      </c>
    </row>
    <row r="102" spans="1:25" ht="15.6" x14ac:dyDescent="0.3">
      <c r="A102" s="1" t="s">
        <v>6</v>
      </c>
      <c r="B102" s="11" t="s">
        <v>75</v>
      </c>
      <c r="C102" s="2">
        <v>0</v>
      </c>
      <c r="D102" s="2">
        <v>0</v>
      </c>
      <c r="E102" s="2">
        <v>0</v>
      </c>
      <c r="F102" s="2">
        <v>0</v>
      </c>
      <c r="G102" s="2">
        <v>0</v>
      </c>
      <c r="H102" s="2">
        <v>0</v>
      </c>
      <c r="I102" s="4">
        <v>0</v>
      </c>
      <c r="J102" s="4">
        <v>0</v>
      </c>
      <c r="K102" s="2">
        <v>0</v>
      </c>
      <c r="L102" s="2">
        <v>0</v>
      </c>
      <c r="M102" s="2">
        <v>0</v>
      </c>
      <c r="N102" s="2">
        <v>0</v>
      </c>
      <c r="O102" s="2">
        <v>0</v>
      </c>
      <c r="P102" s="2">
        <v>0</v>
      </c>
      <c r="Q102" s="2">
        <v>0</v>
      </c>
      <c r="R102" s="12">
        <v>0</v>
      </c>
      <c r="S102" s="2">
        <v>0</v>
      </c>
      <c r="T102" s="2">
        <v>0</v>
      </c>
      <c r="U102" s="2">
        <v>0</v>
      </c>
      <c r="V102" s="4">
        <v>0</v>
      </c>
      <c r="W102" s="4">
        <v>0</v>
      </c>
      <c r="X102" s="12">
        <v>0</v>
      </c>
      <c r="Y102" s="2">
        <v>0</v>
      </c>
    </row>
    <row r="103" spans="1:25" ht="15.6" x14ac:dyDescent="0.3">
      <c r="A103" s="1" t="s">
        <v>6</v>
      </c>
      <c r="B103" s="11" t="s">
        <v>74</v>
      </c>
      <c r="C103" s="2">
        <v>0</v>
      </c>
      <c r="D103" s="2">
        <v>0</v>
      </c>
      <c r="E103" s="2">
        <v>0</v>
      </c>
      <c r="F103" s="2">
        <v>0</v>
      </c>
      <c r="G103" s="2">
        <v>0</v>
      </c>
      <c r="H103" s="2">
        <v>0</v>
      </c>
      <c r="I103" s="4">
        <v>0</v>
      </c>
      <c r="J103" s="4">
        <v>0</v>
      </c>
      <c r="K103" s="2">
        <v>0</v>
      </c>
      <c r="L103" s="2">
        <v>0</v>
      </c>
      <c r="M103" s="2">
        <v>0</v>
      </c>
      <c r="N103" s="2">
        <v>0</v>
      </c>
      <c r="O103" s="2">
        <v>0</v>
      </c>
      <c r="P103" s="2">
        <v>0</v>
      </c>
      <c r="Q103" s="2">
        <v>0</v>
      </c>
      <c r="R103" s="12">
        <v>0</v>
      </c>
      <c r="S103" s="2">
        <v>0</v>
      </c>
      <c r="T103" s="2">
        <v>0</v>
      </c>
      <c r="U103" s="2">
        <v>0</v>
      </c>
      <c r="V103" s="4">
        <v>0</v>
      </c>
      <c r="W103" s="4">
        <v>0</v>
      </c>
      <c r="X103" s="12">
        <v>0</v>
      </c>
      <c r="Y103" s="2">
        <v>0</v>
      </c>
    </row>
    <row r="104" spans="1:25" ht="15.6" x14ac:dyDescent="0.3">
      <c r="A104" s="1" t="s">
        <v>6</v>
      </c>
      <c r="B104" s="11" t="s">
        <v>73</v>
      </c>
      <c r="C104" s="2">
        <v>0</v>
      </c>
      <c r="D104" s="2">
        <v>0</v>
      </c>
      <c r="E104" s="2">
        <v>0</v>
      </c>
      <c r="F104" s="2">
        <v>0</v>
      </c>
      <c r="G104" s="2">
        <v>0</v>
      </c>
      <c r="H104" s="2">
        <v>0</v>
      </c>
      <c r="I104" s="4">
        <v>0</v>
      </c>
      <c r="J104" s="4">
        <v>0</v>
      </c>
      <c r="K104" s="2">
        <v>0</v>
      </c>
      <c r="L104" s="2">
        <v>0</v>
      </c>
      <c r="M104" s="2">
        <v>0</v>
      </c>
      <c r="N104" s="2">
        <v>0</v>
      </c>
      <c r="O104" s="2">
        <v>0</v>
      </c>
      <c r="P104" s="2">
        <v>0</v>
      </c>
      <c r="Q104" s="2">
        <v>0</v>
      </c>
      <c r="R104" s="12">
        <v>0</v>
      </c>
      <c r="S104" s="2">
        <v>0</v>
      </c>
      <c r="T104" s="2">
        <v>0</v>
      </c>
      <c r="U104" s="2">
        <v>0</v>
      </c>
      <c r="V104" s="4">
        <v>0</v>
      </c>
      <c r="W104" s="4">
        <v>0</v>
      </c>
      <c r="X104" s="12">
        <v>0</v>
      </c>
      <c r="Y104" s="2">
        <v>0</v>
      </c>
    </row>
    <row r="105" spans="1:25" ht="15.6" x14ac:dyDescent="0.3">
      <c r="A105" s="1" t="s">
        <v>6</v>
      </c>
      <c r="B105" s="11" t="s">
        <v>72</v>
      </c>
      <c r="C105" s="2">
        <v>0</v>
      </c>
      <c r="D105" s="2">
        <v>0</v>
      </c>
      <c r="E105" s="2">
        <v>0</v>
      </c>
      <c r="F105" s="2">
        <v>0</v>
      </c>
      <c r="G105" s="2">
        <v>0</v>
      </c>
      <c r="H105" s="2">
        <v>0</v>
      </c>
      <c r="I105" s="4">
        <v>0</v>
      </c>
      <c r="J105" s="4">
        <v>0</v>
      </c>
      <c r="K105" s="2">
        <v>0</v>
      </c>
      <c r="L105" s="2">
        <v>0</v>
      </c>
      <c r="M105" s="2">
        <v>0</v>
      </c>
      <c r="N105" s="2">
        <v>0</v>
      </c>
      <c r="O105" s="2">
        <v>0</v>
      </c>
      <c r="P105" s="2">
        <v>0</v>
      </c>
      <c r="Q105" s="2">
        <v>0</v>
      </c>
      <c r="R105" s="12">
        <v>0</v>
      </c>
      <c r="S105" s="2">
        <v>0</v>
      </c>
      <c r="T105" s="2">
        <v>0</v>
      </c>
      <c r="U105" s="2">
        <v>0</v>
      </c>
      <c r="V105" s="4">
        <v>0</v>
      </c>
      <c r="W105" s="4">
        <v>0</v>
      </c>
      <c r="X105" s="12">
        <v>0</v>
      </c>
      <c r="Y105" s="2">
        <v>0</v>
      </c>
    </row>
    <row r="106" spans="1:25" ht="15.6" x14ac:dyDescent="0.3">
      <c r="A106" s="1" t="s">
        <v>6</v>
      </c>
      <c r="B106" s="11" t="s">
        <v>71</v>
      </c>
      <c r="C106" s="2">
        <v>0</v>
      </c>
      <c r="D106" s="2">
        <v>0</v>
      </c>
      <c r="E106" s="2">
        <v>0</v>
      </c>
      <c r="F106" s="2">
        <v>0</v>
      </c>
      <c r="G106" s="2">
        <v>0</v>
      </c>
      <c r="H106" s="2">
        <v>0</v>
      </c>
      <c r="I106" s="4">
        <v>0</v>
      </c>
      <c r="J106" s="4">
        <v>0</v>
      </c>
      <c r="K106" s="2">
        <v>0</v>
      </c>
      <c r="L106" s="2">
        <v>0</v>
      </c>
      <c r="M106" s="2">
        <v>0</v>
      </c>
      <c r="N106" s="2">
        <v>0</v>
      </c>
      <c r="O106" s="2">
        <v>0</v>
      </c>
      <c r="P106" s="2">
        <v>0</v>
      </c>
      <c r="Q106" s="2">
        <v>0</v>
      </c>
      <c r="R106" s="12">
        <v>0</v>
      </c>
      <c r="S106" s="2">
        <v>0</v>
      </c>
      <c r="T106" s="2">
        <v>0</v>
      </c>
      <c r="U106" s="2">
        <v>0</v>
      </c>
      <c r="V106" s="4">
        <v>0</v>
      </c>
      <c r="W106" s="4">
        <v>0</v>
      </c>
      <c r="X106" s="12">
        <v>0</v>
      </c>
      <c r="Y106" s="2">
        <v>0</v>
      </c>
    </row>
    <row r="107" spans="1:25" x14ac:dyDescent="0.3">
      <c r="S107" s="14"/>
      <c r="T107" s="14"/>
      <c r="U107" s="14"/>
      <c r="Y107" s="14"/>
    </row>
    <row r="108" spans="1:25" x14ac:dyDescent="0.3">
      <c r="S108" s="14"/>
      <c r="T108" s="14"/>
      <c r="U108" s="14"/>
    </row>
    <row r="109" spans="1:25" x14ac:dyDescent="0.3">
      <c r="S109" s="14"/>
      <c r="T109" s="14"/>
      <c r="U109" s="14"/>
    </row>
    <row r="110" spans="1:25" x14ac:dyDescent="0.3">
      <c r="S110" s="14"/>
      <c r="T110" s="14"/>
      <c r="U110" s="14"/>
    </row>
    <row r="116" spans="1:1" ht="16.8" x14ac:dyDescent="0.3">
      <c r="A116" s="15"/>
    </row>
    <row r="119" spans="1:1" ht="16.8" x14ac:dyDescent="0.3">
      <c r="A119" s="15"/>
    </row>
  </sheetData>
  <hyperlinks>
    <hyperlink ref="A20" r:id="rId1" display="https://www.bing.com/ck/a?!&amp;&amp;p=7b200b19600dd4a0JmltdHM9MTY5NDgyMjQwMCZpZ3VpZD0yNDc2NDE3OS1iY2MxLTY4ZmEtM2MxNC01MmY4YmQ1YTY5MjQmaW5zaWQ9NTAwNw&amp;ptn=3&amp;hsh=3&amp;fclid=24764179-bcc1-68fa-3c14-52f8bd5a6924&amp;u=a1L3NlYXJjaD9xPUFmZ2hhbmlzdGFuIENyaWNrZXQ&amp;ntb=1" xr:uid="{F13E6362-CC20-4624-9BBB-F31724A72CAA}"/>
    <hyperlink ref="A37" r:id="rId2" display="https://www.bing.com/ck/a?!&amp;&amp;p=c909539fd919f6fdJmltdHM9MTY5NDgyMjQwMCZpZ3VpZD0yNDc2NDE3OS1iY2MxLTY4ZmEtM2MxNC01MmY4YmQ1YTY5MjQmaW5zaWQ9NTAwOQ&amp;ptn=3&amp;hsh=3&amp;fclid=24764179-bcc1-68fa-3c14-52f8bd5a6924&amp;u=a1L3NlYXJjaD9xPUJhbmdsYWRlc2ggQ3JpY2tldA&amp;ntb=1" xr:uid="{A0EE3957-7519-4201-8FDC-45DC6C85B952}"/>
    <hyperlink ref="A55" r:id="rId3" display="https://www.bing.com/ck/a?!&amp;&amp;p=80c1c2c491c4c42dJmltdHM9MTY5NDgyMjQwMCZpZ3VpZD0yNDc2NDE3OS1iY2MxLTY4ZmEtM2MxNC01MmY4YmQ1YTY5MjQmaW5zaWQ9NTAxNA&amp;ptn=3&amp;hsh=3&amp;fclid=24764179-bcc1-68fa-3c14-52f8bd5a6924&amp;u=a1L3NlYXJjaD9xPVBha2lzdGFuIENyaWNrZXQ&amp;ntb=1" xr:uid="{E829DEB7-93C1-41CD-963E-98AC969E2E98}"/>
    <hyperlink ref="A75" r:id="rId4" display="https://www.bing.com/ck/a?!&amp;&amp;p=edf97bbbdaf2e063JmltdHM9MTY5NDgyMjQwMCZpZ3VpZD0yNDc2NDE3OS1iY2MxLTY4ZmEtM2MxNC01MmY4YmQ1YTY5MjQmaW5zaWQ9NTAxNg&amp;ptn=3&amp;hsh=3&amp;fclid=24764179-bcc1-68fa-3c14-52f8bd5a6924&amp;u=a1L3NlYXJjaD9xPVNyaSBMYW5rYSBDcmlja2V0&amp;ntb=1" xr:uid="{4A4B0BAB-EEED-4C61-BFE1-63E6A2D583F9}"/>
    <hyperlink ref="A21:A34" r:id="rId5" display="https://www.bing.com/ck/a?!&amp;&amp;p=7b200b19600dd4a0JmltdHM9MTY5NDgyMjQwMCZpZ3VpZD0yNDc2NDE3OS1iY2MxLTY4ZmEtM2MxNC01MmY4YmQ1YTY5MjQmaW5zaWQ9NTAwNw&amp;ptn=3&amp;hsh=3&amp;fclid=24764179-bcc1-68fa-3c14-52f8bd5a6924&amp;u=a1L3NlYXJjaD9xPUFmZ2hhbmlzdGFuIENyaWNrZXQ&amp;ntb=1" xr:uid="{2AECE872-069D-42F6-978E-E2FB404A4441}"/>
    <hyperlink ref="A38:A51" r:id="rId6" display="https://www.bing.com/ck/a?!&amp;&amp;p=c909539fd919f6fdJmltdHM9MTY5NDgyMjQwMCZpZ3VpZD0yNDc2NDE3OS1iY2MxLTY4ZmEtM2MxNC01MmY4YmQ1YTY5MjQmaW5zaWQ9NTAwOQ&amp;ptn=3&amp;hsh=3&amp;fclid=24764179-bcc1-68fa-3c14-52f8bd5a6924&amp;u=a1L3NlYXJjaD9xPUJhbmdsYWRlc2ggQ3JpY2tldA&amp;ntb=1" xr:uid="{F8CA3589-04BB-4559-BB17-DAC4C9419D52}"/>
    <hyperlink ref="A56:A69" r:id="rId7" display="https://www.bing.com/ck/a?!&amp;&amp;p=80c1c2c491c4c42dJmltdHM9MTY5NDgyMjQwMCZpZ3VpZD0yNDc2NDE3OS1iY2MxLTY4ZmEtM2MxNC01MmY4YmQ1YTY5MjQmaW5zaWQ9NTAxNA&amp;ptn=3&amp;hsh=3&amp;fclid=24764179-bcc1-68fa-3c14-52f8bd5a6924&amp;u=a1L3NlYXJjaD9xPVBha2lzdGFuIENyaWNrZXQ&amp;ntb=1" xr:uid="{D2DDB890-AEA7-43FF-8A69-558571828C2F}"/>
    <hyperlink ref="A76:A89" r:id="rId8" display="https://www.bing.com/ck/a?!&amp;&amp;p=edf97bbbdaf2e063JmltdHM9MTY5NDgyMjQwMCZpZ3VpZD0yNDc2NDE3OS1iY2MxLTY4ZmEtM2MxNC01MmY4YmQ1YTY5MjQmaW5zaWQ9NTAxNg&amp;ptn=3&amp;hsh=3&amp;fclid=24764179-bcc1-68fa-3c14-52f8bd5a6924&amp;u=a1L3NlYXJjaD9xPVNyaSBMYW5rYSBDcmlja2V0&amp;ntb=1" xr:uid="{7DFC8268-7BCD-4081-B915-9582D4BAF3E4}"/>
    <hyperlink ref="A34:A36" r:id="rId9" display="https://www.bing.com/ck/a?!&amp;&amp;p=7b200b19600dd4a0JmltdHM9MTY5NDgyMjQwMCZpZ3VpZD0yNDc2NDE3OS1iY2MxLTY4ZmEtM2MxNC01MmY4YmQ1YTY5MjQmaW5zaWQ9NTAwNw&amp;ptn=3&amp;hsh=3&amp;fclid=24764179-bcc1-68fa-3c14-52f8bd5a6924&amp;u=a1L3NlYXJjaD9xPUFmZ2hhbmlzdGFuIENyaWNrZXQ&amp;ntb=1" xr:uid="{4767A638-5057-44BA-BC5D-7B61CC159481}"/>
    <hyperlink ref="B73" r:id="rId10" display="https://www.sportskeeda.com/player/tayyab-tahir" xr:uid="{04867D40-F225-4C21-BE9A-FA7089F47D0B}"/>
  </hyperlinks>
  <pageMargins left="0.7" right="0.7" top="0.75" bottom="0.75" header="0.3" footer="0.3"/>
  <ignoredErrors>
    <ignoredError sqref="X14"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1C829-25D4-4289-B4BA-AA53D008201A}">
  <dimension ref="A1:F2"/>
  <sheetViews>
    <sheetView workbookViewId="0">
      <selection activeCell="P25" sqref="P25"/>
    </sheetView>
  </sheetViews>
  <sheetFormatPr defaultRowHeight="14.4" x14ac:dyDescent="0.3"/>
  <cols>
    <col min="1" max="1" width="12.21875" bestFit="1" customWidth="1"/>
    <col min="2" max="2" width="15.5546875" bestFit="1" customWidth="1"/>
    <col min="3" max="3" width="12" bestFit="1" customWidth="1"/>
    <col min="4" max="4" width="15.109375" bestFit="1" customWidth="1"/>
    <col min="5" max="5" width="16.5546875" bestFit="1" customWidth="1"/>
    <col min="6" max="6" width="10.5546875" bestFit="1" customWidth="1"/>
  </cols>
  <sheetData>
    <row r="1" spans="1:6" x14ac:dyDescent="0.3">
      <c r="A1" t="s">
        <v>145</v>
      </c>
      <c r="B1" t="s">
        <v>146</v>
      </c>
      <c r="C1" t="s">
        <v>147</v>
      </c>
      <c r="D1" t="s">
        <v>148</v>
      </c>
      <c r="E1" t="s">
        <v>149</v>
      </c>
      <c r="F1" t="s">
        <v>150</v>
      </c>
    </row>
    <row r="2" spans="1:6" x14ac:dyDescent="0.3">
      <c r="A2" s="17">
        <v>143</v>
      </c>
      <c r="B2" s="17">
        <v>47.666666666666664</v>
      </c>
      <c r="C2" s="17">
        <v>81.714285714285722</v>
      </c>
      <c r="D2" s="17">
        <v>0</v>
      </c>
      <c r="E2" s="17">
        <v>0</v>
      </c>
      <c r="F2" s="17">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11352-12C4-497C-8469-DAEDD9B894D1}">
  <dimension ref="A1:Q1"/>
  <sheetViews>
    <sheetView tabSelected="1" zoomScaleNormal="100" workbookViewId="0">
      <selection sqref="A1:Q1048576"/>
    </sheetView>
  </sheetViews>
  <sheetFormatPr defaultRowHeight="14.4" x14ac:dyDescent="0.3"/>
  <cols>
    <col min="1" max="17" width="8.88671875" style="16"/>
    <col min="24" max="24" width="2.21875" customWidth="1"/>
  </cols>
  <sheetData/>
  <mergeCells count="1">
    <mergeCell ref="A1:Q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RAWDATA</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Birari</dc:creator>
  <cp:lastModifiedBy>Gaurav Birari</cp:lastModifiedBy>
  <dcterms:created xsi:type="dcterms:W3CDTF">2023-09-18T15:54:35Z</dcterms:created>
  <dcterms:modified xsi:type="dcterms:W3CDTF">2023-09-24T13:16:09Z</dcterms:modified>
</cp:coreProperties>
</file>