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020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 s="1"/>
  <c r="K2" i="8"/>
  <c r="K5" i="8" s="1"/>
  <c r="I19" i="8"/>
  <c r="K7" i="8" l="1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<sst xmlns="http://schemas.openxmlformats.org/spreadsheetml/2006/main" count="21142" uniqueCount="3293">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</sst>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20" fillId="6" borderId="17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2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1" t="s">
        <v>3234</v>
      </c>
      <c r="J2" s="141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42"/>
      <c r="J8" s="142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42"/>
      <c r="J9" s="142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42"/>
      <c r="J10" s="142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42"/>
      <c r="J11" s="142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42"/>
      <c r="J12" s="142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42"/>
      <c r="J13" s="142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38"/>
      <c r="J14" s="138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4"/>
      <c r="I21" s="144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5" t="s">
        <v>3261</v>
      </c>
      <c r="I25" s="146"/>
      <c r="J25" s="146"/>
      <c r="K25" s="143" t="str">
        <f>UPPER(IF(ISERROR(VLOOKUP(I17,'Pickfords MOVE CENTRE TERRITORY'!$A$2:D2950,3,FALSE)),"",VLOOKUP(I17,'Pickfords MOVE CENTRE TERRITORY'!$A$2:D2950,3,FALSE)))</f>
        <v xml:space="preserve">GLOUCESTER </v>
      </c>
      <c r="L25" s="143"/>
      <c r="M25" s="143"/>
      <c r="N25" s="143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36" t="s">
        <v>3262</v>
      </c>
      <c r="I26" s="137"/>
      <c r="J26" s="137"/>
      <c r="K26" s="143" t="str">
        <f>UPPER(IF(ISERROR(VLOOKUP(I17,'Pickfords MOVE CENTRE TERRITORY'!$A$2:$D$2950,4,FALSE)),"",VLOOKUP(I17,'Pickfords MOVE CENTRE TERRITORY'!$A$2:$D$32950,4,FALSE)))</f>
        <v>OPSGLOUC</v>
      </c>
      <c r="L26" s="143"/>
      <c r="M26" s="143"/>
      <c r="N26" s="143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47" t="s">
        <v>3264</v>
      </c>
      <c r="I27" s="148"/>
      <c r="J27" s="148"/>
      <c r="K27" s="148" t="str">
        <f>IF(ISERROR(VLOOKUP($K$25,'OPS Locations'!$A$2:$M$31,9,FALSE)),"",VLOOKUP($K$25,'OPS Locations'!$A$2:$M$31,9,FALSE))</f>
        <v>STEVE HARFOOT - 07876 833 744</v>
      </c>
      <c r="L27" s="148"/>
      <c r="M27" s="148"/>
      <c r="N27" s="148"/>
      <c r="O27" s="148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47" t="s">
        <v>3272</v>
      </c>
      <c r="I28" s="148"/>
      <c r="J28" s="148"/>
      <c r="K28" s="148" t="str">
        <f>IF(ISERROR(VLOOKUP($K$25,'OPS Locations'!$A$2:$M$31,10,FALSE)),"",VLOOKUP($K$25,'OPS Locations'!$A$2:$M$31,10,FALSE))</f>
        <v xml:space="preserve">TONY SKINNER - 07876 833 384 </v>
      </c>
      <c r="L28" s="148"/>
      <c r="M28" s="148"/>
      <c r="N28" s="148"/>
      <c r="O28" s="148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47"/>
      <c r="I29" s="148"/>
      <c r="J29" s="148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39"/>
      <c r="I30" s="140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39"/>
      <c r="I31" s="140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39"/>
      <c r="I32" s="140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H29:J29"/>
    <mergeCell ref="K25:N25"/>
    <mergeCell ref="H21:I21"/>
    <mergeCell ref="H25:J25"/>
    <mergeCell ref="H32:I32"/>
    <mergeCell ref="H27:J27"/>
    <mergeCell ref="K26:N26"/>
    <mergeCell ref="K27:O27"/>
    <mergeCell ref="H28:J28"/>
    <mergeCell ref="K28:O28"/>
    <mergeCell ref="H30:I30"/>
    <mergeCell ref="H26:J26"/>
    <mergeCell ref="I14:J14"/>
    <mergeCell ref="H31:I31"/>
    <mergeCell ref="I2:J2"/>
    <mergeCell ref="I8:J8"/>
    <mergeCell ref="I9:J9"/>
    <mergeCell ref="I10:J10"/>
    <mergeCell ref="I11:J11"/>
    <mergeCell ref="I12:J12"/>
    <mergeCell ref="I13:J13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E216" sqref="E216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2018-05-09T12:41:32Z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