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New folder\"/>
    </mc:Choice>
  </mc:AlternateContent>
  <bookViews>
    <workbookView xWindow="0" yWindow="0" windowWidth="20490" windowHeight="7665" activeTab="2"/>
  </bookViews>
  <sheets>
    <sheet name="UK Zones" sheetId="8" r:id="rId1"/>
    <sheet name="Pickfords MOVE CENTRE TERRITORY" sheetId="3" r:id="rId2"/>
    <sheet name="Sales Centres" sheetId="10" r:id="rId3"/>
    <sheet name="OPS Locations" sheetId="5" r:id="rId4"/>
  </sheets>
  <externalReferences>
    <externalReference r:id="rId5"/>
    <externalReference r:id="rId6"/>
  </externalReferences>
  <definedNames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<sst xmlns="http://schemas.openxmlformats.org/spreadsheetml/2006/main" count="15242" uniqueCount="3282">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</sst>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25" t="s">
        <v>3223</v>
      </c>
      <c r="J2" s="125"/>
      <c r="K2" s="45" t="str">
        <f>UPPER(IF(ISERROR(VLOOKUP(I17,'Pickfords MOVE CENTRE TERRITORY'!A2:D3200,2,FALSE)),"",VLOOKUP(I17,'Pickfords MOVE CENTRE TERRITORY'!A2:D3200,2,FALSE)))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Centres'!$A$2:$F$8,2,FALSE)),"",VLOOKUP($K$2,'Sales Centres'!$A$2:$F$8,2,FALSE))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Centres'!$A$2:$F$8,3,FALSE)),"",VLOOKUP($K$2,'Sales Centres'!$A$2:$F$8,3,FALSE))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Centres'!$A$2:$F$8,4,FALSE)),"",VLOOKUP($K$2,'Sales Centres'!$A$2:$F$8,4,FALSE))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Centres'!$A$2:$F$8,5,FALSE)),"",VLOOKUP($K$2,'Sales Centres'!$A$2:$F$8,5,FALSE))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IF(ISERROR(VLOOKUP($K$2,'OPS Locations'!$A$2:$O$31,6,FALSE)),"",VLOOKUP($K$2,'OPS Locations'!$A$2:$O$31,6,FALSE))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6"/>
      <c r="J8" s="126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6"/>
      <c r="J9" s="126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6"/>
      <c r="J10" s="126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6"/>
      <c r="J11" s="126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6"/>
      <c r="J12" s="126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6"/>
      <c r="J13" s="126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1"/>
      <c r="J14" s="131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35"/>
      <c r="I21" s="135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6" t="s">
        <v>3250</v>
      </c>
      <c r="I25" s="137"/>
      <c r="J25" s="137"/>
      <c r="K25" s="134" t="str">
        <f>UPPER(IF(ISERROR(VLOOKUP(I17,'Pickfords MOVE CENTRE TERRITORY'!$A$2:D2950,3,FALSE)),"",VLOOKUP(I17,'Pickfords MOVE CENTRE TERRITORY'!$A$2:D2950,3,FALSE)))</f>
        <v xml:space="preserve">GLOUCESTER </v>
      </c>
      <c r="L25" s="134"/>
      <c r="M25" s="134"/>
      <c r="N25" s="134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29" t="s">
        <v>3251</v>
      </c>
      <c r="I26" s="130"/>
      <c r="J26" s="130"/>
      <c r="K26" s="134" t="str">
        <f>UPPER(IF(ISERROR(VLOOKUP(I17,'Pickfords MOVE CENTRE TERRITORY'!$A$2:$D$2950,4,FALSE)),"",VLOOKUP(I17,'Pickfords MOVE CENTRE TERRITORY'!$A$2:$D$32950,4,FALSE)))</f>
        <v>OPSGLOUC</v>
      </c>
      <c r="L26" s="134"/>
      <c r="M26" s="134"/>
      <c r="N26" s="134"/>
      <c r="O26" s="100" t="str">
        <f>IF(ISERROR(VLOOKUP($K$2,'OPS Locations'!$A$2:$O$31,16,FALSE)),"",VLOOKUP($K$2,'OPS Locations'!$A$2:$O$31,16,FALSE))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32" t="s">
        <v>3253</v>
      </c>
      <c r="I27" s="133"/>
      <c r="J27" s="133"/>
      <c r="K27" s="133" t="str">
        <f>IF(ISERROR(VLOOKUP($K$25,'OPS Locations'!$A$2:$M$31,9,FALSE)),"",VLOOKUP($K$25,'OPS Locations'!$A$2:$M$31,9,FALSE))</f>
        <v>STEVE HARFOOT - 07876 833 744</v>
      </c>
      <c r="L27" s="133"/>
      <c r="M27" s="133"/>
      <c r="N27" s="133"/>
      <c r="O27" s="133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32" t="s">
        <v>3261</v>
      </c>
      <c r="I28" s="133"/>
      <c r="J28" s="133"/>
      <c r="K28" s="133" t="str">
        <f>IF(ISERROR(VLOOKUP($K$25,'OPS Locations'!$A$2:$M$31,10,FALSE)),"",VLOOKUP($K$25,'OPS Locations'!$A$2:$M$31,10,FALSE))</f>
        <v xml:space="preserve">TONY SKINNER - 07876 833 384 </v>
      </c>
      <c r="L28" s="133"/>
      <c r="M28" s="133"/>
      <c r="N28" s="133"/>
      <c r="O28" s="133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32"/>
      <c r="I29" s="133"/>
      <c r="J29" s="133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27"/>
      <c r="I30" s="128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27"/>
      <c r="I31" s="128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27"/>
      <c r="I32" s="128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Pickfords MOVE CENTRE TERRITORY</vt:lpstr>
      <vt:lpstr>Sales Centres</vt:lpstr>
      <vt:lpstr>OPS Locations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2018-05-23T09:31:05Z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