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1"/>
  </bookViews>
  <sheets>
    <sheet name="UK Zones" sheetId="8" r:id="rId1"/>
    <sheet name="Pick" sheetId="3" r:id="rId2"/>
    <sheet name="Sales Centres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1" hidden="1">Pick!$A$1:$F$2950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<sst xmlns="http://schemas.openxmlformats.org/spreadsheetml/2006/main" count="15242" uniqueCount="3282">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</sst>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37" t="s">
        <v>3223</v>
      </c>
      <c r="J2" s="137"/>
      <c r="K2" s="45" t="str">
        <f>UPPER(IF(ISERROR(VLOOKUP(I17,Pick!A2:D3200,2,FALSE)),"",VLOOKUP(I17,Pick!A2:D3200,2,FALSE)))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5"/>
      <c r="J8" s="125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5"/>
      <c r="J9" s="125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5"/>
      <c r="J10" s="125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5"/>
      <c r="J11" s="125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5"/>
      <c r="J12" s="125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5"/>
      <c r="J13" s="125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6"/>
      <c r="J14" s="136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IF(ISERROR(VLOOKUP(I17,Pick!A2:D3000,2,FALSE)),"","The service will be delivered by the "&amp;VLOOKUP(I17,Pick!A2:D3000,2,FALSE)&amp;".")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29"/>
      <c r="I21" s="129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0" t="s">
        <v>3250</v>
      </c>
      <c r="I25" s="131"/>
      <c r="J25" s="131"/>
      <c r="K25" s="128" t="str">
        <f>UPPER(IF(ISERROR(VLOOKUP(I17,Pick!$A$2:D2950,3,FALSE)),"",VLOOKUP(I17,Pick!$A$2:D2950,3,FALSE)))</f>
        <v xml:space="preserve">GLOUCESTER </v>
      </c>
      <c r="L25" s="128"/>
      <c r="M25" s="128"/>
      <c r="N25" s="128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34" t="s">
        <v>3251</v>
      </c>
      <c r="I26" s="135"/>
      <c r="J26" s="135"/>
      <c r="K26" s="128" t="str">
        <f>UPPER(IF(ISERROR(VLOOKUP(I17,Pick!$A$2:$D$2950,4,FALSE)),"",VLOOKUP(I17,Pick!$A$2:$D$32950,4,FALSE)))</f>
        <v>OPSGLOUC</v>
      </c>
      <c r="L26" s="128"/>
      <c r="M26" s="128"/>
      <c r="N26" s="128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26" t="s">
        <v>3253</v>
      </c>
      <c r="I27" s="127"/>
      <c r="J27" s="127"/>
      <c r="K27" s="127" t="str">
        <f>IF(ISERROR(VLOOKUP($K$25,'OPS Locations'!$A$2:$M$31,9,FALSE)),"",VLOOKUP($K$25,'OPS Locations'!$A$2:$M$31,9,FALSE))</f>
        <v>STEVE HARFOOT - 07876 833 744</v>
      </c>
      <c r="L27" s="127"/>
      <c r="M27" s="127"/>
      <c r="N27" s="127"/>
      <c r="O27" s="127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26" t="s">
        <v>3261</v>
      </c>
      <c r="I28" s="127"/>
      <c r="J28" s="127"/>
      <c r="K28" s="127" t="str">
        <f>IF(ISERROR(VLOOKUP($K$25,'OPS Locations'!$A$2:$M$31,10,FALSE)),"",VLOOKUP($K$25,'OPS Locations'!$A$2:$M$31,10,FALSE))</f>
        <v xml:space="preserve">TONY SKINNER - 07876 833 384 </v>
      </c>
      <c r="L28" s="127"/>
      <c r="M28" s="127"/>
      <c r="N28" s="127"/>
      <c r="O28" s="127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26"/>
      <c r="I29" s="127"/>
      <c r="J29" s="127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32"/>
      <c r="I30" s="133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32"/>
      <c r="I31" s="133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32"/>
      <c r="I32" s="133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Pick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" activePane="bottomLeft" state="frozen"/>
      <selection pane="bottomLeft" activeCell="F219" sqref="F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</vt:lpstr>
      <vt:lpstr>Sales Centres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