
<file path=[Content_Types].xml><?xml version="1.0" encoding="utf-8"?>
<Types xmlns="http://schemas.openxmlformats.org/package/2006/content-types">
  <Default Extension="xml" ContentType="application/xml"/>
  <Default Extension="png" ContentType="image/png"/>
  <Default Extension="jpeg" ContentType="image/jpe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30" tabRatio="1000" activeTab="4"/>
  </bookViews>
  <sheets>
    <sheet name="Instructions Template" sheetId="36" r:id="rId1"/>
    <sheet name="Change Summary" sheetId="195" r:id="rId2"/>
    <sheet name="Dropdowns" sheetId="35" state="hidden" r:id="rId3"/>
    <sheet name="Summary" sheetId="34" r:id="rId4"/>
    <sheet name="BackendMapping" sheetId="204" r:id="rId5"/>
    <sheet name="Activity Status" sheetId="199" r:id="rId6"/>
    <sheet name="Budget Year" sheetId="200" r:id="rId7"/>
    <sheet name="Duration of Activity" sheetId="198" r:id="rId8"/>
    <sheet name="Education MethodsTools" sheetId="197" r:id="rId9"/>
    <sheet name="RFA Type" sheetId="196" r:id="rId10"/>
    <sheet name="Role Assigned" sheetId="201" r:id="rId11"/>
    <sheet name="Accrediting Bodies" sheetId="96" r:id="rId12"/>
    <sheet name="Activity Delivery Format-CME" sheetId="178" r:id="rId13"/>
    <sheet name="Activity Sub-Type-Med Edu" sheetId="191" r:id="rId14"/>
    <sheet name="Activity Type-CME" sheetId="165" r:id="rId15"/>
    <sheet name="Approval Reason" sheetId="170" r:id="rId16"/>
    <sheet name="Approve Diff Amount Reason-CME" sheetId="90" r:id="rId17"/>
    <sheet name="Audience Group-CME" sheetId="19" r:id="rId18"/>
    <sheet name="Audience Group - Specialty Map" sheetId="203" r:id="rId19"/>
    <sheet name="Budget Code 1-CME" sheetId="26" r:id="rId20"/>
    <sheet name="Budget Code 2-CME" sheetId="28" r:id="rId21"/>
    <sheet name="Budget Code 3-CME" sheetId="29" r:id="rId22"/>
    <sheet name="Budget Code 4-CME" sheetId="30" r:id="rId23"/>
    <sheet name="Budget Code 5-CME" sheetId="31" r:id="rId24"/>
    <sheet name="Business Unit" sheetId="202" r:id="rId25"/>
    <sheet name="Cancel Reason-CME" sheetId="18" r:id="rId26"/>
    <sheet name="Contact Title" sheetId="95" r:id="rId27"/>
    <sheet name="Country" sheetId="94" r:id="rId28"/>
    <sheet name="Credit Hours-CME" sheetId="17" r:id="rId29"/>
    <sheet name="Currency" sheetId="103" r:id="rId30"/>
    <sheet name="Decline Grant Reason-CME" sheetId="15" r:id="rId31"/>
    <sheet name="Decline Reason-CME" sheetId="14" r:id="rId32"/>
    <sheet name="Department" sheetId="104" r:id="rId33"/>
    <sheet name="Disease State-CME" sheetId="10" r:id="rId34"/>
    <sheet name="Educational Objectives" sheetId="105" r:id="rId35"/>
    <sheet name="Email Template Recipient-CME" sheetId="183" r:id="rId36"/>
    <sheet name="Geographic Focus-CME" sheetId="24" r:id="rId37"/>
    <sheet name="Group Type" sheetId="181" r:id="rId38"/>
    <sheet name="Honoraria Role" sheetId="107" r:id="rId39"/>
    <sheet name="Identifier Type Master" sheetId="184" r:id="rId40"/>
    <sheet name="Internal Status-CME" sheetId="25" r:id="rId41"/>
    <sheet name="Org Tax Status" sheetId="115" r:id="rId42"/>
    <sheet name="Organization Type" sheetId="109" r:id="rId43"/>
    <sheet name="Outcome Program Type-CME" sheetId="32" state="hidden" r:id="rId44"/>
    <sheet name="Outcome Scale Type-CME" sheetId="118" state="hidden" r:id="rId45"/>
    <sheet name="Outcomes Level" sheetId="185" r:id="rId46"/>
    <sheet name="Phone and Fax Type" sheetId="110" r:id="rId47"/>
    <sheet name="Preferred Language" sheetId="186" r:id="rId48"/>
    <sheet name="Program Type-CME" sheetId="122" state="hidden" r:id="rId49"/>
    <sheet name="Request Type" sheetId="116" r:id="rId50"/>
    <sheet name="Requestor Title" sheetId="111" r:id="rId51"/>
    <sheet name="Sheet10" sheetId="70" state="hidden" r:id="rId52"/>
    <sheet name="Sheet2" sheetId="46" state="hidden" r:id="rId53"/>
    <sheet name="Speciality-CME" sheetId="123" r:id="rId54"/>
    <sheet name="State" sheetId="190" r:id="rId55"/>
    <sheet name="Target Geographic Reach-CME" sheetId="131" r:id="rId56"/>
    <sheet name="Therapeutic Area-CME" sheetId="132" r:id="rId57"/>
    <sheet name="Title" sheetId="113" r:id="rId58"/>
    <sheet name="MasterData" sheetId="2" state="hidden" r:id="rId59"/>
  </sheets>
  <externalReferences>
    <externalReference r:id="rId63"/>
    <externalReference r:id="rId64"/>
  </externalReferences>
  <definedNames>
    <definedName name="_xlnm._FilterDatabase" localSheetId="1" hidden="1">'Change Summary'!$A$1:$J$70</definedName>
    <definedName name="_xlnm._FilterDatabase" localSheetId="11" hidden="1">'Accrediting Bodies'!$A$1:$L$18</definedName>
    <definedName name="_xlnm._FilterDatabase" localSheetId="14" hidden="1">'Activity Type-CME'!$H$1:$J$9</definedName>
    <definedName name="_xlnm._FilterDatabase" localSheetId="16" hidden="1">'Approve Diff Amount Reason-CME'!$H$1:$J$8</definedName>
    <definedName name="_xlnm._FilterDatabase" localSheetId="17" hidden="1">'Audience Group-CME'!$H$1:$J$20</definedName>
    <definedName name="_xlnm._FilterDatabase" localSheetId="19" hidden="1">'Budget Code 1-CME'!$I$1:$K$8</definedName>
    <definedName name="_xlnm._FilterDatabase" localSheetId="20" hidden="1">'Budget Code 2-CME'!$I$1:$K$8</definedName>
    <definedName name="_xlnm._FilterDatabase" localSheetId="21" hidden="1">'Budget Code 3-CME'!$I$1:$K$48</definedName>
    <definedName name="_xlnm._FilterDatabase" localSheetId="22" hidden="1">'Budget Code 4-CME'!$I$1:$K$6</definedName>
    <definedName name="_xlnm._FilterDatabase" localSheetId="23" hidden="1">'Budget Code 5-CME'!$I$1:$K$6</definedName>
    <definedName name="_xlnm._FilterDatabase" localSheetId="25" hidden="1">'Cancel Reason-CME'!$H$1:$J$12</definedName>
    <definedName name="_xlnm._FilterDatabase" localSheetId="26" hidden="1">'Contact Title'!$H$1:$J$30</definedName>
    <definedName name="_xlnm._FilterDatabase" localSheetId="27" hidden="1">Country!$A$1:$D$172</definedName>
    <definedName name="_xlnm._FilterDatabase" localSheetId="28" hidden="1">'Credit Hours-CME'!$A$1:$J$24</definedName>
    <definedName name="_xlnm._FilterDatabase" localSheetId="29" hidden="1">Currency!$A$1:$C$36</definedName>
    <definedName name="_xlnm._FilterDatabase" localSheetId="30" hidden="1">'Decline Grant Reason-CME'!$H$1:$J$18</definedName>
    <definedName name="_xlnm._FilterDatabase" localSheetId="31" hidden="1">'Decline Reason-CME'!$H$1:$J$12</definedName>
    <definedName name="_xlnm._FilterDatabase" localSheetId="32" hidden="1">Department!$H$1:$J$11</definedName>
    <definedName name="_xlnm._FilterDatabase" localSheetId="33" hidden="1">'Disease State-CME'!$A$1:$C$15</definedName>
    <definedName name="_xlnm._FilterDatabase" localSheetId="34" hidden="1">'Educational Objectives'!$H$1:$J$12</definedName>
    <definedName name="_xlnm._FilterDatabase" localSheetId="36" hidden="1">'Geographic Focus-CME'!$H$1:$J$9</definedName>
    <definedName name="_xlnm._FilterDatabase" localSheetId="38" hidden="1">'Honoraria Role'!$H$1:$J$10</definedName>
    <definedName name="_xlnm._FilterDatabase" localSheetId="39" hidden="1">'Identifier Type Master'!$A$1:$L$250</definedName>
    <definedName name="_xlnm._FilterDatabase" localSheetId="40" hidden="1">'Internal Status-CME'!$H$1:$J$17</definedName>
    <definedName name="_xlnm._FilterDatabase" localSheetId="41" hidden="1">'Org Tax Status'!$I$1:$K$6</definedName>
    <definedName name="_xlnm._FilterDatabase" localSheetId="42" hidden="1">'Organization Type'!$A$1:$C$118</definedName>
    <definedName name="_xlnm._FilterDatabase" localSheetId="43" hidden="1">'Outcome Program Type-CME'!$H$1:$J$11</definedName>
    <definedName name="_xlnm._FilterDatabase" localSheetId="44" hidden="1">'Outcome Scale Type-CME'!$H$1:$J$9</definedName>
    <definedName name="_xlnm._FilterDatabase" localSheetId="46" hidden="1">'Phone and Fax Type'!$H$1:$J$10</definedName>
    <definedName name="_xlnm._FilterDatabase" localSheetId="48" hidden="1">'Program Type-CME'!$I$1:$K$11</definedName>
    <definedName name="_xlnm._FilterDatabase" localSheetId="49" hidden="1">'Request Type'!$H$1:$J$7</definedName>
    <definedName name="_xlnm._FilterDatabase" localSheetId="50" hidden="1">'Requestor Title'!$I$1:$K$25</definedName>
    <definedName name="_xlnm._FilterDatabase" localSheetId="53" hidden="1">'Speciality-CME'!$A$1:$J$44</definedName>
    <definedName name="_xlnm._FilterDatabase" localSheetId="55" hidden="1">'Target Geographic Reach-CME'!$H$1:$J$7</definedName>
    <definedName name="_xlnm._FilterDatabase" localSheetId="56" hidden="1">'Therapeutic Area-CME'!$B$1:$D$15</definedName>
    <definedName name="_xlnm._FilterDatabase" localSheetId="57" hidden="1">Title!$I$1:$K$30</definedName>
    <definedName name="_xlnm._FilterDatabase" localSheetId="3" hidden="1">Summary!$B$5:$O$105</definedName>
    <definedName name="lstCommonLOVs">MasterData!$A$2:$A$15</definedName>
    <definedName name="lstHIPSpecificLOVWithoutCode">MasterData!$C$2:$C$12</definedName>
    <definedName name="lstSharedLovWithCode">MasterData!$B$2:$B$4</definedName>
    <definedName name="lstSharedLovWithoutCode">MasterData!$A$2:$A$13</definedName>
  </definedNames>
  <calcPr calcId="144525"/>
</workbook>
</file>

<file path=xl/sharedStrings.xml><?xml version="1.0" encoding="utf-8"?>
<sst xmlns="http://schemas.openxmlformats.org/spreadsheetml/2006/main" count="6218" uniqueCount="1439">
  <si>
    <t>Version: July-2018</t>
  </si>
  <si>
    <t>Configuration Template Instructions</t>
  </si>
  <si>
    <t>The following guide will help walk you thru all of the configurations that are needed to set up a new RMS system.  Here is a quick summary of what is included.</t>
  </si>
  <si>
    <t>Filling out the template:</t>
  </si>
  <si>
    <t>1)</t>
  </si>
  <si>
    <t>The "Summary" tab gives you an overview of all of the different configuration lists that exist to set up a new RMS system.  It is your guide to ensure all lists are reviewed.  The tab has each list available as a hyperlink to it's corresponding tab.  It reads the "Is tab complete?" flag from each individual tab to note if you have or have not finished the tab.  It counts the number of total records in the list as well as the number of active records in the list.  Before finalizing the entire configuration template, please ensure that each list is marked as complete "Yes".</t>
  </si>
  <si>
    <t>2)</t>
  </si>
  <si>
    <t>Once you are ready to begin, you will need to go thru each tab.  As noted, the "Summary" tab will guide you thru each of the different lists.  First thing to note is the list type.  The list type lets you know if it is a system setting, list value or a specific system or a list value that is common for multiple systems.</t>
  </si>
  <si>
    <t>3)</t>
  </si>
  <si>
    <r>
      <rPr>
        <sz val="11"/>
        <color theme="1"/>
        <rFont val="Calibri"/>
        <charset val="134"/>
        <scheme val="minor"/>
      </rPr>
      <t xml:space="preserve">Once you start working on a tab, you will notice an "ID" column.  </t>
    </r>
    <r>
      <rPr>
        <b/>
        <sz val="11"/>
        <color theme="1"/>
        <rFont val="Calibri"/>
        <charset val="134"/>
        <scheme val="minor"/>
      </rPr>
      <t>This "ID" column should not be modified.</t>
    </r>
    <r>
      <rPr>
        <sz val="11"/>
        <color theme="1"/>
        <rFont val="Calibri"/>
        <charset val="134"/>
        <scheme val="minor"/>
      </rPr>
      <t xml:space="preserve">  This is important as it is the key in they system that allows us to modify a record if you want to update an existing record.  </t>
    </r>
  </si>
  <si>
    <t>4)</t>
  </si>
  <si>
    <t>Do not delete any records.</t>
  </si>
  <si>
    <t>5)</t>
  </si>
  <si>
    <t>If you would like to update an existing record, you can update the code (if it exists) and the value fields.</t>
  </si>
  <si>
    <t>6)</t>
  </si>
  <si>
    <t xml:space="preserve"> If you would like to an a record inactive, set the flag "Active" to "N".  This will ensure the record is kept in the system but will not be visible within the application.  This could be important if converting data from existing/legacy systems (as an example).</t>
  </si>
  <si>
    <t>7)</t>
  </si>
  <si>
    <t>If you would like to add a new record in a list, add it to the bottom of the list with the appropriate code (if applicable), value and active flag.  Do not worry about the ID, it will be generated when it is added to the system.</t>
  </si>
  <si>
    <t>8)</t>
  </si>
  <si>
    <t>When you are complete with a list, you can change the value of the "Is this tab complete?" to "Yes".  If you are started but are not yet complete, you can use the "Partial" value which will remind you that you started but have not yet finished.</t>
  </si>
  <si>
    <t>9)</t>
  </si>
  <si>
    <t>To go back to the summary tab, you can use the "Return to Summary" link.</t>
  </si>
  <si>
    <t>10)</t>
  </si>
  <si>
    <t xml:space="preserve">The RMS System Configurations contains all master settings or LOV's that drives the RMS systems core functionalities. Adding a new row or deleting an existing row can cause a certain functionality in the system to not function correctly. It is strongly advisable not to delete or add any new row under this tab (if a need arise please consult your SME as there may be configuration/customization implications due to some changes.  Typically only display text value updates or hiding a certain row(s)  are allowed under this tab. </t>
  </si>
  <si>
    <t>Understanding the validations:</t>
  </si>
  <si>
    <t>On the "Summary"tab, to the right of the Configuration Summary is a validations section.  This section tries to validate as much information as it can to ensure that all of the data points have been input.  It will not check the actual values but it will validate that the data points are all filled in for a particular record.  For example, if you add a new list value but forget to populate the Active flag.</t>
  </si>
  <si>
    <t>There is an overall "Validation Health" field.  If the value is 0 (and the field is green), that means that it did not find any issues.  If the value is greater than 0 (and the field is red), that means it found an issue and you should review the details.</t>
  </si>
  <si>
    <t>Each list value has it's own score as well so you can verify which list value has an issue.  The individual lists have validation checks with messages which describe the type of issue that has triggered an alert.</t>
  </si>
  <si>
    <t>Version</t>
  </si>
  <si>
    <t>Date</t>
  </si>
  <si>
    <t>Name of LOV</t>
  </si>
  <si>
    <t>Change</t>
  </si>
  <si>
    <t>Notes</t>
  </si>
  <si>
    <t>Activity Delivery Format</t>
  </si>
  <si>
    <t>See highlighted changes</t>
  </si>
  <si>
    <t>Activity Sub-Type- Medical Education</t>
  </si>
  <si>
    <t>Inactivated all values, Added N/A</t>
  </si>
  <si>
    <t>Approve Different Amount Reason</t>
  </si>
  <si>
    <t>Audience Group</t>
  </si>
  <si>
    <t>Budget Code 1</t>
  </si>
  <si>
    <t>Inactivated all values, Added RPC - REMS Program Companies</t>
  </si>
  <si>
    <t>Budget Code 2</t>
  </si>
  <si>
    <t>Inactivated all values, Added US - United States</t>
  </si>
  <si>
    <t>Budget Code 3</t>
  </si>
  <si>
    <t>Inactivated all values, Added OAR - Opioid Analgesic REMS</t>
  </si>
  <si>
    <t>Budget Code 4</t>
  </si>
  <si>
    <t>Inactivated all values</t>
  </si>
  <si>
    <t>Budget Code 5</t>
  </si>
  <si>
    <t>Budget Year</t>
  </si>
  <si>
    <t>Cancel Reason</t>
  </si>
  <si>
    <t>Country (shared)</t>
  </si>
  <si>
    <t>Inactivated all values except United States</t>
  </si>
  <si>
    <t>Credit Hours</t>
  </si>
  <si>
    <t>Currency</t>
  </si>
  <si>
    <t>Inactivated all values except USD</t>
  </si>
  <si>
    <t>Department (shared)</t>
  </si>
  <si>
    <t>Decline Grant Reason</t>
  </si>
  <si>
    <t>These two LOVs shall be the same.</t>
  </si>
  <si>
    <t>Decline Reason</t>
  </si>
  <si>
    <t>Disease State</t>
  </si>
  <si>
    <t>Honoraria Role</t>
  </si>
  <si>
    <t>Identifier Type Master</t>
  </si>
  <si>
    <t>Inactivated all values except TIN of United States</t>
  </si>
  <si>
    <t>Internal Status</t>
  </si>
  <si>
    <t>Organization Type (shared)</t>
  </si>
  <si>
    <t>Org Tax Status</t>
  </si>
  <si>
    <t>Preffered Language</t>
  </si>
  <si>
    <t>Inactivated all values except English</t>
  </si>
  <si>
    <t>Request Type</t>
  </si>
  <si>
    <t>Inactivated all values except Medical Education</t>
  </si>
  <si>
    <t>Role Assigned</t>
  </si>
  <si>
    <t>Relabelled "Approver" to "Assigned Approver"; Inactivated "Internal Requestor"</t>
  </si>
  <si>
    <t>Speciality</t>
  </si>
  <si>
    <t>State</t>
  </si>
  <si>
    <t>Add one value: State Code = AS, Name of state = AMERICAN SAMOA</t>
  </si>
  <si>
    <t>Therapeutic Area</t>
  </si>
  <si>
    <t>Target Geographic Reach</t>
  </si>
  <si>
    <t>Geographic Focus</t>
  </si>
  <si>
    <t>Contact Title (shared)</t>
  </si>
  <si>
    <t>These three LOVs shall be exactly the same</t>
  </si>
  <si>
    <t>Requestor Title (shared)</t>
  </si>
  <si>
    <t>Title</t>
  </si>
  <si>
    <t>RFA Type</t>
  </si>
  <si>
    <t>New field added in RMS v5</t>
  </si>
  <si>
    <t>Education Methods/Tools</t>
  </si>
  <si>
    <t>Duration of Activity</t>
  </si>
  <si>
    <t>Activity Status</t>
  </si>
  <si>
    <t>Degree</t>
  </si>
  <si>
    <t>Tab removed</t>
  </si>
  <si>
    <t>This field is hidden in the UI</t>
  </si>
  <si>
    <t>Partial Approval Reason</t>
  </si>
  <si>
    <t>Not applicable for REMS</t>
  </si>
  <si>
    <t>Unit/Measurement</t>
  </si>
  <si>
    <t>Sunshine Form of Payment</t>
  </si>
  <si>
    <t>Sunshine Nature of Payment</t>
  </si>
  <si>
    <t>Sunshine Payment Recipient Indicator</t>
  </si>
  <si>
    <t>Sunshine Physician Primary Type</t>
  </si>
  <si>
    <t>Sunshine Physician Profession</t>
  </si>
  <si>
    <t>Sunshine Specialty</t>
  </si>
  <si>
    <t>Product Master</t>
  </si>
  <si>
    <t>All reference to Product is removed for REMS</t>
  </si>
  <si>
    <t>Status</t>
  </si>
  <si>
    <t>Competencies</t>
  </si>
  <si>
    <t>Consent To Disclose</t>
  </si>
  <si>
    <t>Suffix</t>
  </si>
  <si>
    <t>Organization Description (shared)</t>
  </si>
  <si>
    <t>This field is a text box in RMS system</t>
  </si>
  <si>
    <t>Province</t>
  </si>
  <si>
    <t>Honoraria Status</t>
  </si>
  <si>
    <t>Approximate Percentage</t>
  </si>
  <si>
    <t>Accrediting Bodies (shared)</t>
  </si>
  <si>
    <t>Approval Reason</t>
  </si>
  <si>
    <t>Educational Objectives</t>
  </si>
  <si>
    <t>Phone and Fax Type</t>
  </si>
  <si>
    <t>Outcome level</t>
  </si>
  <si>
    <t>Business Unit</t>
  </si>
  <si>
    <t>Updated value to "RPC"</t>
  </si>
  <si>
    <t>Changed back to base values</t>
  </si>
  <si>
    <t>Since the values are hard-coded in the system.</t>
  </si>
  <si>
    <t>Audience Group - Specialty Mapping</t>
  </si>
  <si>
    <t>Added mapping to this document</t>
  </si>
  <si>
    <t>Updated values</t>
  </si>
  <si>
    <r>
      <rPr>
        <sz val="11"/>
        <color theme="1"/>
        <rFont val="Calibri"/>
        <charset val="134"/>
        <scheme val="minor"/>
      </rPr>
      <t xml:space="preserve">See highlighted changes in </t>
    </r>
    <r>
      <rPr>
        <sz val="11"/>
        <color theme="5"/>
        <rFont val="Calibri"/>
        <charset val="134"/>
        <scheme val="minor"/>
      </rPr>
      <t>orange</t>
    </r>
  </si>
  <si>
    <t>Added '18' and '45'</t>
  </si>
  <si>
    <t>MarkedComplete</t>
  </si>
  <si>
    <t>Y/N</t>
  </si>
  <si>
    <t>Yes</t>
  </si>
  <si>
    <t>Y</t>
  </si>
  <si>
    <t>No</t>
  </si>
  <si>
    <t>N</t>
  </si>
  <si>
    <t>Partial</t>
  </si>
  <si>
    <t>Configuration Summary</t>
  </si>
  <si>
    <t>List Type</t>
  </si>
  <si>
    <t>List Name</t>
  </si>
  <si>
    <t>Applicable to REMS?</t>
  </si>
  <si>
    <t>System Access</t>
  </si>
  <si>
    <t>Impacts GCP?</t>
  </si>
  <si>
    <t>Impacts STAR?</t>
  </si>
  <si>
    <t>Is Tab Complete?</t>
  </si>
  <si>
    <t>Total Record Count</t>
  </si>
  <si>
    <t>Active Record Count</t>
  </si>
  <si>
    <t>Description</t>
  </si>
  <si>
    <t>Validation 1</t>
  </si>
  <si>
    <t>Validation 2</t>
  </si>
  <si>
    <t>Validation 3</t>
  </si>
  <si>
    <t>UI Configurable</t>
  </si>
  <si>
    <t>Complete</t>
  </si>
  <si>
    <t xml:space="preserve">RMS - Configurable </t>
  </si>
  <si>
    <t>Shared</t>
  </si>
  <si>
    <t xml:space="preserve">LOV's associated with the "Accrediting Bodies" multiselect list in RMS application. Used for both Accrediting Body table in </t>
  </si>
  <si>
    <t>CME</t>
  </si>
  <si>
    <t>LOV's associated with the "Approve Different Amount Reason" list in RMS application for educational requests.</t>
  </si>
  <si>
    <t>Charitable</t>
  </si>
  <si>
    <t>LOV's associated with the "Approve Different Amount Reason" list in RMS application for commercial requests.</t>
  </si>
  <si>
    <t>The list of activity sub-type for medical education requests in RMS application.</t>
  </si>
  <si>
    <t>Activity Sub-Type- Fellowships</t>
  </si>
  <si>
    <t>CME/Fellow</t>
  </si>
  <si>
    <t>The list of activity sub-type for fellowships educational requests in RMS application.</t>
  </si>
  <si>
    <t>Activity Sub-Type- CHR</t>
  </si>
  <si>
    <t>The list of activity sub-type for activity sub-type charitable requests in RMS application.</t>
  </si>
  <si>
    <t>Activity Sub-Type- SPN</t>
  </si>
  <si>
    <t>Approval Body</t>
  </si>
  <si>
    <r>
      <rPr>
        <sz val="11"/>
        <color theme="1"/>
        <rFont val="Calibri"/>
        <charset val="134"/>
        <scheme val="minor"/>
      </rPr>
      <t xml:space="preserve">The list of approval bodies for educational requests in RMS application. </t>
    </r>
    <r>
      <rPr>
        <b/>
        <sz val="11"/>
        <color theme="1"/>
        <rFont val="Calibri"/>
        <charset val="134"/>
        <scheme val="minor"/>
      </rPr>
      <t>Field hidden for REMS.</t>
    </r>
  </si>
  <si>
    <t>The list of approval reasons for educational requests in RMS application.</t>
  </si>
  <si>
    <r>
      <rPr>
        <sz val="11"/>
        <color theme="1"/>
        <rFont val="Calibri"/>
        <charset val="134"/>
        <scheme val="minor"/>
      </rPr>
      <t xml:space="preserve">LOV's associated with the "Approximate Percentage" dropdown in RMS application. </t>
    </r>
    <r>
      <rPr>
        <b/>
        <sz val="11"/>
        <color theme="1"/>
        <rFont val="Calibri"/>
        <charset val="134"/>
        <scheme val="minor"/>
      </rPr>
      <t>Field hidden for REMS</t>
    </r>
  </si>
  <si>
    <t>Area of Focus</t>
  </si>
  <si>
    <t>Exact Match -
RMS Area of Focus</t>
  </si>
  <si>
    <t xml:space="preserve">LOV's associated with the "Area of Focus" dropdown for advocacy requests in RMS system. </t>
  </si>
  <si>
    <t>Assessment Followup</t>
  </si>
  <si>
    <r>
      <rPr>
        <sz val="11"/>
        <color theme="1"/>
        <rFont val="Calibri"/>
        <charset val="134"/>
        <scheme val="minor"/>
      </rPr>
      <t xml:space="preserve">The list of assessments followup for educational requests in RMS application. </t>
    </r>
    <r>
      <rPr>
        <b/>
        <sz val="11"/>
        <color theme="1"/>
        <rFont val="Calibri"/>
        <charset val="134"/>
        <scheme val="minor"/>
      </rPr>
      <t>This field is within Outcomes Reconciliation page. This page is removed for RPC.</t>
    </r>
  </si>
  <si>
    <t>The list of audiences group for commercial requests in RMS application.</t>
  </si>
  <si>
    <t>The list of audiences group for educational requests in RMS application.</t>
  </si>
  <si>
    <t>Exact Match - 
Credentials</t>
  </si>
  <si>
    <t>The list of degrees/credentials applicable to individual recipients.</t>
  </si>
  <si>
    <t>The list of cancel reasons available for GC for educational requests in RMS application.</t>
  </si>
  <si>
    <r>
      <rPr>
        <sz val="11"/>
        <color theme="1"/>
        <rFont val="Calibri"/>
        <charset val="134"/>
        <scheme val="minor"/>
      </rPr>
      <t xml:space="preserve">The list of competencies in RMS application. For field: Competencies that will be achieved by the request. </t>
    </r>
    <r>
      <rPr>
        <b/>
        <sz val="11"/>
        <color theme="1"/>
        <rFont val="Calibri"/>
        <charset val="134"/>
        <scheme val="minor"/>
      </rPr>
      <t>Field hidden for REMS.</t>
    </r>
  </si>
  <si>
    <t>Exact Match -
Consent Value</t>
  </si>
  <si>
    <t xml:space="preserve">LOV's associated with the "Consent to Disclose" dropdown in RMS application. </t>
  </si>
  <si>
    <t>Exact Match -
Title</t>
  </si>
  <si>
    <t xml:space="preserve">The list of contact titles in RMS application. </t>
  </si>
  <si>
    <t>Exact Match -
Country</t>
  </si>
  <si>
    <t xml:space="preserve">LOV's associated with the "Country" dropdown in RMS application. </t>
  </si>
  <si>
    <t>The list of credits hours for educational requests in RMS application.</t>
  </si>
  <si>
    <t>Partial Match.
-All RMS values should be in STAR and vice versa doesn’t have to be true.</t>
  </si>
  <si>
    <t xml:space="preserve">LOV's associated with the "Currency" dropdown in RMS application. </t>
  </si>
  <si>
    <t>The list of decline grant reasons for commerical requests in RMS application.</t>
  </si>
  <si>
    <t>The list of decline grant reasons for educational requests in RMS application.</t>
  </si>
  <si>
    <t>The list of declines reason for educational requests in RMS application.</t>
  </si>
  <si>
    <t>Exact Match -
Department</t>
  </si>
  <si>
    <t>Exact Match</t>
  </si>
  <si>
    <t xml:space="preserve">The list of departments in RMS application. </t>
  </si>
  <si>
    <t>The list of diseases states for educational requests in RMS application.</t>
  </si>
  <si>
    <t xml:space="preserve">The list of educational objectives in RMS application. </t>
  </si>
  <si>
    <t>The list of geographics focus for commerical requests in RMS application.</t>
  </si>
  <si>
    <t>The list of geographics focuses for educational requests in RMS application.</t>
  </si>
  <si>
    <r>
      <rPr>
        <sz val="11"/>
        <color theme="1"/>
        <rFont val="Calibri"/>
        <charset val="134"/>
        <scheme val="minor"/>
      </rPr>
      <t>The list of honoraria roles in RMS application.</t>
    </r>
    <r>
      <rPr>
        <b/>
        <sz val="11"/>
        <color theme="1"/>
        <rFont val="Calibri"/>
        <charset val="134"/>
        <scheme val="minor"/>
      </rPr>
      <t xml:space="preserve"> This dropdown field locates in the budget section of the Med Ed submission form. For REMS,  the values in the dropdown came from rows in the budget table in GMS v1.</t>
    </r>
  </si>
  <si>
    <t>The list of honoraria status in RMS application.</t>
  </si>
  <si>
    <t>LOV's associated with the "Internal Status" dropdown for educational requests in RMSsystem.</t>
  </si>
  <si>
    <t>The list of internals status for commercial requests in RMS application.</t>
  </si>
  <si>
    <t xml:space="preserve">LOV's associated with the "Budget Code 1" dropdown for commerical requests in RMS system. </t>
  </si>
  <si>
    <r>
      <rPr>
        <sz val="11"/>
        <color theme="1"/>
        <rFont val="Calibri"/>
        <charset val="134"/>
        <scheme val="minor"/>
      </rPr>
      <t xml:space="preserve">LOV's associated with the "Budget Code 1" dropdown for educational requests in RMS system. </t>
    </r>
    <r>
      <rPr>
        <b/>
        <sz val="11"/>
        <color theme="1"/>
        <rFont val="Calibri"/>
        <charset val="134"/>
        <scheme val="minor"/>
      </rPr>
      <t>i.e. Account Code for REMS</t>
    </r>
  </si>
  <si>
    <t xml:space="preserve">LOV's associated with the "Budget Code 2" dropdown for commerical requests in RMS system. </t>
  </si>
  <si>
    <r>
      <rPr>
        <sz val="11"/>
        <color theme="1"/>
        <rFont val="Calibri"/>
        <charset val="134"/>
        <scheme val="minor"/>
      </rPr>
      <t>LOV's associated with the "Budget Code 2" dropdown for educational requests in RMS system.</t>
    </r>
    <r>
      <rPr>
        <b/>
        <sz val="11"/>
        <color theme="1"/>
        <rFont val="Calibri"/>
        <charset val="134"/>
        <scheme val="minor"/>
      </rPr>
      <t xml:space="preserve"> i.e. Cost Center for REMS</t>
    </r>
  </si>
  <si>
    <t xml:space="preserve">LOV's associated with the "Budget Code 3" dropdown for commerical requests in RMS system. </t>
  </si>
  <si>
    <r>
      <rPr>
        <sz val="11"/>
        <color theme="1"/>
        <rFont val="Calibri"/>
        <charset val="134"/>
        <scheme val="minor"/>
      </rPr>
      <t xml:space="preserve">LOV's associated with the "Budget Code 3" dropdown for educational requests in RMS system. </t>
    </r>
    <r>
      <rPr>
        <b/>
        <sz val="11"/>
        <color theme="1"/>
        <rFont val="Calibri"/>
        <charset val="134"/>
        <scheme val="minor"/>
      </rPr>
      <t>i.e. TA Element  for REMS</t>
    </r>
  </si>
  <si>
    <t xml:space="preserve">LOV's associated with the "Budget Code 4" dropdown for commercial requests in RMS system. </t>
  </si>
  <si>
    <t xml:space="preserve">LOV's associated with the "Budget Code 4" dropdown for educational requests in RMS system. </t>
  </si>
  <si>
    <t xml:space="preserve">LOV's associated with the "Budget Code 5" dropdown for commercial requests in RMS system. </t>
  </si>
  <si>
    <t xml:space="preserve">LOV's associated with the "Budget Code 5" dropdown for educational requests in RMS system. </t>
  </si>
  <si>
    <t>The list of organizations description in RMS application.</t>
  </si>
  <si>
    <t>Exact Match -
Recipient Sub-Type</t>
  </si>
  <si>
    <t>The list of organizations type in RMS application.</t>
  </si>
  <si>
    <t>Outcome Program Type</t>
  </si>
  <si>
    <t>The list of outcome program types for educational requests in RMS application.</t>
  </si>
  <si>
    <t>Outcome Scale Type</t>
  </si>
  <si>
    <t>The list of outcome scale types for educational requests in RMS application.</t>
  </si>
  <si>
    <t>The list of partial approval reasons for educational requests in RMS application. Does not apply to REMS.</t>
  </si>
  <si>
    <t>Percentage Ranges</t>
  </si>
  <si>
    <t>The list of percentages ranges for commercial requests in RMS application.</t>
  </si>
  <si>
    <t>The list of phone and fax type in RMS application.</t>
  </si>
  <si>
    <t>Program Type</t>
  </si>
  <si>
    <t>The list of programs type for commericla requests in RMS application.</t>
  </si>
  <si>
    <t>The list of programs types for educational requests in RMS application.</t>
  </si>
  <si>
    <t>Requested Sponsorship Tier</t>
  </si>
  <si>
    <t>The list of requested sponsorship tier for commercial requests in RMS application.</t>
  </si>
  <si>
    <t>The list of requestors title in RMS application.</t>
  </si>
  <si>
    <t>Specialty</t>
  </si>
  <si>
    <t>Exact Match -
Speciality</t>
  </si>
  <si>
    <r>
      <rPr>
        <sz val="11"/>
        <color theme="1"/>
        <rFont val="Calibri"/>
        <charset val="134"/>
        <scheme val="minor"/>
      </rPr>
      <t xml:space="preserve">LOV's associated with the "Speciality" dropdown for educational requests in RMS system. </t>
    </r>
    <r>
      <rPr>
        <b/>
        <sz val="11"/>
        <color theme="1"/>
        <rFont val="Calibri"/>
        <charset val="134"/>
        <scheme val="minor"/>
      </rPr>
      <t>This is Audience Group Specialty.</t>
    </r>
  </si>
  <si>
    <t>Sponsorship Benefit</t>
  </si>
  <si>
    <t>The list of sponsorships benefit for commercial requests in RMS application.</t>
  </si>
  <si>
    <r>
      <rPr>
        <sz val="11"/>
        <color theme="1"/>
        <rFont val="Calibri"/>
        <charset val="134"/>
        <scheme val="minor"/>
      </rPr>
      <t xml:space="preserve">LOV's associated with the "Status" dropdown for educational requests in RMS system. </t>
    </r>
    <r>
      <rPr>
        <b/>
        <sz val="11"/>
        <color theme="1"/>
        <rFont val="Calibri"/>
        <charset val="134"/>
        <scheme val="minor"/>
      </rPr>
      <t>Field hidden for REMS</t>
    </r>
  </si>
  <si>
    <t xml:space="preserve">LOV's associated with the "Suffix" dropdown for educational requests in RMS system. </t>
  </si>
  <si>
    <t>The list of sunshine form of payments for educational requests in RMS application.</t>
  </si>
  <si>
    <t>Partial Match.
-All RMS values should be in - Expense Type and vice versa doesn’t have to be true.</t>
  </si>
  <si>
    <t>The list of sunshine nature of payment for educational requests in RMS application.</t>
  </si>
  <si>
    <t>The list of sunshine payment recipients for educational requests in RMS application.</t>
  </si>
  <si>
    <t>Exact Match - should be in Recipient Type</t>
  </si>
  <si>
    <t>The list of sunshine physician primary types for educational requests in RMS application.</t>
  </si>
  <si>
    <t>Exact Match -
Profession</t>
  </si>
  <si>
    <t>The list of sunshines specialties for educational requests in RMS application.</t>
  </si>
  <si>
    <t>Support Tier</t>
  </si>
  <si>
    <t>The list of supports tier for commercial requests in RMS application.</t>
  </si>
  <si>
    <t>The list of target geographic reach for commercial requests in RMS application.</t>
  </si>
  <si>
    <t xml:space="preserve">LOV's associated with the "Target Geographic Reach" dropdown for educational requests in RMS system. </t>
  </si>
  <si>
    <t>Exact Match - 
RMS Therapeutic Area</t>
  </si>
  <si>
    <t xml:space="preserve">LOV's associated with the "Therapeutic Area" dropdown for educational requests in RMS system. </t>
  </si>
  <si>
    <t xml:space="preserve">LOV's associated with the "Title" dropdown. </t>
  </si>
  <si>
    <r>
      <rPr>
        <sz val="11"/>
        <color theme="1"/>
        <rFont val="Calibri"/>
        <charset val="134"/>
        <scheme val="minor"/>
      </rPr>
      <t>LOV's associated with the "Unit Measurement" dropdown</t>
    </r>
    <r>
      <rPr>
        <b/>
        <sz val="11"/>
        <color theme="1"/>
        <rFont val="Calibri"/>
        <charset val="134"/>
        <scheme val="minor"/>
      </rPr>
      <t>. Not applicable to REMS.</t>
    </r>
  </si>
  <si>
    <t>Backend Configuration</t>
  </si>
  <si>
    <t xml:space="preserve">RMS - System Settings  </t>
  </si>
  <si>
    <t>Activity Type</t>
  </si>
  <si>
    <t>The list of activity types in RMS application for commercial requests.</t>
  </si>
  <si>
    <r>
      <rPr>
        <sz val="11"/>
        <color theme="1"/>
        <rFont val="Calibri"/>
        <charset val="134"/>
        <scheme val="minor"/>
      </rPr>
      <t xml:space="preserve">The list of activity types in RMS application for educational requests. </t>
    </r>
    <r>
      <rPr>
        <b/>
        <sz val="11"/>
        <color theme="1"/>
        <rFont val="Calibri"/>
        <charset val="134"/>
        <scheme val="minor"/>
      </rPr>
      <t>This is delivery format field in Med Ed submission form.</t>
    </r>
  </si>
  <si>
    <t>The list of activity delivery format types in RMS application for commerical requests.</t>
  </si>
  <si>
    <t>The list of activity delivery format types in RMS application for educational requests. This is the mapping from delivery format type field to delivery format field.</t>
  </si>
  <si>
    <r>
      <rPr>
        <sz val="11"/>
        <color theme="1"/>
        <rFont val="Calibri"/>
        <charset val="134"/>
        <scheme val="minor"/>
      </rPr>
      <t xml:space="preserve">The list of business units in RMS application. </t>
    </r>
    <r>
      <rPr>
        <b/>
        <sz val="11"/>
        <color theme="1"/>
        <rFont val="Calibri"/>
        <charset val="134"/>
        <scheme val="minor"/>
      </rPr>
      <t>This field is configured off for REMS.</t>
    </r>
  </si>
  <si>
    <t>Deatiled Purpose</t>
  </si>
  <si>
    <t>The list of deatileds purpose for commercial requests in RMS application.</t>
  </si>
  <si>
    <t>Group Type</t>
  </si>
  <si>
    <r>
      <rPr>
        <sz val="11"/>
        <color theme="1"/>
        <rFont val="Calibri"/>
        <charset val="134"/>
        <scheme val="minor"/>
      </rPr>
      <t xml:space="preserve">The list of group types in RMS application. </t>
    </r>
    <r>
      <rPr>
        <b/>
        <sz val="11"/>
        <color theme="1"/>
        <rFont val="Calibri"/>
        <charset val="134"/>
        <scheme val="minor"/>
      </rPr>
      <t>Use base v5 LOV.</t>
    </r>
  </si>
  <si>
    <t>Email Template Recipient (shared)</t>
  </si>
  <si>
    <t xml:space="preserve">The list of emailtemplate recipient in RMS application. </t>
  </si>
  <si>
    <t>Email Template Recipient (CHR)</t>
  </si>
  <si>
    <t>The list of emailtemplate recipient in RMS application for commercial requests.</t>
  </si>
  <si>
    <t>Email Template Recipient (MED)</t>
  </si>
  <si>
    <t>The list of emailtemplate recipient in RMS application for educational requests.</t>
  </si>
  <si>
    <t>Exact Match-
Identifier Type</t>
  </si>
  <si>
    <t>The list of identifier type values in RMS application.</t>
  </si>
  <si>
    <t>The list of org tax status in RMS application.</t>
  </si>
  <si>
    <t>The list of outcomes level in RMS application. For field: Highest Proposed outcome level</t>
  </si>
  <si>
    <t>The list of languages available in RMS application.</t>
  </si>
  <si>
    <t>The list of product master drop in RMS application for commercial requests.</t>
  </si>
  <si>
    <r>
      <rPr>
        <sz val="11"/>
        <color theme="1"/>
        <rFont val="Calibri"/>
        <charset val="134"/>
        <scheme val="minor"/>
      </rPr>
      <t xml:space="preserve">The list of product master drop in RMS application for educational requests. </t>
    </r>
    <r>
      <rPr>
        <b/>
        <sz val="11"/>
        <color theme="1"/>
        <rFont val="Calibri"/>
        <charset val="134"/>
        <scheme val="minor"/>
      </rPr>
      <t>Not applicable for REMS. All reference to Product shall be removed for REMS.</t>
    </r>
  </si>
  <si>
    <t>Partial Match - All states in 'State' tab for Non-US countries should be in RMS</t>
  </si>
  <si>
    <r>
      <rPr>
        <sz val="11"/>
        <color theme="1"/>
        <rFont val="Calibri"/>
        <charset val="134"/>
        <scheme val="minor"/>
      </rPr>
      <t xml:space="preserve">The list of provinces in RMS application. </t>
    </r>
    <r>
      <rPr>
        <b/>
        <sz val="11"/>
        <color theme="1"/>
        <rFont val="Calibri"/>
        <charset val="134"/>
        <scheme val="minor"/>
      </rPr>
      <t>Not Appliable to REMS since country is defautled to US.</t>
    </r>
  </si>
  <si>
    <t>Exact Match - only US 
State</t>
  </si>
  <si>
    <t>The list of states in RMS application.</t>
  </si>
  <si>
    <t>Exact Match - Role Assigned</t>
  </si>
  <si>
    <t>This is Role Assigned field in internal user management.</t>
  </si>
  <si>
    <r>
      <rPr>
        <sz val="11"/>
        <color theme="1"/>
        <rFont val="Calibri"/>
        <charset val="134"/>
        <scheme val="minor"/>
      </rPr>
      <t xml:space="preserve">The list of request types in RMS system. </t>
    </r>
    <r>
      <rPr>
        <b/>
        <sz val="11"/>
        <color theme="1"/>
        <rFont val="Calibri"/>
        <charset val="134"/>
        <scheme val="minor"/>
      </rPr>
      <t>Will be Medical Education only for REMS.</t>
    </r>
  </si>
  <si>
    <t>Customized Field Configuration</t>
  </si>
  <si>
    <t>RMS Customized field</t>
  </si>
  <si>
    <r>
      <rPr>
        <sz val="11"/>
        <color theme="1"/>
        <rFont val="Calibri"/>
        <charset val="134"/>
        <scheme val="minor"/>
      </rPr>
      <t xml:space="preserve">This list of value applies to two fields: </t>
    </r>
    <r>
      <rPr>
        <b/>
        <sz val="11"/>
        <color theme="1"/>
        <rFont val="Calibri"/>
        <charset val="134"/>
        <scheme val="minor"/>
      </rPr>
      <t>RFA Type; Grant Application submitted in response to</t>
    </r>
  </si>
  <si>
    <t>In submission form, delivery format tab</t>
  </si>
  <si>
    <t>This is the unit/measurement of Duration of Activity, in Delivery Format section</t>
  </si>
  <si>
    <t>In submission form, below audience group table</t>
  </si>
  <si>
    <t>ListName</t>
  </si>
  <si>
    <t>BackendName</t>
  </si>
  <si>
    <t>SystemAccess</t>
  </si>
  <si>
    <t>lstBudgetLevel1</t>
  </si>
  <si>
    <t>lstBudgetLevel2</t>
  </si>
  <si>
    <t>lstBudgetLevel3</t>
  </si>
  <si>
    <t>lstBudgetLevel4</t>
  </si>
  <si>
    <t>lstBudgetLevel5</t>
  </si>
  <si>
    <t>ID</t>
  </si>
  <si>
    <t xml:space="preserve">List Description </t>
  </si>
  <si>
    <t>Active (Y/N)</t>
  </si>
  <si>
    <t>Return to Summary</t>
  </si>
  <si>
    <t>Active</t>
  </si>
  <si>
    <t>OK</t>
  </si>
  <si>
    <t>Draft</t>
  </si>
  <si>
    <t>Is this tab complete?</t>
  </si>
  <si>
    <t>Cancelled</t>
  </si>
  <si>
    <t>Minute(s)</t>
  </si>
  <si>
    <t>Hour(s)</t>
  </si>
  <si>
    <t>Case-based</t>
  </si>
  <si>
    <t>Multi-media</t>
  </si>
  <si>
    <t>Interactive</t>
  </si>
  <si>
    <t>Adaptive</t>
  </si>
  <si>
    <t>Didactic</t>
  </si>
  <si>
    <t>RFA 110720</t>
  </si>
  <si>
    <t>Read-Only Reviewer</t>
  </si>
  <si>
    <t>Assigned Approver</t>
  </si>
  <si>
    <t>Grant Coordinator</t>
  </si>
  <si>
    <t>Internal Requestor</t>
  </si>
  <si>
    <t>AAFP</t>
  </si>
  <si>
    <t>AAN</t>
  </si>
  <si>
    <t>AANP</t>
  </si>
  <si>
    <t>AAPA</t>
  </si>
  <si>
    <t>ACCME</t>
  </si>
  <si>
    <t>ACCP</t>
  </si>
  <si>
    <t>ACPE</t>
  </si>
  <si>
    <t>AMA</t>
  </si>
  <si>
    <t>AMCP</t>
  </si>
  <si>
    <t>ANCC</t>
  </si>
  <si>
    <t>AOA</t>
  </si>
  <si>
    <t>APhA</t>
  </si>
  <si>
    <t>ASCP</t>
  </si>
  <si>
    <t>NAPNAP</t>
  </si>
  <si>
    <t>ADA</t>
  </si>
  <si>
    <t>State-Accredited</t>
  </si>
  <si>
    <t>Other</t>
  </si>
  <si>
    <t>Enduring Material</t>
  </si>
  <si>
    <t>Direct Mail: CD-ROM/DVD</t>
  </si>
  <si>
    <t>Journal Supplement</t>
  </si>
  <si>
    <t>Mobile Devices: e.g., Podcasts</t>
  </si>
  <si>
    <t>Monograph</t>
  </si>
  <si>
    <t>Newsletters</t>
  </si>
  <si>
    <t>Live</t>
  </si>
  <si>
    <t>Grand Rounds</t>
  </si>
  <si>
    <t>Professional Education Programs</t>
  </si>
  <si>
    <t>Satellite Symposium</t>
  </si>
  <si>
    <t>Symposium</t>
  </si>
  <si>
    <t>Visiting Professor</t>
  </si>
  <si>
    <t>Web</t>
  </si>
  <si>
    <t>Audio Program</t>
  </si>
  <si>
    <t>Patient Education Programs</t>
  </si>
  <si>
    <t>Video Grand Rounds</t>
  </si>
  <si>
    <t>Web Activity</t>
  </si>
  <si>
    <t>Web Posting/Archive</t>
  </si>
  <si>
    <t>Webcast/Online Program</t>
  </si>
  <si>
    <t>Enduring: Audio or Video Recording</t>
  </si>
  <si>
    <t>Enduring: Computer-based</t>
  </si>
  <si>
    <t>Enduring: Print Journal Supplement</t>
  </si>
  <si>
    <t>Enduring: Print Monograph</t>
  </si>
  <si>
    <t>Enduring: Web Based</t>
  </si>
  <si>
    <t>Live: Congress Symposium</t>
  </si>
  <si>
    <t>Live: Grand Rounds</t>
  </si>
  <si>
    <t>Live: Meeting Series</t>
  </si>
  <si>
    <t>Live: Speaker Meeting</t>
  </si>
  <si>
    <t>Live: Symposium</t>
  </si>
  <si>
    <t>Live: Teleconference</t>
  </si>
  <si>
    <t>Live: Webcast/Online Program</t>
  </si>
  <si>
    <t>Live: Workshop</t>
  </si>
  <si>
    <t>Code</t>
  </si>
  <si>
    <t xml:space="preserve">Patient Education </t>
  </si>
  <si>
    <t>N/A</t>
  </si>
  <si>
    <t>Fully Aligned</t>
  </si>
  <si>
    <t>Budget Restrictions</t>
  </si>
  <si>
    <t>Different amount Reason</t>
  </si>
  <si>
    <t>Does Not Meet Educational Objectives</t>
  </si>
  <si>
    <t>Internal Guidelines</t>
  </si>
  <si>
    <t>Limited Budget Availability</t>
  </si>
  <si>
    <t>Reduction in Program Scope</t>
  </si>
  <si>
    <t>List Description</t>
  </si>
  <si>
    <t>Internists</t>
  </si>
  <si>
    <t>Medical Directors</t>
  </si>
  <si>
    <t>Nurse Practitioners</t>
  </si>
  <si>
    <t>Nurses</t>
  </si>
  <si>
    <t>Pediatricians</t>
  </si>
  <si>
    <t>Pharmacists</t>
  </si>
  <si>
    <t>Pharmacy Directors</t>
  </si>
  <si>
    <t>Physician Assistants</t>
  </si>
  <si>
    <t>Physicians</t>
  </si>
  <si>
    <t>Psychiatrists</t>
  </si>
  <si>
    <t>Psychologists</t>
  </si>
  <si>
    <t>Dentists</t>
  </si>
  <si>
    <t>Nurse Anesthetists</t>
  </si>
  <si>
    <t xml:space="preserve">Anesthesia </t>
  </si>
  <si>
    <t>Critical Care</t>
  </si>
  <si>
    <t>Dentistry</t>
  </si>
  <si>
    <t>Emergency Medicine</t>
  </si>
  <si>
    <t>Family Medicine</t>
  </si>
  <si>
    <t>Geriatrics</t>
  </si>
  <si>
    <t>Gynecology and Obstetrics</t>
  </si>
  <si>
    <t>Hematology</t>
  </si>
  <si>
    <t>Hematology/Oncology</t>
  </si>
  <si>
    <t>Hospice and/or Palliative Care</t>
  </si>
  <si>
    <t>Internal Medicine</t>
  </si>
  <si>
    <t>Neurology</t>
  </si>
  <si>
    <t>Opthalmology</t>
  </si>
  <si>
    <t>Orthopedic Surgery</t>
  </si>
  <si>
    <t>Other Surgical Specialty</t>
  </si>
  <si>
    <t>Pain</t>
  </si>
  <si>
    <t>Pediatrics</t>
  </si>
  <si>
    <t>Physical Medicine and Rehabilitation</t>
  </si>
  <si>
    <t>Psychiatry</t>
  </si>
  <si>
    <t>Substance Use Disorder</t>
  </si>
  <si>
    <t>Urology</t>
  </si>
  <si>
    <t xml:space="preserve">List Code </t>
  </si>
  <si>
    <t>USA</t>
  </si>
  <si>
    <t>UCAN</t>
  </si>
  <si>
    <t>EMEA</t>
  </si>
  <si>
    <t>APAC</t>
  </si>
  <si>
    <t>LATAM</t>
  </si>
  <si>
    <t>RPC</t>
  </si>
  <si>
    <t>REMS Program Companies</t>
  </si>
  <si>
    <t>RA</t>
  </si>
  <si>
    <t>Regulatory Affairs</t>
  </si>
  <si>
    <t>RCD</t>
  </si>
  <si>
    <t>Research and non-Clinical development</t>
  </si>
  <si>
    <t>MED</t>
  </si>
  <si>
    <t>Medical Affairs</t>
  </si>
  <si>
    <t>HEO</t>
  </si>
  <si>
    <t>Health Economics and Outcomes</t>
  </si>
  <si>
    <t>CO</t>
  </si>
  <si>
    <t>Clinical Operations</t>
  </si>
  <si>
    <t>US</t>
  </si>
  <si>
    <t>United States</t>
  </si>
  <si>
    <t>RAUS</t>
  </si>
  <si>
    <t>UCAN: Regulatory Affairs - United States</t>
  </si>
  <si>
    <t>RCUS</t>
  </si>
  <si>
    <t>UCAN: Research and non-Clinical development - United States</t>
  </si>
  <si>
    <t>MAUS</t>
  </si>
  <si>
    <t>UCAN: Medical Affairs - United States</t>
  </si>
  <si>
    <t>HEUS</t>
  </si>
  <si>
    <t>UCAN: Health Economics and Outcomes - United States</t>
  </si>
  <si>
    <t>COUS</t>
  </si>
  <si>
    <t>UCAN: Clinical Operations - United States</t>
  </si>
  <si>
    <t>RACA</t>
  </si>
  <si>
    <t>UCAN: Regulatory Affairs - Canada</t>
  </si>
  <si>
    <t>RCCA</t>
  </si>
  <si>
    <t>UCAN: Research and non-Clinical development - Canada</t>
  </si>
  <si>
    <t>MACA</t>
  </si>
  <si>
    <t>UCAN: Medical Affairs - Canada</t>
  </si>
  <si>
    <t>HECA</t>
  </si>
  <si>
    <t>UCAN: Health Economics and Outcomes - Canada</t>
  </si>
  <si>
    <t>COCA</t>
  </si>
  <si>
    <t>UCAN: Clinical Operations - Canada</t>
  </si>
  <si>
    <t>RAUK</t>
  </si>
  <si>
    <t>EMEA: Regulatory Affairs - United Kingdom &amp; Ireland</t>
  </si>
  <si>
    <t>RCUK</t>
  </si>
  <si>
    <t>EMEA: Research and non-Clinical development - United Kingdom &amp; Ireland</t>
  </si>
  <si>
    <t>MAUK</t>
  </si>
  <si>
    <t>EMEA: Medical Affairs - United Kingdom &amp; Ireland</t>
  </si>
  <si>
    <t>HEUK</t>
  </si>
  <si>
    <t>EMEA: Health Economics and Outcomes - United Kingdom &amp; Ireland</t>
  </si>
  <si>
    <t>COUK</t>
  </si>
  <si>
    <t>EMEA: Clinical Operations - United Kingdom &amp; Ireland</t>
  </si>
  <si>
    <t>RAFR</t>
  </si>
  <si>
    <t>EMEA: Regulatory Affairs - France</t>
  </si>
  <si>
    <t>RCFR</t>
  </si>
  <si>
    <t>EMEA: Research and non-Clinical development - France</t>
  </si>
  <si>
    <t>MAFR</t>
  </si>
  <si>
    <t>EMEA: Medical Affairs - France</t>
  </si>
  <si>
    <t>HEFR</t>
  </si>
  <si>
    <t>EMEA: Health Economics and Outcomes - France</t>
  </si>
  <si>
    <t>COFR</t>
  </si>
  <si>
    <t>EMEA: Clinical Operations - France</t>
  </si>
  <si>
    <t>RAGE</t>
  </si>
  <si>
    <t>EMEA: Regulatory Affairs - Germany</t>
  </si>
  <si>
    <t>RCGE</t>
  </si>
  <si>
    <t>EMEA: Research and non-Clinical development - Germany</t>
  </si>
  <si>
    <t>MAGE</t>
  </si>
  <si>
    <t>EMEA: Medical Affairs - Germany</t>
  </si>
  <si>
    <t>HEGE</t>
  </si>
  <si>
    <t>EMEA: Health Economics and Outcomes - Germany</t>
  </si>
  <si>
    <t>COGE</t>
  </si>
  <si>
    <t>EMEA: Clinical Operations - Germany</t>
  </si>
  <si>
    <t>RAGR</t>
  </si>
  <si>
    <t>EMEA: Regulatory Affairs - Greece</t>
  </si>
  <si>
    <t>RCGR</t>
  </si>
  <si>
    <t>EMEA: Research and non-Clinical development - Greece</t>
  </si>
  <si>
    <t>MAGR</t>
  </si>
  <si>
    <t>EMEA: Medical Affairs - Greece</t>
  </si>
  <si>
    <t>HEGR</t>
  </si>
  <si>
    <t>EMEA: Health Economics and Outcomes - Greece</t>
  </si>
  <si>
    <t>COGR</t>
  </si>
  <si>
    <t>EMEA: Clinical Operations - Greece</t>
  </si>
  <si>
    <t>RAJA</t>
  </si>
  <si>
    <t>APAC: Regulatory Affairs - Japan</t>
  </si>
  <si>
    <t>RCJA</t>
  </si>
  <si>
    <t>APAC: Research and non-Clinical development - Japan</t>
  </si>
  <si>
    <t>MAJA</t>
  </si>
  <si>
    <t>APAC: Medical Affairs - Japan</t>
  </si>
  <si>
    <t>HEJA</t>
  </si>
  <si>
    <t>APAC: Health Economics and Outcomes - Japan</t>
  </si>
  <si>
    <t>COJA</t>
  </si>
  <si>
    <t>APAC: Clinical Operations - Japan</t>
  </si>
  <si>
    <t>RAKO</t>
  </si>
  <si>
    <t>APAC: Regulatory Affairs - Republic of Korea</t>
  </si>
  <si>
    <t>RCKO</t>
  </si>
  <si>
    <t>APAC: Research and non-Clinical development - Republic of Korea</t>
  </si>
  <si>
    <t>MAKO</t>
  </si>
  <si>
    <t>APAC: Medical Affairs - Republic of Korea</t>
  </si>
  <si>
    <t>HEKO</t>
  </si>
  <si>
    <t>APAC: Health Economics and Outcomes - Republic of Korea</t>
  </si>
  <si>
    <t>COKO</t>
  </si>
  <si>
    <t>APAC: Clinical Operations - Republic of Korea</t>
  </si>
  <si>
    <t>RABR</t>
  </si>
  <si>
    <t>LATAM: Regulatory Affairs - Brazil</t>
  </si>
  <si>
    <t>RCBR</t>
  </si>
  <si>
    <t>LATAM: Research and non-Clinical development - Brazil</t>
  </si>
  <si>
    <t>MABR</t>
  </si>
  <si>
    <t>LATAM: Medical Affairs - Brazil</t>
  </si>
  <si>
    <t>HEBR</t>
  </si>
  <si>
    <t>LATAM: Health Economics and Outcomes - Brazil</t>
  </si>
  <si>
    <t>COBR</t>
  </si>
  <si>
    <t>LATAM: Clinical Operations - Brazil</t>
  </si>
  <si>
    <t>OAR</t>
  </si>
  <si>
    <t>Opioid Analgesic REMS</t>
  </si>
  <si>
    <t>Q1</t>
  </si>
  <si>
    <t>Budget Q1</t>
  </si>
  <si>
    <t>Q2</t>
  </si>
  <si>
    <t>Budget Q2</t>
  </si>
  <si>
    <t>Q3</t>
  </si>
  <si>
    <t>Budget Q3</t>
  </si>
  <si>
    <t>Q4</t>
  </si>
  <si>
    <t>Budget Q4</t>
  </si>
  <si>
    <t>Headquarters</t>
  </si>
  <si>
    <t>Medical Devices US</t>
  </si>
  <si>
    <t>Medical Devices EMEA</t>
  </si>
  <si>
    <t>Pharmaceuticals US</t>
  </si>
  <si>
    <t>Pharmaceuticals EMEA</t>
  </si>
  <si>
    <t>Consumer health US</t>
  </si>
  <si>
    <t>Consumer health EMEA</t>
  </si>
  <si>
    <t>Budget Conflicts</t>
  </si>
  <si>
    <t>Failure to Respond to Information Request</t>
  </si>
  <si>
    <t>Immediate Compliance Risk</t>
  </si>
  <si>
    <t>Not Accepting Requests in that Area</t>
  </si>
  <si>
    <t>Withdrawn by Requestor</t>
  </si>
  <si>
    <t>RAI not received within 21 day window</t>
  </si>
  <si>
    <t>APRN</t>
  </si>
  <si>
    <t>AUTRE</t>
  </si>
  <si>
    <t>DDS</t>
  </si>
  <si>
    <t>DO</t>
  </si>
  <si>
    <t>DPM</t>
  </si>
  <si>
    <t>DR</t>
  </si>
  <si>
    <t>Dr.</t>
  </si>
  <si>
    <t>DVM</t>
  </si>
  <si>
    <t>FT</t>
  </si>
  <si>
    <t>MC</t>
  </si>
  <si>
    <t>MD</t>
  </si>
  <si>
    <t>MG</t>
  </si>
  <si>
    <t>Mr.</t>
  </si>
  <si>
    <t>Mrs.</t>
  </si>
  <si>
    <t>Ms.</t>
  </si>
  <si>
    <t>NP</t>
  </si>
  <si>
    <t>OT</t>
  </si>
  <si>
    <t>PC</t>
  </si>
  <si>
    <t>PG</t>
  </si>
  <si>
    <t>Phil</t>
  </si>
  <si>
    <t>Pharm.D</t>
  </si>
  <si>
    <t>PR</t>
  </si>
  <si>
    <t>Prof.</t>
  </si>
  <si>
    <t>PT</t>
  </si>
  <si>
    <t>RN</t>
  </si>
  <si>
    <t>TM</t>
  </si>
  <si>
    <t>Prof. Dr.</t>
  </si>
  <si>
    <t>List Code</t>
  </si>
  <si>
    <t>Afghanistan</t>
  </si>
  <si>
    <t>AFG</t>
  </si>
  <si>
    <t>Albania</t>
  </si>
  <si>
    <t>ALB</t>
  </si>
  <si>
    <t>Algeria</t>
  </si>
  <si>
    <t>DZA</t>
  </si>
  <si>
    <t>Andorra</t>
  </si>
  <si>
    <t>AND</t>
  </si>
  <si>
    <t>Angola</t>
  </si>
  <si>
    <t>AGO</t>
  </si>
  <si>
    <t>Antigua and Barbuda</t>
  </si>
  <si>
    <t>ATG</t>
  </si>
  <si>
    <t>Argentina</t>
  </si>
  <si>
    <t>ARG</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</si>
  <si>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</si>
  <si>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</si>
  <si>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</si>
  <si>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</si>
  <si>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</si>
  <si>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</si>
  <si>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</si>
  <si>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</si>
  <si>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</si>
  <si>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</si>
  <si>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</si>
  <si>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</si>
  <si>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</si>
  <si>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</si>
  <si>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</si>
  <si>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</si>
  <si>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</si>
  <si>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</si>
  <si>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</si>
  <si>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</si>
  <si>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</si>
  <si>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</si>
  <si>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</si>
  <si>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</si>
  <si>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</si>
  <si>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</si>
  <si>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</si>
  <si>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</si>
  <si>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</si>
  <si>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</si>
  <si>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</si>
  <si>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</si>
  <si>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</si>
  <si>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</si>
  <si>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</si>
  <si>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</si>
  <si>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</si>
  <si>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</si>
  <si>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Bulgaria</t>
  </si>
  <si>
    <t>BGR</t>
  </si>
  <si>
    <t>Burkina faso</t>
  </si>
  <si>
    <t>BFA</t>
  </si>
  <si>
    <t>Burundi</t>
  </si>
  <si>
    <t>BDI</t>
  </si>
  <si>
    <t>Cambodia</t>
  </si>
  <si>
    <t>KHM</t>
  </si>
  <si>
    <t>Cameroon</t>
  </si>
  <si>
    <t>CMR</t>
  </si>
  <si>
    <t>Canada</t>
  </si>
  <si>
    <t>CAN</t>
  </si>
  <si>
    <t>Cape verde</t>
  </si>
  <si>
    <t>CPV</t>
  </si>
  <si>
    <t>Central African Republic</t>
  </si>
  <si>
    <t>CAF</t>
  </si>
  <si>
    <t>Chad</t>
  </si>
  <si>
    <t>TCD</t>
  </si>
  <si>
    <t>Chile</t>
  </si>
  <si>
    <t>CHL</t>
  </si>
  <si>
    <t>China</t>
  </si>
  <si>
    <t>CHN</t>
  </si>
  <si>
    <t>Colombia</t>
  </si>
  <si>
    <t>COL</t>
  </si>
  <si>
    <t>Congo</t>
  </si>
  <si>
    <t>CON</t>
  </si>
  <si>
    <t>Costa rica</t>
  </si>
  <si>
    <t>CRI</t>
  </si>
  <si>
    <t>Croatia</t>
  </si>
  <si>
    <t>HRV</t>
  </si>
  <si>
    <t>Cuba</t>
  </si>
  <si>
    <t>CUB</t>
  </si>
  <si>
    <t>Cyprus</t>
  </si>
  <si>
    <t>CYP</t>
  </si>
  <si>
    <t>Czech Republic</t>
  </si>
  <si>
    <t>CZE</t>
  </si>
  <si>
    <t>Denmark</t>
  </si>
  <si>
    <t>DNK</t>
  </si>
  <si>
    <t>Dominican Republic</t>
  </si>
  <si>
    <t>DOM</t>
  </si>
  <si>
    <t>Ecuador</t>
  </si>
  <si>
    <t>ECU</t>
  </si>
  <si>
    <t>Egypt</t>
  </si>
  <si>
    <t>EGY</t>
  </si>
  <si>
    <t>Estonia</t>
  </si>
  <si>
    <t>EST</t>
  </si>
  <si>
    <t>Ethiopia</t>
  </si>
  <si>
    <t>ETH</t>
  </si>
  <si>
    <t>Finland</t>
  </si>
  <si>
    <t>FIN</t>
  </si>
  <si>
    <t>France</t>
  </si>
  <si>
    <t>FRA</t>
  </si>
  <si>
    <t>French Guiana</t>
  </si>
  <si>
    <t>GUF</t>
  </si>
  <si>
    <t>Gambia</t>
  </si>
  <si>
    <t>GMB</t>
  </si>
  <si>
    <t>Georgia</t>
  </si>
  <si>
    <t>GEO</t>
  </si>
  <si>
    <t>Germany</t>
  </si>
  <si>
    <t>DEU</t>
  </si>
  <si>
    <t>Ghana</t>
  </si>
  <si>
    <t>GHA</t>
  </si>
  <si>
    <t>Gibraltar</t>
  </si>
  <si>
    <t>GIB</t>
  </si>
  <si>
    <t>Greece</t>
  </si>
  <si>
    <t>GRC</t>
  </si>
  <si>
    <t>Greenland</t>
  </si>
  <si>
    <t>GRL</t>
  </si>
  <si>
    <t>Guadeloupe</t>
  </si>
  <si>
    <t>GLP</t>
  </si>
  <si>
    <t>Guam</t>
  </si>
  <si>
    <t>GUM</t>
  </si>
  <si>
    <t>Guatemala</t>
  </si>
  <si>
    <t>GTM</t>
  </si>
  <si>
    <t>Guinea</t>
  </si>
  <si>
    <t>GIN</t>
  </si>
  <si>
    <t>Haiti</t>
  </si>
  <si>
    <t>HTI</t>
  </si>
  <si>
    <t>Holy See (Vatican City State)</t>
  </si>
  <si>
    <t>VAT</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</si>
  <si>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</si>
  <si>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</si>
  <si>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</si>
  <si>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</si>
  <si>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</si>
  <si>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</si>
  <si>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</si>
  <si>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</si>
  <si>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</si>
  <si>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</si>
  <si>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</si>
  <si>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</si>
  <si>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</si>
  <si>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</si>
  <si>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</si>
  <si>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</si>
  <si>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</si>
  <si>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</si>
  <si>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</si>
  <si>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</si>
  <si>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</si>
  <si>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</si>
  <si>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</si>
  <si>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</si>
  <si>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</si>
  <si>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</si>
  <si>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</si>
  <si>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</si>
  <si>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</si>
  <si>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</si>
  <si>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</si>
  <si>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</si>
  <si>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Kuwait</t>
  </si>
  <si>
    <t>KWT</t>
  </si>
  <si>
    <t>Kyrgyzstan</t>
  </si>
  <si>
    <t>KGZ</t>
  </si>
  <si>
    <t>Latvia</t>
  </si>
  <si>
    <t>LVA</t>
  </si>
  <si>
    <t>Lebanon</t>
  </si>
  <si>
    <t>LBN</t>
  </si>
  <si>
    <t>Lesotho</t>
  </si>
  <si>
    <t>LSO</t>
  </si>
  <si>
    <t>Liberia</t>
  </si>
  <si>
    <t>LBR</t>
  </si>
  <si>
    <t>Liechtenstein</t>
  </si>
  <si>
    <t>LIE</t>
  </si>
  <si>
    <t>Lithuania</t>
  </si>
  <si>
    <t>LTU</t>
  </si>
  <si>
    <t>Luxembourg</t>
  </si>
  <si>
    <t>LUX</t>
  </si>
  <si>
    <t>Macedonia</t>
  </si>
  <si>
    <t>MKD</t>
  </si>
  <si>
    <t>Madagascar</t>
  </si>
  <si>
    <t>MDG</t>
  </si>
  <si>
    <t>Malawi</t>
  </si>
  <si>
    <t>MWI</t>
  </si>
  <si>
    <t>Malaysia</t>
  </si>
  <si>
    <t>MYS</t>
  </si>
  <si>
    <t>Maldives</t>
  </si>
  <si>
    <t>MDV</t>
  </si>
  <si>
    <t>Mali</t>
  </si>
  <si>
    <t>MLI</t>
  </si>
  <si>
    <t>Malta</t>
  </si>
  <si>
    <t>MLT</t>
  </si>
  <si>
    <t>Martinique</t>
  </si>
  <si>
    <t>MTQ</t>
  </si>
  <si>
    <t>Mayotte</t>
  </si>
  <si>
    <t>MYT</t>
  </si>
  <si>
    <t>Montenegro</t>
  </si>
  <si>
    <t>MNE</t>
  </si>
  <si>
    <t>Mexico</t>
  </si>
  <si>
    <t>MEX</t>
  </si>
  <si>
    <t>Republic of Moldova</t>
  </si>
  <si>
    <t>MDA</t>
  </si>
  <si>
    <t>Monaco</t>
  </si>
  <si>
    <t>MCO</t>
  </si>
  <si>
    <t>Mongolia</t>
  </si>
  <si>
    <t>MNG</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</si>
  <si>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</si>
  <si>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</si>
  <si>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</si>
  <si>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</si>
  <si>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</si>
  <si>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</si>
  <si>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</si>
  <si>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</si>
  <si>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</si>
  <si>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</si>
  <si>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</si>
  <si>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</si>
  <si>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</si>
  <si>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</si>
  <si>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</si>
  <si>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</si>
  <si>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</si>
  <si>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</si>
  <si>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</si>
  <si>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</si>
  <si>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Norway</t>
  </si>
  <si>
    <t>NOR</t>
  </si>
  <si>
    <t>Oman</t>
  </si>
  <si>
    <t>OMN</t>
  </si>
  <si>
    <t>Pakistan</t>
  </si>
  <si>
    <t>PAK</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</si>
  <si>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</si>
  <si>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</si>
  <si>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</si>
  <si>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</si>
  <si>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</si>
  <si>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</si>
  <si>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</si>
  <si>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</si>
  <si>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</si>
  <si>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</si>
  <si>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</si>
  <si>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</si>
  <si>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</si>
  <si>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</si>
  <si>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</si>
  <si>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</si>
  <si>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</si>
  <si>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</si>
  <si>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</si>
  <si>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</si>
  <si>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</si>
  <si>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</si>
  <si>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t>
  </si>
  <si>
    <t>RUS</t>
  </si>
  <si>
    <t>Rwanda</t>
  </si>
  <si>
    <t>RWA</t>
  </si>
  <si>
    <t>San Marino</t>
  </si>
  <si>
    <t>SMR</t>
  </si>
  <si>
    <t>Saudi Arabia</t>
  </si>
  <si>
    <t>SAU</t>
  </si>
  <si>
    <t>Senegal</t>
  </si>
  <si>
    <t>SEN</t>
  </si>
  <si>
    <t>Serbia</t>
  </si>
  <si>
    <t>SRB</t>
  </si>
  <si>
    <t>Sierra Leone</t>
  </si>
  <si>
    <t>SLE</t>
  </si>
  <si>
    <t>Singapore</t>
  </si>
  <si>
    <t>SGP</t>
  </si>
  <si>
    <t>Slovakia</t>
  </si>
  <si>
    <t>SVK</t>
  </si>
  <si>
    <t>Slovenia</t>
  </si>
  <si>
    <t>SVN</t>
  </si>
  <si>
    <t>Somalia</t>
  </si>
  <si>
    <t>SOM</t>
  </si>
  <si>
    <t>South Africa</t>
  </si>
  <si>
    <t>ZAF</t>
  </si>
  <si>
    <t>South Korea</t>
  </si>
  <si>
    <t>KOR</t>
  </si>
  <si>
    <t>Spain</t>
  </si>
  <si>
    <t>ESP</t>
  </si>
  <si>
    <t>Sri Lanka</t>
  </si>
  <si>
    <t>LKA</t>
  </si>
  <si>
    <t>Sudan</t>
  </si>
  <si>
    <t>SDN</t>
  </si>
  <si>
    <t>Suriname</t>
  </si>
  <si>
    <t>SUR</t>
  </si>
  <si>
    <t>Swaziland</t>
  </si>
  <si>
    <t>SWZ</t>
  </si>
  <si>
    <t>Sweden</t>
  </si>
  <si>
    <t>SWE</t>
  </si>
  <si>
    <t>Switzerland</t>
  </si>
  <si>
    <t>CHE</t>
  </si>
  <si>
    <t>Syrian Arab Republic</t>
  </si>
  <si>
    <t>SYR</t>
  </si>
  <si>
    <t>Taiwan</t>
  </si>
  <si>
    <t>TWN</t>
  </si>
  <si>
    <t>Tajikistan</t>
  </si>
  <si>
    <t>TJK</t>
  </si>
  <si>
    <t>Tanzania</t>
  </si>
  <si>
    <t>TAN</t>
  </si>
  <si>
    <t>Thailand</t>
  </si>
  <si>
    <t>THA</t>
  </si>
  <si>
    <t>Togo</t>
  </si>
  <si>
    <t>TGO</t>
  </si>
  <si>
    <t>Tonga</t>
  </si>
  <si>
    <t>TON</t>
  </si>
  <si>
    <t>Tunisia</t>
  </si>
  <si>
    <t>TUN</t>
  </si>
  <si>
    <t>Turkey</t>
  </si>
  <si>
    <t>TUR</t>
  </si>
  <si>
    <t>Turkmenistan</t>
  </si>
  <si>
    <t>TKM</t>
  </si>
  <si>
    <t>Uganda</t>
  </si>
  <si>
    <t>UGA</t>
  </si>
  <si>
    <t>Ukraine</t>
  </si>
  <si>
    <t>UKR</t>
  </si>
  <si>
    <t>United Arab Emirates</t>
  </si>
  <si>
    <t>ARE</t>
  </si>
  <si>
    <t>United Kingdom</t>
  </si>
  <si>
    <t>GBR</t>
  </si>
  <si>
    <t>Uruguay</t>
  </si>
  <si>
    <t>URY</t>
  </si>
  <si>
    <t>Uzbekistan</t>
  </si>
  <si>
    <t>UZB</t>
  </si>
  <si>
    <t>Venezuela</t>
  </si>
  <si>
    <t>VEN</t>
  </si>
  <si>
    <t>Vietnam</t>
  </si>
  <si>
    <t>VNM</t>
  </si>
  <si>
    <t>Yemen</t>
  </si>
  <si>
    <t>YEM</t>
  </si>
  <si>
    <t>Zambia</t>
  </si>
  <si>
    <t>ZMB</t>
  </si>
  <si>
    <t>Zimbabwe</t>
  </si>
  <si>
    <t>ZWE</t>
  </si>
  <si>
    <t>ARS</t>
  </si>
  <si>
    <t>AUD</t>
  </si>
  <si>
    <t>BGN</t>
  </si>
  <si>
    <t>BRL</t>
  </si>
  <si>
    <t>CAD</t>
  </si>
  <si>
    <t>CHF</t>
  </si>
  <si>
    <t>CLP</t>
  </si>
  <si>
    <t>CNY</t>
  </si>
  <si>
    <t>COP</t>
  </si>
  <si>
    <t>CUP</t>
  </si>
  <si>
    <t>CZK</t>
  </si>
  <si>
    <t>DKK</t>
  </si>
  <si>
    <t>EGP</t>
  </si>
  <si>
    <t>EUR</t>
  </si>
  <si>
    <t>GBP</t>
  </si>
  <si>
    <t>HKD</t>
  </si>
  <si>
    <t>HRK</t>
  </si>
  <si>
    <t>HUF</t>
  </si>
  <si>
    <t>IDR</t>
  </si>
  <si>
    <t>INR</t>
  </si>
  <si>
    <t>IRR</t>
  </si>
  <si>
    <t>ISK</t>
  </si>
  <si>
    <t>JPY</t>
  </si>
  <si>
    <t>KPW</t>
  </si>
  <si>
    <t>MXN</t>
  </si>
  <si>
    <t>NOK</t>
  </si>
  <si>
    <t>NZD</t>
  </si>
  <si>
    <t>PLN</t>
  </si>
  <si>
    <t>RON</t>
  </si>
  <si>
    <t>RUB</t>
  </si>
  <si>
    <t>SEK</t>
  </si>
  <si>
    <t>SGD</t>
  </si>
  <si>
    <t>TRY</t>
  </si>
  <si>
    <t>UAH</t>
  </si>
  <si>
    <t>USD</t>
  </si>
  <si>
    <t>Request Withdrawn</t>
  </si>
  <si>
    <t>Does Not Meet Standards for Support</t>
  </si>
  <si>
    <t>Failure to Reconcile Previous Grant</t>
  </si>
  <si>
    <t>Not Aligned with Educational Objectives/Strategy</t>
  </si>
  <si>
    <t>Budget Request Excessive</t>
  </si>
  <si>
    <t>Duplicate Proposal</t>
  </si>
  <si>
    <t>Inadequate Program Design</t>
  </si>
  <si>
    <t>Insufficient Value</t>
  </si>
  <si>
    <t>Limited Funds Available</t>
  </si>
  <si>
    <t>Not Strategically Aligned</t>
  </si>
  <si>
    <t>Non-Compliant</t>
  </si>
  <si>
    <t>Not Aligned with Education Objectives</t>
  </si>
  <si>
    <t>Product Restrictions</t>
  </si>
  <si>
    <t>R&amp;D Operations</t>
  </si>
  <si>
    <t>Sales and Marketing</t>
  </si>
  <si>
    <t>Test Value</t>
  </si>
  <si>
    <t>Medical Education</t>
  </si>
  <si>
    <t>Cardiovascular</t>
  </si>
  <si>
    <t>Dermatology</t>
  </si>
  <si>
    <t>Diabetes</t>
  </si>
  <si>
    <t>Gastroenterology</t>
  </si>
  <si>
    <t>Immunology</t>
  </si>
  <si>
    <t>Infectious diseases</t>
  </si>
  <si>
    <t>Metabolic diseases</t>
  </si>
  <si>
    <t>Oncology</t>
  </si>
  <si>
    <t>Respiratory</t>
  </si>
  <si>
    <t>Vaccines</t>
  </si>
  <si>
    <t>Thrombosis</t>
  </si>
  <si>
    <t>Educational Objective 1</t>
  </si>
  <si>
    <t>Educational Objective 2</t>
  </si>
  <si>
    <t>Educational Objective 3</t>
  </si>
  <si>
    <t>Educational Objective 4</t>
  </si>
  <si>
    <t>Educational Objective 5</t>
  </si>
  <si>
    <t>Educational Objective 6</t>
  </si>
  <si>
    <t>Accreditor</t>
  </si>
  <si>
    <t>Admin</t>
  </si>
  <si>
    <t>All</t>
  </si>
  <si>
    <t>Approver</t>
  </si>
  <si>
    <t>Authorized Signer</t>
  </si>
  <si>
    <t>Coordinator</t>
  </si>
  <si>
    <t>LOA Admin</t>
  </si>
  <si>
    <t>LOA Approver</t>
  </si>
  <si>
    <t>LOA Signer</t>
  </si>
  <si>
    <t>Requestor</t>
  </si>
  <si>
    <t>Reviewer</t>
  </si>
  <si>
    <t>Specified Users</t>
  </si>
  <si>
    <t>International</t>
  </si>
  <si>
    <t>Local</t>
  </si>
  <si>
    <t>National</t>
  </si>
  <si>
    <t>Regional</t>
  </si>
  <si>
    <t>State (Local)</t>
  </si>
  <si>
    <t>Approval Group</t>
  </si>
  <si>
    <t>Grant Review Group</t>
  </si>
  <si>
    <t>Chair</t>
  </si>
  <si>
    <t>Co-Chair</t>
  </si>
  <si>
    <t>Faculty</t>
  </si>
  <si>
    <t>Peer Reviewer</t>
  </si>
  <si>
    <t>Standardized Patient</t>
  </si>
  <si>
    <t>Honoraria - Faculty (Do not list faculty names)</t>
  </si>
  <si>
    <t>Honoraria - Other (Chairperson, Moderator, etc) please specify in comments section</t>
  </si>
  <si>
    <t>Country</t>
  </si>
  <si>
    <t>Country Code</t>
  </si>
  <si>
    <t>Identifier Type</t>
  </si>
  <si>
    <t>Identifier Code</t>
  </si>
  <si>
    <t>Unique Country Identifier</t>
  </si>
  <si>
    <t>Antigua and barbuda</t>
  </si>
  <si>
    <t>Medical License</t>
  </si>
  <si>
    <t>Health Practitioner Registration Number</t>
  </si>
  <si>
    <t>Physician number</t>
  </si>
  <si>
    <t>Commercial register number</t>
  </si>
  <si>
    <t xml:space="preserve">Association register number </t>
  </si>
  <si>
    <t>INAMI/RIZIV</t>
  </si>
  <si>
    <t>National Register Number</t>
  </si>
  <si>
    <t>Enterprise Number</t>
  </si>
  <si>
    <t>Bosnia and herzegovina</t>
  </si>
  <si>
    <t>UIC/BULSTAT</t>
  </si>
  <si>
    <t>UIN</t>
  </si>
  <si>
    <t>Medical Identification Number for Canada (MINC)</t>
  </si>
  <si>
    <t>Central african republic</t>
  </si>
  <si>
    <t>National Idetifier</t>
  </si>
  <si>
    <t xml:space="preserve">GMC Reference Number </t>
  </si>
  <si>
    <t>Unique country Identifier</t>
  </si>
  <si>
    <t>ČLK</t>
  </si>
  <si>
    <t xml:space="preserve">Unique Country Identifier </t>
  </si>
  <si>
    <t>Registration ID</t>
  </si>
  <si>
    <t>Dominican republic</t>
  </si>
  <si>
    <t>SIREN</t>
  </si>
  <si>
    <t>RPPS</t>
  </si>
  <si>
    <t>Professional association number</t>
  </si>
  <si>
    <t>Professional association ID ( Numero de ordre)</t>
  </si>
  <si>
    <t>Organisation national ID</t>
  </si>
  <si>
    <t>HCO national ID</t>
  </si>
  <si>
    <t>LANR</t>
  </si>
  <si>
    <t>Approbation Number</t>
  </si>
  <si>
    <t>Company Id</t>
  </si>
  <si>
    <t>Association ID</t>
  </si>
  <si>
    <t>AΦΜ</t>
  </si>
  <si>
    <t>Hong kong</t>
  </si>
  <si>
    <t>Kennitala ID</t>
  </si>
  <si>
    <t>TIN</t>
  </si>
  <si>
    <t>Ireland NPI</t>
  </si>
  <si>
    <t>Unique Ireland Identifier</t>
  </si>
  <si>
    <t>Medical Council</t>
  </si>
  <si>
    <t>Pharmaceutical Society of Ireland</t>
  </si>
  <si>
    <t>Nursing and Midwifery Board of Ireland</t>
  </si>
  <si>
    <t>Dental Council of Ireland</t>
  </si>
  <si>
    <t>Unique Country identifier</t>
  </si>
  <si>
    <t>Codice Fiscale</t>
  </si>
  <si>
    <t>Chamber of Commerce Number</t>
  </si>
  <si>
    <t>BIG Number</t>
  </si>
  <si>
    <t>New zealand</t>
  </si>
  <si>
    <t>HPR Number</t>
  </si>
  <si>
    <t>Papua new guinea</t>
  </si>
  <si>
    <t>NIF</t>
  </si>
  <si>
    <t>Citizen Card Number</t>
  </si>
  <si>
    <t>(fiscal identifier) + Infarmed ID</t>
  </si>
  <si>
    <t>Puerto rico</t>
  </si>
  <si>
    <t>Romania NPI</t>
  </si>
  <si>
    <t>Saudi arabia</t>
  </si>
  <si>
    <t>Sierra leone</t>
  </si>
  <si>
    <t>South africa</t>
  </si>
  <si>
    <t>DNI</t>
  </si>
  <si>
    <t>CIF</t>
  </si>
  <si>
    <t>Sri lanka</t>
  </si>
  <si>
    <t>Syrian arab republic</t>
  </si>
  <si>
    <t>Tax number</t>
  </si>
  <si>
    <t>T.C. Kimlik Numarasi</t>
  </si>
  <si>
    <t>United arab emirates</t>
  </si>
  <si>
    <t>GMC Reference Number</t>
  </si>
  <si>
    <t>Binley's number</t>
  </si>
  <si>
    <t>State License</t>
  </si>
  <si>
    <t>NPI</t>
  </si>
  <si>
    <t>Commerce Number</t>
  </si>
  <si>
    <t>CNPJ</t>
  </si>
  <si>
    <t>CPF</t>
  </si>
  <si>
    <t>License Number</t>
  </si>
  <si>
    <t>National ID</t>
  </si>
  <si>
    <t>Registration Number</t>
  </si>
  <si>
    <t>Universal Country Identifier</t>
  </si>
  <si>
    <t>Activity Ongoing</t>
  </si>
  <si>
    <t>Audit in Progress</t>
  </si>
  <si>
    <t>Awaiting Refund</t>
  </si>
  <si>
    <t>Hold: Overdue Reconciliation</t>
  </si>
  <si>
    <t>Hold: Overdue Refund</t>
  </si>
  <si>
    <t>Hold: Until Further Notice</t>
  </si>
  <si>
    <t>Request with Grant Review Committee</t>
  </si>
  <si>
    <t>Support Ticket Submitted</t>
  </si>
  <si>
    <t>Waiting for Third-Party</t>
  </si>
  <si>
    <t>Pending LOA Signature by PMO</t>
  </si>
  <si>
    <t>Sent RAI to Requestor</t>
  </si>
  <si>
    <t>RAI for Start Date</t>
  </si>
  <si>
    <t>RAI for Attachments</t>
  </si>
  <si>
    <t>RAI Response Received</t>
  </si>
  <si>
    <t>Accepted</t>
  </si>
  <si>
    <t>Rejected</t>
  </si>
  <si>
    <t xml:space="preserve">Org Tax Status </t>
  </si>
  <si>
    <t xml:space="preserve">List Description (Client Value) </t>
  </si>
  <si>
    <t>501c6</t>
  </si>
  <si>
    <t>501c6 (Non-Profit)</t>
  </si>
  <si>
    <t>501c3</t>
  </si>
  <si>
    <t>501c3 (Non-Profit)</t>
  </si>
  <si>
    <t>For profit</t>
  </si>
  <si>
    <t>Not for profit: Other</t>
  </si>
  <si>
    <t>Other (Non-Profit)</t>
  </si>
  <si>
    <t>Academies, foundations, learned societies and consulting firms or organizations</t>
  </si>
  <si>
    <t>Agricultural professional group</t>
  </si>
  <si>
    <t xml:space="preserve">ARS </t>
  </si>
  <si>
    <t xml:space="preserve">Association / Group of Patients </t>
  </si>
  <si>
    <t>Association of users of the health system</t>
  </si>
  <si>
    <t>Audiologist</t>
  </si>
  <si>
    <t>Bioanalysts incl. student</t>
  </si>
  <si>
    <t>Biomedical engineer</t>
  </si>
  <si>
    <t>Chiropodist</t>
  </si>
  <si>
    <t>Clinic</t>
  </si>
  <si>
    <t>Clinical dietitians incl. student</t>
  </si>
  <si>
    <t>Clinical psychologist</t>
  </si>
  <si>
    <t xml:space="preserve">Clinics / Doctors Offices </t>
  </si>
  <si>
    <t>Company employee</t>
  </si>
  <si>
    <t>CRO</t>
  </si>
  <si>
    <t>Dental professional</t>
  </si>
  <si>
    <t>Dentist</t>
  </si>
  <si>
    <t>Dentists incl. student</t>
  </si>
  <si>
    <t>Dietician</t>
  </si>
  <si>
    <t>Doctors incl. student</t>
  </si>
  <si>
    <t>Farmer</t>
  </si>
  <si>
    <t>Foundation/Learned society</t>
  </si>
  <si>
    <t>Government Healthcare employee</t>
  </si>
  <si>
    <t>Government Healthcare employee (only for physician, pharmacist, nurse or dentist)</t>
  </si>
  <si>
    <t>Government organization</t>
  </si>
  <si>
    <t>Head of Laboratory</t>
  </si>
  <si>
    <t>Health group</t>
  </si>
  <si>
    <t>Health organization</t>
  </si>
  <si>
    <t>Health professionals Association</t>
  </si>
  <si>
    <t>Healthcare Organization</t>
  </si>
  <si>
    <t>Healthcare professional</t>
  </si>
  <si>
    <t xml:space="preserve">Healthcare Professional Dentist </t>
  </si>
  <si>
    <t>Healthcare professionals association</t>
  </si>
  <si>
    <t>Healthcare students association</t>
  </si>
  <si>
    <t>Holder MAH</t>
  </si>
  <si>
    <t>Hospital</t>
  </si>
  <si>
    <t>Hospital / Public Hospital or private</t>
  </si>
  <si>
    <t>Hospital director</t>
  </si>
  <si>
    <t>Hospital technician</t>
  </si>
  <si>
    <t>Individual</t>
  </si>
  <si>
    <t xml:space="preserve">Local representative </t>
  </si>
  <si>
    <t xml:space="preserve">Manufacturer </t>
  </si>
  <si>
    <t>Medical imaging technician</t>
  </si>
  <si>
    <t>Medical laboratory technician</t>
  </si>
  <si>
    <t>Medical Organization</t>
  </si>
  <si>
    <t>Medical Professional</t>
  </si>
  <si>
    <t xml:space="preserve">Medical Societies / Associations Research / Clinical Trials </t>
  </si>
  <si>
    <t>Midwife</t>
  </si>
  <si>
    <t>Midwives incl. student</t>
  </si>
  <si>
    <t>Nurse</t>
  </si>
  <si>
    <t>Nurses incl. student</t>
  </si>
  <si>
    <t>Nursing auxiliary</t>
  </si>
  <si>
    <t>Nursing professional</t>
  </si>
  <si>
    <t>Nutritionist</t>
  </si>
  <si>
    <t>Occupational therapist</t>
  </si>
  <si>
    <t>Optician</t>
  </si>
  <si>
    <t>ORDM</t>
  </si>
  <si>
    <t>Organization</t>
  </si>
  <si>
    <t>Orthoptist</t>
  </si>
  <si>
    <t>Orthotist</t>
  </si>
  <si>
    <t xml:space="preserve">Other Collective </t>
  </si>
  <si>
    <t xml:space="preserve">Other Health Care Facilities </t>
  </si>
  <si>
    <t>Other Healthcare Professional</t>
  </si>
  <si>
    <t>Other Healthcare Professional (only for physician, pharmacist, nurse or dentist)</t>
  </si>
  <si>
    <t>Patient Organization</t>
  </si>
  <si>
    <t>Patients association</t>
  </si>
  <si>
    <t>Pharmaceutical organization</t>
  </si>
  <si>
    <t>Pharmaceutical professional</t>
  </si>
  <si>
    <t>Pharmacist</t>
  </si>
  <si>
    <t>Pharmacist's assistant</t>
  </si>
  <si>
    <t>Pharmacists incl. student</t>
  </si>
  <si>
    <t>Pharmaconomists incl. student</t>
  </si>
  <si>
    <t xml:space="preserve">Pharmacy </t>
  </si>
  <si>
    <t>Physician</t>
  </si>
  <si>
    <t>Physiotherapist</t>
  </si>
  <si>
    <t xml:space="preserve">Place of Sale of Over the Prescription </t>
  </si>
  <si>
    <t xml:space="preserve">Professional Association </t>
  </si>
  <si>
    <t xml:space="preserve">Professional Health Nurse </t>
  </si>
  <si>
    <t xml:space="preserve">Professional Health Pharmacist </t>
  </si>
  <si>
    <t xml:space="preserve">Professional Healthcare Medical </t>
  </si>
  <si>
    <t xml:space="preserve">Professional Healthcare Other </t>
  </si>
  <si>
    <t>Professional Organization</t>
  </si>
  <si>
    <t>Prosthesist</t>
  </si>
  <si>
    <t>Publishers of newspapers, publishers of radio or television services and publishers of online communication services to the public</t>
  </si>
  <si>
    <t>Purchasing responsible (hospital)</t>
  </si>
  <si>
    <t>Radiographers incl. student</t>
  </si>
  <si>
    <t>RD</t>
  </si>
  <si>
    <t>Scientific association</t>
  </si>
  <si>
    <t>Site Management Organization</t>
  </si>
  <si>
    <t>Social and health assistants incl. student</t>
  </si>
  <si>
    <t>Software editor</t>
  </si>
  <si>
    <t>Speech therapist</t>
  </si>
  <si>
    <t>Student</t>
  </si>
  <si>
    <t>Teaching institution</t>
  </si>
  <si>
    <t>Training organization</t>
  </si>
  <si>
    <t>Transport of patients</t>
  </si>
  <si>
    <t>Truss maker</t>
  </si>
  <si>
    <t>University</t>
  </si>
  <si>
    <t>Veterinarian</t>
  </si>
  <si>
    <t>Veterinarians incl. student</t>
  </si>
  <si>
    <t>Veterinary</t>
  </si>
  <si>
    <t>Veterinary Nurses incl. student</t>
  </si>
  <si>
    <t xml:space="preserve">Wholesale distributors </t>
  </si>
  <si>
    <t>Wholesaler</t>
  </si>
  <si>
    <t>Academic Health Center</t>
  </si>
  <si>
    <t>Accredited Medical School</t>
  </si>
  <si>
    <t>Community Hospital</t>
  </si>
  <si>
    <t>Community Organization</t>
  </si>
  <si>
    <t>Health System</t>
  </si>
  <si>
    <t>Medical Associations</t>
  </si>
  <si>
    <t>Medical Education Company</t>
  </si>
  <si>
    <t>Patient Advocacy Organization</t>
  </si>
  <si>
    <t>Professional Associations</t>
  </si>
  <si>
    <t>Scientific Associations</t>
  </si>
  <si>
    <t>Teaching Hospital</t>
  </si>
  <si>
    <t>University/College</t>
  </si>
  <si>
    <t>Multi-Format</t>
  </si>
  <si>
    <t>Online</t>
  </si>
  <si>
    <t>Print</t>
  </si>
  <si>
    <t>Yes/No</t>
  </si>
  <si>
    <t>Outcomes Type</t>
  </si>
  <si>
    <t>Participation</t>
  </si>
  <si>
    <t>Satisfaction</t>
  </si>
  <si>
    <t>Learning and Procedural Knowledge</t>
  </si>
  <si>
    <t>Competence</t>
  </si>
  <si>
    <t>Performance</t>
  </si>
  <si>
    <t>Patient Health</t>
  </si>
  <si>
    <t>Community Health</t>
  </si>
  <si>
    <t>Fax</t>
  </si>
  <si>
    <t>Home</t>
  </si>
  <si>
    <t>Mobile</t>
  </si>
  <si>
    <t>Work</t>
  </si>
  <si>
    <t>English</t>
  </si>
  <si>
    <t>German</t>
  </si>
  <si>
    <t>Spanish</t>
  </si>
  <si>
    <t>Italian</t>
  </si>
  <si>
    <t>French Canadian</t>
  </si>
  <si>
    <t>Educational Program - Unaccredited</t>
  </si>
  <si>
    <t>Educational Program - Accredited</t>
  </si>
  <si>
    <t>Residency/Fellowship Program</t>
  </si>
  <si>
    <t>Donations</t>
  </si>
  <si>
    <t>Advocacy</t>
  </si>
  <si>
    <t>Sponsorship</t>
  </si>
  <si>
    <t>Fellowships</t>
  </si>
  <si>
    <t>Allergy</t>
  </si>
  <si>
    <t>Cardiology</t>
  </si>
  <si>
    <t xml:space="preserve">Dermatology </t>
  </si>
  <si>
    <t>Ear, Nose and Throat</t>
  </si>
  <si>
    <t>Endocrinology and Metabolism</t>
  </si>
  <si>
    <t>Gastroenterology and Hepatology</t>
  </si>
  <si>
    <t>General Surgery</t>
  </si>
  <si>
    <t>Orthodontics</t>
  </si>
  <si>
    <t>Pharmaceutical Medicine</t>
  </si>
  <si>
    <t>Physiotherapy</t>
  </si>
  <si>
    <t>Pneumology</t>
  </si>
  <si>
    <t>Pulmonary Disease</t>
  </si>
  <si>
    <t>Radiology</t>
  </si>
  <si>
    <t>Radiotherapy</t>
  </si>
  <si>
    <t>Rheumatology</t>
  </si>
  <si>
    <t>Thoracic and Cardiovascular Surgery</t>
  </si>
  <si>
    <t>Transplant Surgery</t>
  </si>
  <si>
    <t>Traumatic Surgery</t>
  </si>
  <si>
    <t>Vascular Medicine</t>
  </si>
  <si>
    <t>State Code</t>
  </si>
  <si>
    <t>State Name</t>
  </si>
  <si>
    <t>AL</t>
  </si>
  <si>
    <t>Alabama</t>
  </si>
  <si>
    <t>AK</t>
  </si>
  <si>
    <t>Alaska</t>
  </si>
  <si>
    <t>AZ</t>
  </si>
  <si>
    <t>Arizona</t>
  </si>
  <si>
    <t>AR</t>
  </si>
  <si>
    <t>Arkansas</t>
  </si>
  <si>
    <t>AE</t>
  </si>
  <si>
    <t>Armed Forces Afr/Can/Eur/ME</t>
  </si>
  <si>
    <t>AA</t>
  </si>
  <si>
    <t>Armed Forces Americas</t>
  </si>
  <si>
    <t>AP</t>
  </si>
  <si>
    <t>Armed Forces Pacific</t>
  </si>
  <si>
    <t>CA</t>
  </si>
  <si>
    <t>California</t>
  </si>
  <si>
    <t>Colorado</t>
  </si>
  <si>
    <t>CT</t>
  </si>
  <si>
    <t>Connecticut</t>
  </si>
  <si>
    <t>DE</t>
  </si>
  <si>
    <t>Delaware</t>
  </si>
  <si>
    <t>DC</t>
  </si>
  <si>
    <t>District Of Columbia</t>
  </si>
  <si>
    <t>FM</t>
  </si>
  <si>
    <t>Federated States of Micronesia</t>
  </si>
  <si>
    <t>FL</t>
  </si>
  <si>
    <t>Florida</t>
  </si>
  <si>
    <t>GA</t>
  </si>
  <si>
    <t>GU</t>
  </si>
  <si>
    <t>HI</t>
  </si>
  <si>
    <t>Hawaii</t>
  </si>
  <si>
    <t>Idaho</t>
  </si>
  <si>
    <t>IL</t>
  </si>
  <si>
    <t>Illinois</t>
  </si>
  <si>
    <t>IN</t>
  </si>
  <si>
    <t>Indiana</t>
  </si>
  <si>
    <t>INT</t>
  </si>
  <si>
    <t>IA</t>
  </si>
  <si>
    <t>Iowa</t>
  </si>
  <si>
    <t>KS</t>
  </si>
  <si>
    <t>Kansas</t>
  </si>
  <si>
    <t>KY</t>
  </si>
  <si>
    <t>Kentucky</t>
  </si>
  <si>
    <t>LA</t>
  </si>
  <si>
    <t>Louisiana</t>
  </si>
  <si>
    <t>ME</t>
  </si>
  <si>
    <t>Maine</t>
  </si>
  <si>
    <t>MH</t>
  </si>
  <si>
    <t>Marshall Islands</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</si>
  <si>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</si>
  <si>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</si>
  <si>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</si>
  <si>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</si>
  <si>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</si>
  <si>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</si>
  <si>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</si>
  <si>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</si>
  <si>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</si>
  <si>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</si>
  <si>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</si>
  <si>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</si>
  <si>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</si>
  <si>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</si>
  <si>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</si>
  <si>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</si>
  <si>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</si>
  <si>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</si>
  <si>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</si>
  <si>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</si>
  <si>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</si>
  <si>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</si>
  <si>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</si>
  <si>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</si>
  <si>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</si>
  <si>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</si>
  <si>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</si>
  <si>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</si>
  <si>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</si>
  <si>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</si>
  <si>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</si>
  <si>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</si>
  <si>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</si>
  <si>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Oklahoma</t>
  </si>
  <si>
    <t>OR</t>
  </si>
  <si>
    <t>Oregon</t>
  </si>
  <si>
    <t>PW</t>
  </si>
  <si>
    <t>Palau</t>
  </si>
  <si>
    <t>PA</t>
  </si>
  <si>
    <t>Pennsylvania</t>
  </si>
  <si>
    <t>RI</t>
  </si>
  <si>
    <t>Rhode Island</t>
  </si>
  <si>
    <t>SC</t>
  </si>
  <si>
    <t>South Carolina</t>
  </si>
  <si>
    <t>SD</t>
  </si>
  <si>
    <t>South Dakota</t>
  </si>
  <si>
    <t>TN</t>
  </si>
  <si>
    <t>Tennessee</t>
  </si>
  <si>
    <t>TX</t>
  </si>
  <si>
    <t>Texas</t>
  </si>
  <si>
    <t>UT</t>
  </si>
  <si>
    <t>Utah</t>
  </si>
  <si>
    <t>VT</t>
  </si>
  <si>
    <t>Vermont</t>
  </si>
  <si>
    <t>VI</t>
  </si>
  <si>
    <t>Virgin Islands</t>
  </si>
  <si>
    <t>VA</t>
  </si>
  <si>
    <t>Virginia</t>
  </si>
  <si>
    <t>WA</t>
  </si>
  <si>
    <t>Washington</t>
  </si>
  <si>
    <t>WV</t>
  </si>
  <si>
    <t>West Virginia</t>
  </si>
  <si>
    <t>WI</t>
  </si>
  <si>
    <t>Wisconsin</t>
  </si>
  <si>
    <t>WY</t>
  </si>
  <si>
    <t>Wyoming</t>
  </si>
  <si>
    <t>AS</t>
  </si>
  <si>
    <t>AMERICAN SAMOA</t>
  </si>
  <si>
    <t>CAR</t>
  </si>
  <si>
    <t>DER</t>
  </si>
  <si>
    <t>DIA</t>
  </si>
  <si>
    <t>GAS</t>
  </si>
  <si>
    <t>IMM</t>
  </si>
  <si>
    <t>INF</t>
  </si>
  <si>
    <t>MET</t>
  </si>
  <si>
    <t>NEU</t>
  </si>
  <si>
    <t>ONC</t>
  </si>
  <si>
    <t>RES</t>
  </si>
  <si>
    <t>URO</t>
  </si>
  <si>
    <t>VAC</t>
  </si>
  <si>
    <t>THR</t>
  </si>
  <si>
    <t>NA</t>
  </si>
  <si>
    <t>PharmD</t>
  </si>
  <si>
    <t>Common List Types Without Codes</t>
  </si>
  <si>
    <t>Common List Types With Codes</t>
  </si>
  <si>
    <t>HIP Specific List Types Without Codes</t>
  </si>
  <si>
    <t>Need discussion on Below</t>
  </si>
  <si>
    <t>{BrandName}ContractingEntity</t>
  </si>
  <si>
    <t xml:space="preserve">Currency </t>
  </si>
  <si>
    <t>has symbols as well</t>
  </si>
  <si>
    <t>Credentials/Degree</t>
  </si>
  <si>
    <t>AOPQuestionValue</t>
  </si>
  <si>
    <t>has countries associated</t>
  </si>
  <si>
    <t>CancelActvityReasons</t>
  </si>
  <si>
    <t>ExpenseTypes</t>
  </si>
  <si>
    <t>1.) Has IsFees required column
2.) No Language Translation support</t>
  </si>
  <si>
    <t>KOLTierNonHCP</t>
  </si>
  <si>
    <t>Department</t>
  </si>
  <si>
    <t>Has Service Provider type associated with it</t>
  </si>
  <si>
    <t>KOLTierNonPhysician</t>
  </si>
  <si>
    <t>DiseaseState</t>
  </si>
  <si>
    <t>For KOL Tiers</t>
  </si>
  <si>
    <t>KOLTierPhysician</t>
  </si>
  <si>
    <t>HCPRejectionReasons</t>
  </si>
  <si>
    <t>Profession</t>
  </si>
  <si>
    <t>RAIReasonForActivityReview</t>
  </si>
  <si>
    <t>ServiceProviderRole</t>
  </si>
  <si>
    <t>RAIReasonForServiceProvider</t>
  </si>
  <si>
    <t>Language</t>
  </si>
  <si>
    <t>No Language Translation support</t>
  </si>
  <si>
    <t>Identifiers</t>
  </si>
  <si>
    <t>RequestRejectPopUpReasons</t>
  </si>
  <si>
    <t>Product</t>
  </si>
  <si>
    <t>FMVSpecialityMaster</t>
  </si>
  <si>
    <t>DocumentType</t>
  </si>
</sst>
</file>

<file path=xl/styles.xml><?xml version="1.0" encoding="utf-8"?>
<styleSheet xmlns="http://schemas.openxmlformats.org/spreadsheetml/2006/main">
  <numFmts count="7">
    <numFmt numFmtId="176" formatCode="_ * #,##0_ ;_ * \-#,##0_ ;_ * &quot;-&quot;_ ;_ @_ "/>
    <numFmt numFmtId="177" formatCode="_ * #,##0.00_ ;_ * \-#,##0.00_ ;_ * &quot;-&quot;??_ ;_ @_ "/>
    <numFmt numFmtId="178" formatCode="dd/mmm"/>
    <numFmt numFmtId="179" formatCode="_ &quot;₹&quot;* #,##0_ ;_ &quot;₹&quot;* \-#,##0_ ;_ &quot;₹&quot;* &quot;-&quot;_ ;_ @_ "/>
    <numFmt numFmtId="180" formatCode="_ &quot;₹&quot;* #,##0.00_ ;_ &quot;₹&quot;* \-#,##0.00_ ;_ &quot;₹&quot;* &quot;-&quot;??_ ;_ @_ "/>
    <numFmt numFmtId="181" formatCode="0.0"/>
    <numFmt numFmtId="182" formatCode="dd/mm/yyyy"/>
  </numFmts>
  <fonts count="37">
    <font>
      <sz val="11"/>
      <color theme="1"/>
      <name val="Calibri"/>
      <charset val="134"/>
      <scheme val="minor"/>
    </font>
    <font>
      <b/>
      <sz val="10"/>
      <color theme="1"/>
      <name val="Calibri"/>
      <charset val="134"/>
      <scheme val="minor"/>
    </font>
    <font>
      <b/>
      <sz val="11"/>
      <color theme="1"/>
      <name val="Calibri"/>
      <charset val="134"/>
      <scheme val="minor"/>
    </font>
    <font>
      <sz val="10"/>
      <name val="Calibri"/>
      <charset val="134"/>
      <scheme val="minor"/>
    </font>
    <font>
      <sz val="10"/>
      <color theme="1"/>
      <name val="Calibri"/>
      <charset val="134"/>
      <scheme val="minor"/>
    </font>
    <font>
      <sz val="10"/>
      <color rgb="FFFF0000"/>
      <name val="Calibri"/>
      <charset val="134"/>
      <scheme val="minor"/>
    </font>
    <font>
      <b/>
      <sz val="12"/>
      <name val="Calibri"/>
      <charset val="134"/>
    </font>
    <font>
      <u/>
      <sz val="11"/>
      <color theme="10"/>
      <name val="Calibri"/>
      <charset val="134"/>
      <scheme val="minor"/>
    </font>
    <font>
      <sz val="11"/>
      <color indexed="8"/>
      <name val="Calibri"/>
      <charset val="134"/>
    </font>
    <font>
      <sz val="12"/>
      <color theme="1"/>
      <name val="Calibri"/>
      <charset val="134"/>
      <scheme val="minor"/>
    </font>
    <font>
      <sz val="11"/>
      <name val="Calibri"/>
      <charset val="134"/>
      <scheme val="minor"/>
    </font>
    <font>
      <sz val="10"/>
      <name val="Arial"/>
      <charset val="134"/>
    </font>
    <font>
      <b/>
      <sz val="22"/>
      <color theme="1"/>
      <name val="Calibri"/>
      <charset val="134"/>
      <scheme val="minor"/>
    </font>
    <font>
      <b/>
      <sz val="11"/>
      <name val="Calibri"/>
      <charset val="134"/>
      <scheme val="minor"/>
    </font>
    <font>
      <u/>
      <sz val="11"/>
      <color rgb="FF800080"/>
      <name val="Calibri"/>
      <charset val="134"/>
      <scheme val="minor"/>
    </font>
    <font>
      <sz val="11"/>
      <color rgb="FF006100"/>
      <name val="Calibri"/>
      <charset val="134"/>
      <scheme val="minor"/>
    </font>
    <font>
      <sz val="22"/>
      <color theme="1"/>
      <name val="Calibri"/>
      <charset val="134"/>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1"/>
      <color rgb="FFFFFFFF"/>
      <name val="Calibri"/>
      <charset val="0"/>
      <scheme val="minor"/>
    </font>
    <font>
      <sz val="11"/>
      <color rgb="FF9C6500"/>
      <name val="Calibri"/>
      <charset val="0"/>
      <scheme val="minor"/>
    </font>
    <font>
      <sz val="11"/>
      <color rgb="FFFA7D00"/>
      <name val="Calibri"/>
      <charset val="0"/>
      <scheme val="minor"/>
    </font>
    <font>
      <sz val="11"/>
      <color theme="1"/>
      <name val="Calibri"/>
      <charset val="0"/>
      <scheme val="minor"/>
    </font>
    <font>
      <b/>
      <sz val="11"/>
      <color theme="1"/>
      <name val="Calibri"/>
      <charset val="0"/>
      <scheme val="minor"/>
    </font>
    <font>
      <b/>
      <sz val="18"/>
      <color theme="3"/>
      <name val="Calibri"/>
      <charset val="134"/>
      <scheme val="minor"/>
    </font>
    <font>
      <sz val="11"/>
      <color theme="0"/>
      <name val="Calibri"/>
      <charset val="0"/>
      <scheme val="minor"/>
    </font>
    <font>
      <b/>
      <sz val="11"/>
      <color rgb="FF3F3F3F"/>
      <name val="Calibri"/>
      <charset val="0"/>
      <scheme val="minor"/>
    </font>
    <font>
      <i/>
      <sz val="11"/>
      <color rgb="FF7F7F7F"/>
      <name val="Calibri"/>
      <charset val="0"/>
      <scheme val="minor"/>
    </font>
    <font>
      <sz val="11"/>
      <color rgb="FF006100"/>
      <name val="Calibri"/>
      <charset val="0"/>
      <scheme val="minor"/>
    </font>
    <font>
      <b/>
      <sz val="15"/>
      <color theme="3"/>
      <name val="Calibri"/>
      <charset val="134"/>
      <scheme val="minor"/>
    </font>
    <font>
      <u/>
      <sz val="11"/>
      <color rgb="FF800080"/>
      <name val="Calibri"/>
      <charset val="0"/>
      <scheme val="minor"/>
    </font>
    <font>
      <sz val="11"/>
      <color rgb="FF9C0006"/>
      <name val="Calibri"/>
      <charset val="0"/>
      <scheme val="minor"/>
    </font>
    <font>
      <sz val="11"/>
      <color rgb="FF3F3F76"/>
      <name val="Calibri"/>
      <charset val="0"/>
      <scheme val="minor"/>
    </font>
    <font>
      <sz val="11"/>
      <color rgb="FFFF0000"/>
      <name val="Calibri"/>
      <charset val="0"/>
      <scheme val="minor"/>
    </font>
    <font>
      <sz val="10"/>
      <color rgb="FF000000"/>
      <name val="Arial"/>
      <charset val="134"/>
    </font>
    <font>
      <sz val="11"/>
      <color theme="5"/>
      <name val="Calibri"/>
      <charset val="134"/>
      <scheme val="minor"/>
    </font>
  </fonts>
  <fills count="42">
    <fill>
      <patternFill patternType="none"/>
    </fill>
    <fill>
      <patternFill patternType="gray125"/>
    </fill>
    <fill>
      <patternFill patternType="solid">
        <fgColor theme="0"/>
        <bgColor indexed="64"/>
      </patternFill>
    </fill>
    <fill>
      <patternFill patternType="solid">
        <fgColor theme="4" tint="0.399975585192419"/>
        <bgColor indexed="64"/>
      </patternFill>
    </fill>
    <fill>
      <patternFill patternType="solid">
        <fgColor theme="0" tint="-0.149998474074526"/>
        <bgColor indexed="64"/>
      </patternFill>
    </fill>
    <fill>
      <patternFill patternType="solid">
        <fgColor rgb="FFFFFF00"/>
        <bgColor indexed="64"/>
      </patternFill>
    </fill>
    <fill>
      <patternFill patternType="solid">
        <fgColor rgb="FFFFC000"/>
        <bgColor indexed="64"/>
      </patternFill>
    </fill>
    <fill>
      <patternFill patternType="solid">
        <fgColor theme="4" tint="0.8"/>
        <bgColor indexed="64"/>
      </patternFill>
    </fill>
    <fill>
      <patternFill patternType="solid">
        <fgColor theme="9" tint="0.799981688894314"/>
        <bgColor indexed="64"/>
      </patternFill>
    </fill>
    <fill>
      <patternFill patternType="solid">
        <fgColor theme="2" tint="-0.0999786370433668"/>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0" tint="-0.0499893185216834"/>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s>
  <borders count="42">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bottom style="thin">
        <color auto="1"/>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top style="thin">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diagonal/>
    </border>
    <border>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4">
    <xf numFmtId="0" fontId="0" fillId="0" borderId="0"/>
    <xf numFmtId="0" fontId="23" fillId="2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14" borderId="36" applyNumberFormat="0" applyAlignment="0" applyProtection="0">
      <alignment vertical="center"/>
    </xf>
    <xf numFmtId="0" fontId="17" fillId="0" borderId="34" applyNumberFormat="0" applyFill="0" applyAlignment="0" applyProtection="0">
      <alignment vertical="center"/>
    </xf>
    <xf numFmtId="0" fontId="0" fillId="16" borderId="38" applyNumberFormat="0" applyFont="0" applyAlignment="0" applyProtection="0">
      <alignment vertical="center"/>
    </xf>
    <xf numFmtId="0" fontId="7" fillId="0" borderId="0" applyNumberFormat="0" applyFill="0" applyBorder="0" applyAlignment="0" applyProtection="0"/>
    <xf numFmtId="0" fontId="0" fillId="0" borderId="0"/>
    <xf numFmtId="0" fontId="26" fillId="25" borderId="0" applyNumberFormat="0" applyBorder="0" applyAlignment="0" applyProtection="0">
      <alignment vertical="center"/>
    </xf>
    <xf numFmtId="0" fontId="31" fillId="0" borderId="0" applyNumberFormat="0" applyFill="0" applyBorder="0" applyAlignment="0" applyProtection="0">
      <alignment vertical="center"/>
    </xf>
    <xf numFmtId="0" fontId="23" fillId="27" borderId="0" applyNumberFormat="0" applyBorder="0" applyAlignment="0" applyProtection="0">
      <alignment vertical="center"/>
    </xf>
    <xf numFmtId="0" fontId="34" fillId="0" borderId="0" applyNumberFormat="0" applyFill="0" applyBorder="0" applyAlignment="0" applyProtection="0">
      <alignment vertical="center"/>
    </xf>
    <xf numFmtId="0" fontId="23" fillId="31"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34" applyNumberFormat="0" applyFill="0" applyAlignment="0" applyProtection="0">
      <alignment vertical="center"/>
    </xf>
    <xf numFmtId="0" fontId="19" fillId="0" borderId="37" applyNumberFormat="0" applyFill="0" applyAlignment="0" applyProtection="0">
      <alignment vertical="center"/>
    </xf>
    <xf numFmtId="0" fontId="19" fillId="0" borderId="0" applyNumberFormat="0" applyFill="0" applyBorder="0" applyAlignment="0" applyProtection="0">
      <alignment vertical="center"/>
    </xf>
    <xf numFmtId="0" fontId="33" fillId="29" borderId="35" applyNumberFormat="0" applyAlignment="0" applyProtection="0">
      <alignment vertical="center"/>
    </xf>
    <xf numFmtId="0" fontId="35" fillId="0" borderId="0"/>
    <xf numFmtId="0" fontId="26" fillId="37" borderId="0" applyNumberFormat="0" applyBorder="0" applyAlignment="0" applyProtection="0">
      <alignment vertical="center"/>
    </xf>
    <xf numFmtId="0" fontId="29" fillId="22" borderId="0" applyNumberFormat="0" applyBorder="0" applyAlignment="0" applyProtection="0">
      <alignment vertical="center"/>
    </xf>
    <xf numFmtId="0" fontId="27" fillId="13" borderId="41" applyNumberFormat="0" applyAlignment="0" applyProtection="0">
      <alignment vertical="center"/>
    </xf>
    <xf numFmtId="0" fontId="23" fillId="17" borderId="0" applyNumberFormat="0" applyBorder="0" applyAlignment="0" applyProtection="0">
      <alignment vertical="center"/>
    </xf>
    <xf numFmtId="0" fontId="18" fillId="13" borderId="35" applyNumberFormat="0" applyAlignment="0" applyProtection="0">
      <alignment vertical="center"/>
    </xf>
    <xf numFmtId="0" fontId="22" fillId="0" borderId="39" applyNumberFormat="0" applyFill="0" applyAlignment="0" applyProtection="0">
      <alignment vertical="center"/>
    </xf>
    <xf numFmtId="0" fontId="24" fillId="0" borderId="40" applyNumberFormat="0" applyFill="0" applyAlignment="0" applyProtection="0">
      <alignment vertical="center"/>
    </xf>
    <xf numFmtId="0" fontId="32" fillId="28" borderId="0" applyNumberFormat="0" applyBorder="0" applyAlignment="0" applyProtection="0">
      <alignment vertical="center"/>
    </xf>
    <xf numFmtId="0" fontId="21" fillId="15" borderId="0" applyNumberFormat="0" applyBorder="0" applyAlignment="0" applyProtection="0">
      <alignment vertical="center"/>
    </xf>
    <xf numFmtId="0" fontId="26" fillId="18" borderId="0" applyNumberFormat="0" applyBorder="0" applyAlignment="0" applyProtection="0">
      <alignment vertical="center"/>
    </xf>
    <xf numFmtId="0" fontId="9" fillId="0" borderId="0">
      <alignment vertical="center"/>
    </xf>
    <xf numFmtId="0" fontId="23" fillId="20" borderId="0" applyNumberFormat="0" applyBorder="0" applyAlignment="0" applyProtection="0">
      <alignment vertical="center"/>
    </xf>
    <xf numFmtId="0" fontId="26" fillId="3" borderId="0" applyNumberFormat="0" applyBorder="0" applyAlignment="0" applyProtection="0">
      <alignment vertical="center"/>
    </xf>
    <xf numFmtId="0" fontId="26" fillId="34" borderId="0" applyNumberFormat="0" applyBorder="0" applyAlignment="0" applyProtection="0">
      <alignment vertical="center"/>
    </xf>
    <xf numFmtId="0" fontId="23" fillId="41" borderId="0" applyNumberFormat="0" applyBorder="0" applyAlignment="0" applyProtection="0">
      <alignment vertical="center"/>
    </xf>
    <xf numFmtId="0" fontId="0" fillId="0" borderId="0"/>
    <xf numFmtId="0" fontId="23" fillId="8" borderId="0" applyNumberFormat="0" applyBorder="0" applyAlignment="0" applyProtection="0">
      <alignment vertical="center"/>
    </xf>
    <xf numFmtId="0" fontId="26" fillId="40" borderId="0" applyNumberFormat="0" applyBorder="0" applyAlignment="0" applyProtection="0">
      <alignment vertical="center"/>
    </xf>
    <xf numFmtId="0" fontId="26" fillId="26" borderId="0" applyNumberFormat="0" applyBorder="0" applyAlignment="0" applyProtection="0">
      <alignment vertical="center"/>
    </xf>
    <xf numFmtId="0" fontId="23" fillId="24" borderId="0" applyNumberFormat="0" applyBorder="0" applyAlignment="0" applyProtection="0">
      <alignment vertical="center"/>
    </xf>
    <xf numFmtId="0" fontId="26" fillId="33" borderId="0" applyNumberFormat="0" applyBorder="0" applyAlignment="0" applyProtection="0">
      <alignment vertical="center"/>
    </xf>
    <xf numFmtId="0" fontId="23" fillId="39" borderId="0" applyNumberFormat="0" applyBorder="0" applyAlignment="0" applyProtection="0">
      <alignment vertical="center"/>
    </xf>
    <xf numFmtId="0" fontId="23" fillId="30" borderId="0" applyNumberFormat="0" applyBorder="0" applyAlignment="0" applyProtection="0">
      <alignment vertical="center"/>
    </xf>
    <xf numFmtId="0" fontId="26" fillId="36" borderId="0" applyNumberFormat="0" applyBorder="0" applyAlignment="0" applyProtection="0">
      <alignment vertical="center"/>
    </xf>
    <xf numFmtId="0" fontId="23" fillId="35" borderId="0" applyNumberFormat="0" applyBorder="0" applyAlignment="0" applyProtection="0">
      <alignment vertical="center"/>
    </xf>
    <xf numFmtId="0" fontId="26" fillId="38" borderId="0" applyNumberFormat="0" applyBorder="0" applyAlignment="0" applyProtection="0">
      <alignment vertical="center"/>
    </xf>
    <xf numFmtId="0" fontId="26" fillId="19" borderId="0" applyNumberFormat="0" applyBorder="0" applyAlignment="0" applyProtection="0">
      <alignment vertical="center"/>
    </xf>
    <xf numFmtId="0" fontId="23" fillId="32" borderId="0" applyNumberFormat="0" applyBorder="0" applyAlignment="0" applyProtection="0">
      <alignment vertical="center"/>
    </xf>
    <xf numFmtId="0" fontId="26" fillId="23" borderId="0" applyNumberFormat="0" applyBorder="0" applyAlignment="0" applyProtection="0">
      <alignment vertical="center"/>
    </xf>
    <xf numFmtId="0" fontId="9" fillId="0" borderId="0">
      <alignment vertical="center"/>
    </xf>
  </cellStyleXfs>
  <cellXfs count="223">
    <xf numFmtId="0" fontId="0" fillId="0" borderId="0" xfId="0"/>
    <xf numFmtId="0" fontId="0" fillId="0" borderId="0" xfId="0" applyAlignment="1">
      <alignment horizontal="left"/>
    </xf>
    <xf numFmtId="0" fontId="1" fillId="0" borderId="1" xfId="0" applyFont="1" applyBorder="1" applyAlignment="1">
      <alignment horizontal="left"/>
    </xf>
    <xf numFmtId="0" fontId="1" fillId="0" borderId="1" xfId="0" applyFont="1" applyBorder="1" applyAlignment="1">
      <alignment horizontal="left" vertical="top"/>
    </xf>
    <xf numFmtId="0" fontId="2" fillId="0" borderId="2" xfId="0" applyFont="1" applyBorder="1" applyAlignment="1">
      <alignment horizontal="center"/>
    </xf>
    <xf numFmtId="0" fontId="3" fillId="2"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4" xfId="0" applyFont="1" applyFill="1" applyBorder="1" applyAlignment="1">
      <alignment horizontal="left" wrapText="1"/>
    </xf>
    <xf numFmtId="0" fontId="4" fillId="0" borderId="2" xfId="0" applyFont="1" applyBorder="1" applyAlignment="1">
      <alignment horizontal="left"/>
    </xf>
    <xf numFmtId="0" fontId="5" fillId="0" borderId="2" xfId="0" applyFont="1" applyBorder="1" applyAlignment="1">
      <alignment wrapText="1"/>
    </xf>
    <xf numFmtId="0" fontId="3" fillId="0" borderId="3" xfId="0" applyFont="1" applyFill="1" applyBorder="1" applyAlignment="1">
      <alignment horizontal="left" wrapText="1"/>
    </xf>
    <xf numFmtId="0" fontId="0" fillId="0" borderId="0" xfId="0" applyAlignment="1">
      <alignment horizontal="left" vertical="top"/>
    </xf>
    <xf numFmtId="0" fontId="4" fillId="0" borderId="0" xfId="0" applyFont="1"/>
    <xf numFmtId="0" fontId="0" fillId="0" borderId="0" xfId="0" applyAlignment="1" applyProtection="1">
      <alignment horizontal="center"/>
    </xf>
    <xf numFmtId="0" fontId="2" fillId="3" borderId="0" xfId="0" applyFont="1" applyFill="1" applyAlignment="1">
      <alignment horizontal="center" vertical="center"/>
    </xf>
    <xf numFmtId="0" fontId="6" fillId="3" borderId="2" xfId="34" applyFont="1" applyFill="1" applyBorder="1" applyAlignment="1">
      <alignment horizontal="center" vertical="center"/>
    </xf>
    <xf numFmtId="0" fontId="2" fillId="3" borderId="5" xfId="0" applyFont="1" applyFill="1" applyBorder="1" applyAlignment="1">
      <alignment horizontal="center"/>
    </xf>
    <xf numFmtId="0" fontId="7" fillId="0" borderId="0" xfId="10" applyFill="1"/>
    <xf numFmtId="0" fontId="0" fillId="4" borderId="6" xfId="0" applyFill="1" applyBorder="1" applyAlignment="1">
      <alignment horizontal="center" vertical="center"/>
    </xf>
    <xf numFmtId="0" fontId="8" fillId="0" borderId="2" xfId="0" applyNumberFormat="1" applyFont="1" applyFill="1" applyBorder="1" applyAlignment="1" applyProtection="1">
      <protection locked="0"/>
    </xf>
    <xf numFmtId="0" fontId="0" fillId="0" borderId="2" xfId="0" applyNumberFormat="1" applyFill="1" applyBorder="1" applyAlignment="1" applyProtection="1">
      <protection locked="0"/>
    </xf>
    <xf numFmtId="0" fontId="2" fillId="0" borderId="0" xfId="0" applyFont="1"/>
    <xf numFmtId="0" fontId="0" fillId="0" borderId="0" xfId="0" applyProtection="1">
      <protection locked="0"/>
    </xf>
    <xf numFmtId="0" fontId="0" fillId="4" borderId="2" xfId="0" applyFill="1" applyBorder="1" applyAlignment="1">
      <alignment horizontal="center" vertical="center"/>
    </xf>
    <xf numFmtId="0" fontId="0" fillId="4" borderId="2" xfId="0" applyFill="1" applyBorder="1"/>
    <xf numFmtId="0" fontId="0" fillId="5" borderId="2" xfId="0" applyNumberFormat="1" applyFill="1" applyBorder="1" applyAlignment="1" applyProtection="1">
      <protection locked="0"/>
    </xf>
    <xf numFmtId="0" fontId="0" fillId="0" borderId="7" xfId="0" applyNumberFormat="1" applyFill="1" applyBorder="1" applyAlignment="1" applyProtection="1">
      <protection locked="0"/>
    </xf>
    <xf numFmtId="0" fontId="0" fillId="0" borderId="2" xfId="0" applyBorder="1" applyAlignment="1" applyProtection="1">
      <alignment horizontal="left"/>
      <protection locked="0"/>
    </xf>
    <xf numFmtId="0" fontId="0" fillId="5" borderId="2" xfId="0" applyFill="1" applyBorder="1" applyAlignment="1" applyProtection="1">
      <alignment horizontal="left"/>
      <protection locked="0"/>
    </xf>
    <xf numFmtId="0" fontId="0" fillId="0" borderId="2" xfId="0" applyFill="1" applyBorder="1" applyProtection="1">
      <protection locked="0"/>
    </xf>
    <xf numFmtId="0" fontId="2" fillId="4" borderId="0" xfId="0" applyFont="1" applyFill="1" applyBorder="1" applyAlignment="1">
      <alignment horizontal="center" wrapText="1"/>
    </xf>
    <xf numFmtId="0" fontId="6" fillId="3" borderId="5" xfId="34" applyFont="1" applyFill="1" applyBorder="1" applyAlignment="1">
      <alignment horizontal="center" vertical="center"/>
    </xf>
    <xf numFmtId="0" fontId="0" fillId="0" borderId="2" xfId="0" applyBorder="1" applyAlignment="1" applyProtection="1">
      <alignment horizontal="left" vertical="top"/>
      <protection locked="0"/>
    </xf>
    <xf numFmtId="0" fontId="0" fillId="0" borderId="7" xfId="0" applyBorder="1" applyProtection="1">
      <protection locked="0"/>
    </xf>
    <xf numFmtId="0" fontId="0" fillId="5" borderId="7" xfId="0" applyFill="1" applyBorder="1" applyProtection="1">
      <protection locked="0"/>
    </xf>
    <xf numFmtId="0" fontId="0" fillId="0" borderId="2" xfId="0" applyBorder="1" applyProtection="1">
      <protection locked="0"/>
    </xf>
    <xf numFmtId="0" fontId="0" fillId="5" borderId="2" xfId="0" applyFill="1" applyBorder="1" applyAlignment="1" applyProtection="1">
      <alignment horizontal="left" vertical="top"/>
      <protection locked="0"/>
    </xf>
    <xf numFmtId="0" fontId="0" fillId="5" borderId="6" xfId="0" applyFill="1" applyBorder="1" applyAlignment="1" applyProtection="1">
      <alignment horizontal="left" vertical="top"/>
      <protection locked="0"/>
    </xf>
    <xf numFmtId="0" fontId="0" fillId="5" borderId="2" xfId="0" applyFill="1" applyBorder="1" applyProtection="1">
      <protection locked="0"/>
    </xf>
    <xf numFmtId="0" fontId="0" fillId="0" borderId="6" xfId="0" applyBorder="1" applyAlignment="1" applyProtection="1">
      <alignment horizontal="left" vertical="top"/>
      <protection locked="0"/>
    </xf>
    <xf numFmtId="0" fontId="0" fillId="0" borderId="0" xfId="0" applyFill="1" applyBorder="1"/>
    <xf numFmtId="0" fontId="2" fillId="3" borderId="2" xfId="0" applyFont="1" applyFill="1" applyBorder="1" applyAlignment="1">
      <alignment horizontal="center" vertical="center"/>
    </xf>
    <xf numFmtId="0" fontId="9" fillId="0" borderId="2" xfId="0" applyFont="1" applyBorder="1"/>
    <xf numFmtId="0" fontId="0" fillId="4" borderId="6" xfId="0" applyFill="1" applyBorder="1"/>
    <xf numFmtId="0" fontId="0" fillId="5" borderId="2" xfId="0" applyFill="1" applyBorder="1" applyAlignment="1">
      <alignment vertical="top"/>
    </xf>
    <xf numFmtId="0" fontId="0" fillId="0" borderId="0" xfId="0" applyAlignment="1">
      <alignment wrapText="1"/>
    </xf>
    <xf numFmtId="0" fontId="6" fillId="3" borderId="2" xfId="34" applyFont="1" applyFill="1" applyBorder="1" applyAlignment="1">
      <alignment horizontal="center" vertical="center" wrapText="1"/>
    </xf>
    <xf numFmtId="0" fontId="0" fillId="4" borderId="2" xfId="0" applyFill="1" applyBorder="1" applyAlignment="1">
      <alignment horizontal="center"/>
    </xf>
    <xf numFmtId="0" fontId="0" fillId="0" borderId="2" xfId="0" applyFont="1" applyFill="1" applyBorder="1" applyAlignment="1"/>
    <xf numFmtId="0" fontId="0" fillId="0" borderId="0" xfId="0" applyBorder="1" applyProtection="1">
      <protection locked="0"/>
    </xf>
    <xf numFmtId="0" fontId="0" fillId="0" borderId="8" xfId="0" applyBorder="1" applyAlignment="1" applyProtection="1">
      <alignment horizontal="left"/>
      <protection locked="0"/>
    </xf>
    <xf numFmtId="0" fontId="0" fillId="0" borderId="5" xfId="0" applyBorder="1" applyAlignment="1" applyProtection="1">
      <alignment horizontal="left"/>
      <protection locked="0"/>
    </xf>
    <xf numFmtId="0" fontId="0" fillId="0" borderId="0" xfId="0" applyAlignment="1">
      <alignment horizontal="center"/>
    </xf>
    <xf numFmtId="0" fontId="0" fillId="0" borderId="2" xfId="0" applyBorder="1" applyAlignment="1" applyProtection="1">
      <alignment vertical="top"/>
      <protection locked="0"/>
    </xf>
    <xf numFmtId="0" fontId="10" fillId="0" borderId="9" xfId="0" applyFont="1" applyBorder="1" applyAlignment="1">
      <alignment horizontal="left"/>
    </xf>
    <xf numFmtId="0" fontId="0" fillId="0" borderId="2" xfId="0" applyFont="1" applyFill="1" applyBorder="1" applyProtection="1">
      <protection locked="0"/>
    </xf>
    <xf numFmtId="0" fontId="0" fillId="5" borderId="2" xfId="0" applyFont="1" applyFill="1" applyBorder="1" applyProtection="1">
      <protection locked="0"/>
    </xf>
    <xf numFmtId="0" fontId="11" fillId="0" borderId="9" xfId="0" applyFont="1" applyBorder="1" applyAlignment="1">
      <alignment horizontal="left"/>
    </xf>
    <xf numFmtId="0" fontId="0" fillId="0" borderId="0" xfId="0" applyFill="1" applyBorder="1" applyAlignment="1">
      <alignment horizontal="center"/>
    </xf>
    <xf numFmtId="0" fontId="6" fillId="3" borderId="6" xfId="34" applyFont="1" applyFill="1" applyBorder="1" applyAlignment="1">
      <alignment horizontal="center" vertical="center"/>
    </xf>
    <xf numFmtId="0" fontId="7" fillId="0" borderId="0" xfId="10" applyFill="1" applyAlignment="1">
      <alignment horizontal="center"/>
    </xf>
    <xf numFmtId="0" fontId="11" fillId="0" borderId="9" xfId="0" applyFont="1" applyBorder="1" applyAlignment="1">
      <alignment horizontal="center"/>
    </xf>
    <xf numFmtId="0" fontId="2" fillId="0" borderId="0" xfId="0" applyFont="1" applyAlignment="1">
      <alignment horizontal="center"/>
    </xf>
    <xf numFmtId="0" fontId="0" fillId="0" borderId="0" xfId="0" applyAlignment="1" applyProtection="1">
      <alignment horizontal="center"/>
      <protection locked="0"/>
    </xf>
    <xf numFmtId="0" fontId="0" fillId="4" borderId="6" xfId="0" applyFill="1" applyBorder="1" applyAlignment="1">
      <alignment horizontal="center"/>
    </xf>
    <xf numFmtId="0" fontId="0" fillId="4" borderId="10" xfId="0" applyFill="1" applyBorder="1" applyAlignment="1">
      <alignment horizontal="center"/>
    </xf>
    <xf numFmtId="178" fontId="0" fillId="0" borderId="2" xfId="0" applyNumberFormat="1" applyBorder="1" applyAlignment="1" applyProtection="1">
      <alignment horizontal="left" vertical="top"/>
      <protection locked="0"/>
    </xf>
    <xf numFmtId="0" fontId="0" fillId="0" borderId="0" xfId="0" applyFill="1"/>
    <xf numFmtId="0" fontId="0" fillId="0" borderId="2" xfId="0" applyFont="1" applyFill="1" applyBorder="1" applyAlignment="1" applyProtection="1">
      <protection locked="0"/>
    </xf>
    <xf numFmtId="0" fontId="0" fillId="5" borderId="2" xfId="0" applyFont="1" applyFill="1" applyBorder="1" applyAlignment="1" applyProtection="1">
      <protection locked="0"/>
    </xf>
    <xf numFmtId="0" fontId="0" fillId="5" borderId="2" xfId="0" applyFill="1" applyBorder="1" applyAlignment="1" applyProtection="1">
      <alignment vertical="top"/>
      <protection locked="0"/>
    </xf>
    <xf numFmtId="0" fontId="0" fillId="0" borderId="0" xfId="0" applyBorder="1" applyAlignment="1">
      <alignment vertical="top"/>
    </xf>
    <xf numFmtId="0" fontId="0" fillId="0" borderId="0" xfId="0" applyBorder="1"/>
    <xf numFmtId="0" fontId="0" fillId="4" borderId="11" xfId="0" applyFill="1" applyBorder="1" applyAlignment="1">
      <alignment horizontal="center" vertical="center"/>
    </xf>
    <xf numFmtId="0" fontId="0" fillId="0" borderId="7" xfId="0" applyFill="1" applyBorder="1"/>
    <xf numFmtId="0" fontId="4" fillId="0" borderId="7" xfId="0" applyFont="1" applyFill="1" applyBorder="1"/>
    <xf numFmtId="0" fontId="11" fillId="0" borderId="12" xfId="0" applyFont="1" applyFill="1" applyBorder="1" applyAlignment="1">
      <alignment horizontal="left" wrapText="1"/>
    </xf>
    <xf numFmtId="0" fontId="0" fillId="5" borderId="2" xfId="0" applyFill="1" applyBorder="1"/>
    <xf numFmtId="0" fontId="0" fillId="0" borderId="2" xfId="0" applyFill="1" applyBorder="1"/>
    <xf numFmtId="0" fontId="11" fillId="0" borderId="13" xfId="0" applyFont="1" applyFill="1" applyBorder="1" applyAlignment="1">
      <alignment horizontal="left" wrapText="1"/>
    </xf>
    <xf numFmtId="0" fontId="0" fillId="0" borderId="6" xfId="0" applyFill="1" applyBorder="1"/>
    <xf numFmtId="0" fontId="0" fillId="0" borderId="2" xfId="0" applyFill="1" applyBorder="1" applyAlignment="1" applyProtection="1">
      <protection locked="0"/>
    </xf>
    <xf numFmtId="0" fontId="0" fillId="0" borderId="6" xfId="0" applyFill="1" applyBorder="1" applyProtection="1">
      <protection locked="0"/>
    </xf>
    <xf numFmtId="0" fontId="0" fillId="0" borderId="2" xfId="0" applyFill="1" applyBorder="1" applyAlignment="1" applyProtection="1">
      <alignment horizontal="center"/>
      <protection locked="0"/>
    </xf>
    <xf numFmtId="0" fontId="0" fillId="5" borderId="2" xfId="0" applyFill="1" applyBorder="1" applyAlignment="1" applyProtection="1">
      <alignment horizontal="center"/>
      <protection locked="0"/>
    </xf>
    <xf numFmtId="0" fontId="0" fillId="0" borderId="2" xfId="0" applyFill="1" applyBorder="1" applyAlignment="1" applyProtection="1">
      <alignment horizontal="left"/>
      <protection locked="0"/>
    </xf>
    <xf numFmtId="0" fontId="0" fillId="5" borderId="8" xfId="0" applyFill="1" applyBorder="1" applyAlignment="1" applyProtection="1">
      <alignment horizontal="left" vertical="top"/>
      <protection locked="0"/>
    </xf>
    <xf numFmtId="0" fontId="0" fillId="6" borderId="2" xfId="0" applyFill="1" applyBorder="1" applyAlignment="1" applyProtection="1">
      <alignment horizontal="left" vertical="top"/>
      <protection locked="0"/>
    </xf>
    <xf numFmtId="0" fontId="0" fillId="6" borderId="2" xfId="0" applyFill="1" applyBorder="1" applyProtection="1">
      <protection locked="0"/>
    </xf>
    <xf numFmtId="0" fontId="6" fillId="3" borderId="0" xfId="34" applyFont="1" applyFill="1" applyBorder="1" applyAlignment="1">
      <alignment horizontal="center" vertical="center"/>
    </xf>
    <xf numFmtId="0" fontId="0" fillId="0" borderId="7" xfId="0" applyFill="1" applyBorder="1" applyProtection="1">
      <protection locked="0"/>
    </xf>
    <xf numFmtId="0" fontId="0" fillId="0" borderId="8" xfId="0" applyFill="1" applyBorder="1" applyAlignment="1" applyProtection="1">
      <alignment horizontal="left"/>
      <protection locked="0"/>
    </xf>
    <xf numFmtId="0" fontId="0" fillId="0" borderId="5" xfId="0" applyFill="1" applyBorder="1" applyAlignment="1" applyProtection="1">
      <alignment horizontal="left"/>
      <protection locked="0"/>
    </xf>
    <xf numFmtId="0" fontId="0" fillId="0" borderId="7" xfId="0" applyBorder="1" applyAlignment="1" applyProtection="1">
      <alignment horizontal="left"/>
      <protection locked="0"/>
    </xf>
    <xf numFmtId="0" fontId="0" fillId="0" borderId="2" xfId="0" applyBorder="1" applyAlignment="1" applyProtection="1">
      <protection locked="0"/>
    </xf>
    <xf numFmtId="0" fontId="2" fillId="3" borderId="2" xfId="0" applyFont="1" applyFill="1" applyBorder="1" applyAlignment="1">
      <alignment horizontal="center"/>
    </xf>
    <xf numFmtId="0" fontId="0" fillId="0" borderId="2" xfId="0" applyFill="1" applyBorder="1" applyAlignment="1" applyProtection="1">
      <alignment vertical="top" wrapText="1"/>
      <protection locked="0"/>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2" xfId="0" applyFill="1" applyBorder="1" applyAlignment="1">
      <alignment horizontal="left"/>
    </xf>
    <xf numFmtId="0" fontId="0" fillId="0" borderId="8" xfId="0" applyFill="1" applyBorder="1" applyAlignment="1">
      <alignment horizontal="left"/>
    </xf>
    <xf numFmtId="0" fontId="11" fillId="0" borderId="2" xfId="0" applyFont="1" applyFill="1" applyBorder="1" applyAlignment="1">
      <alignment horizontal="left"/>
    </xf>
    <xf numFmtId="49" fontId="0" fillId="0" borderId="0" xfId="0" applyNumberFormat="1"/>
    <xf numFmtId="0" fontId="0" fillId="0" borderId="2" xfId="0" applyBorder="1"/>
    <xf numFmtId="0" fontId="2" fillId="3" borderId="5" xfId="0" applyFont="1" applyFill="1" applyBorder="1" applyAlignment="1">
      <alignment horizontal="center" vertical="center"/>
    </xf>
    <xf numFmtId="0" fontId="2" fillId="7" borderId="2" xfId="0" applyFont="1" applyFill="1" applyBorder="1"/>
    <xf numFmtId="0" fontId="0" fillId="0" borderId="2" xfId="0" applyBorder="1"/>
    <xf numFmtId="0" fontId="10" fillId="0" borderId="2" xfId="10" applyFont="1" applyFill="1" applyBorder="1"/>
    <xf numFmtId="0" fontId="0" fillId="0" borderId="0" xfId="0" applyAlignment="1">
      <alignment horizontal="center" vertical="center"/>
    </xf>
    <xf numFmtId="0" fontId="10" fillId="0" borderId="0" xfId="0" applyFont="1"/>
    <xf numFmtId="0" fontId="0" fillId="0" borderId="0" xfId="0" applyFill="1" applyAlignment="1">
      <alignment wrapText="1"/>
    </xf>
    <xf numFmtId="0" fontId="10" fillId="0" borderId="0" xfId="0" applyFont="1" applyAlignment="1">
      <alignment vertical="center"/>
    </xf>
    <xf numFmtId="0" fontId="12" fillId="4" borderId="0"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5" xfId="0" applyFont="1" applyFill="1" applyBorder="1" applyAlignment="1">
      <alignment horizontal="center" vertical="center" wrapText="1"/>
    </xf>
    <xf numFmtId="0" fontId="13" fillId="4" borderId="15"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17" xfId="0" applyFont="1" applyFill="1" applyBorder="1"/>
    <xf numFmtId="0" fontId="2" fillId="4" borderId="7" xfId="0" applyFont="1" applyFill="1" applyBorder="1" applyAlignment="1">
      <alignment horizontal="center"/>
    </xf>
    <xf numFmtId="0" fontId="2" fillId="4" borderId="17" xfId="0" applyFont="1" applyFill="1" applyBorder="1" applyAlignment="1">
      <alignment horizontal="center"/>
    </xf>
    <xf numFmtId="0" fontId="14" fillId="0" borderId="2" xfId="10" applyFont="1" applyFill="1" applyBorder="1"/>
    <xf numFmtId="0" fontId="10" fillId="0" borderId="2" xfId="10" applyFont="1" applyFill="1" applyBorder="1" applyAlignment="1">
      <alignment horizontal="center" vertical="center"/>
    </xf>
    <xf numFmtId="0" fontId="10" fillId="0" borderId="2" xfId="10" applyFont="1" applyFill="1" applyBorder="1" applyAlignment="1">
      <alignment vertical="center"/>
    </xf>
    <xf numFmtId="0" fontId="10" fillId="0" borderId="18" xfId="10" applyFont="1" applyFill="1" applyBorder="1"/>
    <xf numFmtId="0" fontId="0" fillId="0" borderId="8" xfId="0" applyBorder="1"/>
    <xf numFmtId="0" fontId="0" fillId="0" borderId="8" xfId="0" applyFill="1" applyBorder="1"/>
    <xf numFmtId="0" fontId="10" fillId="0" borderId="8" xfId="10" applyFont="1" applyFill="1" applyBorder="1"/>
    <xf numFmtId="0" fontId="0" fillId="0" borderId="7" xfId="0" applyBorder="1"/>
    <xf numFmtId="0" fontId="10" fillId="0" borderId="7" xfId="10" applyFont="1" applyFill="1" applyBorder="1"/>
    <xf numFmtId="0" fontId="0" fillId="0" borderId="5" xfId="0" applyBorder="1"/>
    <xf numFmtId="0" fontId="0" fillId="0" borderId="5" xfId="0" applyFill="1" applyBorder="1"/>
    <xf numFmtId="0" fontId="10" fillId="0" borderId="8" xfId="10" applyFont="1" applyFill="1" applyBorder="1" applyAlignment="1">
      <alignment horizontal="center" vertical="center"/>
    </xf>
    <xf numFmtId="0" fontId="10" fillId="0" borderId="5" xfId="10" applyFont="1" applyFill="1" applyBorder="1"/>
    <xf numFmtId="0" fontId="7" fillId="0" borderId="2" xfId="10" applyFill="1" applyBorder="1"/>
    <xf numFmtId="0" fontId="10" fillId="0" borderId="8" xfId="10" applyFont="1" applyFill="1" applyBorder="1" applyAlignment="1">
      <alignment wrapText="1"/>
    </xf>
    <xf numFmtId="0" fontId="14" fillId="0" borderId="8" xfId="10" applyFont="1" applyFill="1" applyBorder="1"/>
    <xf numFmtId="0" fontId="10" fillId="0" borderId="7" xfId="10" applyFont="1" applyFill="1" applyBorder="1" applyAlignment="1">
      <alignment horizontal="center" vertical="center"/>
    </xf>
    <xf numFmtId="0" fontId="10" fillId="0" borderId="5" xfId="10" applyFont="1" applyFill="1" applyBorder="1" applyAlignment="1">
      <alignment horizontal="center" vertical="center"/>
    </xf>
    <xf numFmtId="0" fontId="10" fillId="0" borderId="5" xfId="10" applyFont="1" applyFill="1" applyBorder="1" applyAlignment="1">
      <alignment wrapText="1"/>
    </xf>
    <xf numFmtId="0" fontId="10" fillId="0" borderId="2" xfId="10" applyFont="1" applyFill="1" applyBorder="1" applyAlignment="1">
      <alignment vertical="center" wrapText="1"/>
    </xf>
    <xf numFmtId="0" fontId="10" fillId="0" borderId="18" xfId="10" applyFont="1" applyFill="1" applyBorder="1" applyAlignment="1">
      <alignment wrapText="1"/>
    </xf>
    <xf numFmtId="0" fontId="7" fillId="0" borderId="7" xfId="10" applyFill="1" applyBorder="1"/>
    <xf numFmtId="0" fontId="10" fillId="0" borderId="7" xfId="10" applyFont="1" applyFill="1" applyBorder="1" applyAlignment="1">
      <alignment vertical="center"/>
    </xf>
    <xf numFmtId="0" fontId="15" fillId="0" borderId="0" xfId="0" applyFont="1"/>
    <xf numFmtId="0" fontId="2" fillId="4" borderId="16" xfId="0" applyFont="1" applyFill="1" applyBorder="1" applyAlignment="1">
      <alignment horizontal="center" vertical="center" wrapText="1"/>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xf numFmtId="0" fontId="2" fillId="4" borderId="23" xfId="0" applyFont="1" applyFill="1" applyBorder="1" applyAlignment="1"/>
    <xf numFmtId="0" fontId="0" fillId="8" borderId="2" xfId="0" applyFill="1" applyBorder="1"/>
    <xf numFmtId="0" fontId="0" fillId="0" borderId="2" xfId="0" applyBorder="1" applyAlignment="1">
      <alignment wrapText="1"/>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wrapText="1"/>
    </xf>
    <xf numFmtId="0" fontId="0" fillId="0" borderId="7" xfId="0" applyBorder="1" applyAlignment="1">
      <alignment wrapText="1"/>
    </xf>
    <xf numFmtId="0" fontId="0" fillId="0" borderId="5" xfId="0" applyBorder="1" applyAlignment="1">
      <alignment wrapText="1"/>
    </xf>
    <xf numFmtId="0" fontId="0" fillId="0" borderId="2" xfId="0" applyFill="1" applyBorder="1" applyAlignment="1">
      <alignment wrapText="1"/>
    </xf>
    <xf numFmtId="0" fontId="10" fillId="0" borderId="2" xfId="10" applyFont="1" applyFill="1" applyBorder="1" applyAlignment="1">
      <alignment wrapText="1"/>
    </xf>
    <xf numFmtId="0" fontId="2" fillId="9" borderId="6" xfId="0" applyFont="1" applyFill="1" applyBorder="1" applyAlignment="1">
      <alignment horizontal="center"/>
    </xf>
    <xf numFmtId="0" fontId="2" fillId="9" borderId="18" xfId="0" applyFont="1" applyFill="1" applyBorder="1" applyAlignment="1">
      <alignment horizontal="center"/>
    </xf>
    <xf numFmtId="0" fontId="10" fillId="0" borderId="8" xfId="10" applyFont="1" applyBorder="1"/>
    <xf numFmtId="0" fontId="10" fillId="0" borderId="2" xfId="10" applyFont="1" applyBorder="1"/>
    <xf numFmtId="0" fontId="10" fillId="0" borderId="2" xfId="10" applyFont="1" applyBorder="1" applyAlignment="1">
      <alignment vertical="center"/>
    </xf>
    <xf numFmtId="0" fontId="10" fillId="0" borderId="18" xfId="10" applyFont="1" applyBorder="1"/>
    <xf numFmtId="0" fontId="10" fillId="0" borderId="7" xfId="10" applyFont="1" applyBorder="1"/>
    <xf numFmtId="0" fontId="10" fillId="0" borderId="5" xfId="10" applyFont="1" applyBorder="1"/>
    <xf numFmtId="0" fontId="10" fillId="0" borderId="5" xfId="10" applyFont="1" applyBorder="1" applyAlignment="1">
      <alignment wrapText="1"/>
    </xf>
    <xf numFmtId="0" fontId="2" fillId="10" borderId="6" xfId="0" applyFont="1" applyFill="1" applyBorder="1" applyAlignment="1">
      <alignment horizontal="center"/>
    </xf>
    <xf numFmtId="0" fontId="2" fillId="10" borderId="18" xfId="0" applyFont="1" applyFill="1" applyBorder="1" applyAlignment="1">
      <alignment horizontal="center"/>
    </xf>
    <xf numFmtId="0" fontId="7" fillId="0" borderId="2" xfId="10" applyBorder="1"/>
    <xf numFmtId="0" fontId="10" fillId="0" borderId="2" xfId="0" applyFont="1" applyBorder="1"/>
    <xf numFmtId="0" fontId="10" fillId="0" borderId="2" xfId="0" applyFont="1" applyBorder="1" applyAlignment="1">
      <alignment vertical="center"/>
    </xf>
    <xf numFmtId="0" fontId="10" fillId="0" borderId="18" xfId="0" applyFont="1" applyBorder="1"/>
    <xf numFmtId="0" fontId="14" fillId="0" borderId="2" xfId="10" applyFont="1" applyBorder="1"/>
    <xf numFmtId="0" fontId="2" fillId="9" borderId="24" xfId="0" applyFont="1" applyFill="1" applyBorder="1" applyAlignment="1">
      <alignment horizontal="center"/>
    </xf>
    <xf numFmtId="0" fontId="2" fillId="10" borderId="24" xfId="0" applyFont="1" applyFill="1" applyBorder="1" applyAlignment="1">
      <alignment horizontal="center"/>
    </xf>
    <xf numFmtId="0" fontId="0" fillId="0" borderId="24" xfId="0" applyBorder="1"/>
    <xf numFmtId="0" fontId="2" fillId="0" borderId="2" xfId="0" applyFont="1" applyBorder="1"/>
    <xf numFmtId="181" fontId="0" fillId="0" borderId="5" xfId="0" applyNumberFormat="1" applyBorder="1" applyAlignment="1">
      <alignment horizontal="center" vertical="center"/>
    </xf>
    <xf numFmtId="182" fontId="0" fillId="0" borderId="5" xfId="0" applyNumberFormat="1" applyBorder="1" applyAlignment="1">
      <alignment horizontal="center" vertical="center"/>
    </xf>
    <xf numFmtId="181" fontId="0" fillId="0" borderId="8" xfId="0" applyNumberFormat="1" applyBorder="1" applyAlignment="1">
      <alignment horizontal="center" vertical="center"/>
    </xf>
    <xf numFmtId="182" fontId="0" fillId="0" borderId="8" xfId="0" applyNumberFormat="1" applyBorder="1" applyAlignment="1">
      <alignment horizontal="center"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5" xfId="0" applyBorder="1" applyAlignment="1">
      <alignment horizontal="left" vertical="center" wrapText="1"/>
    </xf>
    <xf numFmtId="0" fontId="0" fillId="0" borderId="8" xfId="0" applyBorder="1" applyAlignment="1">
      <alignment horizontal="lef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5" xfId="0" applyFill="1" applyBorder="1"/>
    <xf numFmtId="181" fontId="0" fillId="0" borderId="7" xfId="0" applyNumberFormat="1" applyBorder="1" applyAlignment="1">
      <alignment horizontal="center" vertical="center"/>
    </xf>
    <xf numFmtId="182"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181" fontId="0" fillId="0" borderId="2" xfId="0" applyNumberFormat="1" applyBorder="1" applyAlignment="1">
      <alignment horizontal="center" vertical="center"/>
    </xf>
    <xf numFmtId="182" fontId="0" fillId="0" borderId="2" xfId="0" applyNumberFormat="1" applyBorder="1" applyAlignment="1">
      <alignment horizontal="center" vertical="center"/>
    </xf>
    <xf numFmtId="0" fontId="0" fillId="0" borderId="2" xfId="0" applyBorder="1" applyAlignment="1">
      <alignment horizontal="center"/>
    </xf>
    <xf numFmtId="182" fontId="0" fillId="0" borderId="2" xfId="0" applyNumberFormat="1" applyBorder="1"/>
    <xf numFmtId="0" fontId="0" fillId="0" borderId="2" xfId="0" applyFill="1" applyBorder="1" applyAlignment="1">
      <alignment horizontal="center"/>
    </xf>
    <xf numFmtId="0" fontId="0" fillId="11" borderId="0" xfId="0" applyFill="1"/>
    <xf numFmtId="0" fontId="0" fillId="0" borderId="26" xfId="0" applyBorder="1"/>
    <xf numFmtId="0" fontId="0" fillId="0" borderId="17" xfId="0" applyBorder="1"/>
    <xf numFmtId="0" fontId="0" fillId="0" borderId="27" xfId="0" applyBorder="1" applyAlignment="1">
      <alignment horizontal="right" wrapText="1"/>
    </xf>
    <xf numFmtId="0" fontId="0" fillId="0" borderId="28" xfId="0" applyBorder="1"/>
    <xf numFmtId="0" fontId="0" fillId="0" borderId="29" xfId="0" applyBorder="1" applyAlignment="1">
      <alignment horizontal="right" wrapText="1"/>
    </xf>
    <xf numFmtId="0" fontId="0" fillId="0" borderId="29" xfId="0" applyBorder="1" applyAlignment="1">
      <alignment wrapText="1"/>
    </xf>
    <xf numFmtId="0" fontId="16" fillId="0" borderId="28"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9" xfId="0" applyFont="1" applyBorder="1" applyAlignment="1">
      <alignment horizontal="center" vertical="center" wrapText="1"/>
    </xf>
    <xf numFmtId="0" fontId="0" fillId="0" borderId="28" xfId="0" applyBorder="1" applyAlignment="1">
      <alignment wrapText="1"/>
    </xf>
    <xf numFmtId="0" fontId="0" fillId="0" borderId="0" xfId="0" applyBorder="1" applyAlignment="1">
      <alignment wrapText="1"/>
    </xf>
    <xf numFmtId="0" fontId="2" fillId="0" borderId="0" xfId="0" applyFont="1" applyBorder="1"/>
    <xf numFmtId="0" fontId="0" fillId="12" borderId="2" xfId="0" applyFill="1" applyBorder="1" applyAlignment="1">
      <alignment wrapText="1"/>
    </xf>
    <xf numFmtId="0" fontId="0" fillId="12" borderId="30" xfId="0" applyFill="1" applyBorder="1" applyAlignment="1">
      <alignment wrapText="1"/>
    </xf>
    <xf numFmtId="0" fontId="2" fillId="0" borderId="0" xfId="0" applyFont="1" applyBorder="1" applyAlignment="1">
      <alignment horizontal="left" vertical="center"/>
    </xf>
    <xf numFmtId="0" fontId="2" fillId="0" borderId="29" xfId="0" applyFont="1" applyBorder="1" applyAlignment="1">
      <alignment horizontal="left" vertical="center"/>
    </xf>
    <xf numFmtId="0" fontId="0" fillId="12" borderId="2" xfId="0" applyFill="1" applyBorder="1" applyAlignment="1">
      <alignment horizontal="center" vertical="center"/>
    </xf>
    <xf numFmtId="0" fontId="0" fillId="0" borderId="31" xfId="0" applyBorder="1"/>
    <xf numFmtId="0" fontId="0" fillId="12" borderId="32" xfId="0" applyFill="1" applyBorder="1" applyAlignment="1">
      <alignment horizontal="center" vertical="center"/>
    </xf>
    <xf numFmtId="0" fontId="0" fillId="12" borderId="33" xfId="0" applyFill="1" applyBorder="1" applyAlignment="1">
      <alignment wrapText="1"/>
    </xf>
    <xf numFmtId="0" fontId="0" fillId="0" borderId="0" xfId="0" applyAlignment="1">
      <alignment horizontal="left" wrapText="1" indent="5"/>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Normal 5"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Normal 4"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2 2" xfId="53"/>
  </cellStyles>
  <dxfs count="4">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7" Type="http://schemas.openxmlformats.org/officeDocument/2006/relationships/sharedStrings" Target="sharedStrings.xml"/><Relationship Id="rId66" Type="http://schemas.openxmlformats.org/officeDocument/2006/relationships/styles" Target="styles.xml"/><Relationship Id="rId65" Type="http://schemas.openxmlformats.org/officeDocument/2006/relationships/theme" Target="theme/theme1.xml"/><Relationship Id="rId64" Type="http://schemas.openxmlformats.org/officeDocument/2006/relationships/externalLink" Target="externalLinks/externalLink2.xml"/><Relationship Id="rId63" Type="http://schemas.openxmlformats.org/officeDocument/2006/relationships/externalLink" Target="externalLinks/externalLink1.xml"/><Relationship Id="rId62" Type="http://schemas.openxmlformats.org/officeDocument/2006/relationships/customXml" Target="../customXml/item3.xml"/><Relationship Id="rId61" Type="http://schemas.openxmlformats.org/officeDocument/2006/relationships/customXml" Target="../customXml/item2.xml"/><Relationship Id="rId60" Type="http://schemas.openxmlformats.org/officeDocument/2006/relationships/customXml" Target="../customXml/item1.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3</xdr:col>
      <xdr:colOff>1678348</xdr:colOff>
      <xdr:row>5</xdr:row>
      <xdr:rowOff>151534</xdr:rowOff>
    </xdr:to>
    <xdr:pic>
      <xdr:nvPicPr>
        <xdr:cNvPr id="4" name="Picture 3"/>
        <xdr:cNvPicPr/>
      </xdr:nvPicPr>
      <xdr:blipFill>
        <a:blip r:embed="rId1">
          <a:extLst>
            <a:ext uri="{28A0092B-C50C-407E-A947-70E740481C1C}">
              <a14:useLocalDpi xmlns:a14="http://schemas.microsoft.com/office/drawing/2010/main" val="0"/>
            </a:ext>
          </a:extLst>
        </a:blip>
        <a:srcRect l="66576" t="5580" r="6691" b="-5580"/>
        <a:stretch>
          <a:fillRect/>
        </a:stretch>
      </xdr:blipFill>
      <xdr:spPr>
        <a:xfrm>
          <a:off x="219075" y="200025"/>
          <a:ext cx="2183130" cy="913130"/>
        </a:xfrm>
        <a:prstGeom prst="rect">
          <a:avLst/>
        </a:prstGeom>
        <a:noFill/>
        <a:ln>
          <a:noFill/>
        </a:ln>
      </xdr:spPr>
    </xdr:pic>
    <xdr:clientData/>
  </xdr:twoCellAnchor>
  <xdr:twoCellAnchor editAs="oneCell">
    <xdr:from>
      <xdr:col>3</xdr:col>
      <xdr:colOff>1704975</xdr:colOff>
      <xdr:row>2</xdr:row>
      <xdr:rowOff>9525</xdr:rowOff>
    </xdr:from>
    <xdr:to>
      <xdr:col>3</xdr:col>
      <xdr:colOff>2600325</xdr:colOff>
      <xdr:row>5</xdr:row>
      <xdr:rowOff>104775</xdr:rowOff>
    </xdr:to>
    <xdr:pic>
      <xdr:nvPicPr>
        <xdr:cNvPr id="5" name="Picture 4"/>
        <xdr:cNvPicPr/>
      </xdr:nvPicPr>
      <xdr:blipFill>
        <a:blip r:embed="rId2" cstate="print">
          <a:extLst>
            <a:ext uri="{28A0092B-C50C-407E-A947-70E740481C1C}">
              <a14:useLocalDpi xmlns:a14="http://schemas.microsoft.com/office/drawing/2010/main" val="0"/>
            </a:ext>
          </a:extLst>
        </a:blip>
        <a:srcRect l="29903" t="6035" r="27942" b="13219"/>
        <a:stretch>
          <a:fillRect/>
        </a:stretch>
      </xdr:blipFill>
      <xdr:spPr>
        <a:xfrm>
          <a:off x="2428875" y="400050"/>
          <a:ext cx="895350" cy="6667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ice\AppData\Local\Temp\Rar$DIa0.561\DEMO%20RMS_Config_LOV%20V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inn.He\Downloads\RMS_Config_LOV%205.5_Base.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ropdown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ropdow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showGridLines="0" workbookViewId="0">
      <selection activeCell="A1" sqref="A1"/>
    </sheetView>
  </sheetViews>
  <sheetFormatPr defaultColWidth="11.4285714285714" defaultRowHeight="15" outlineLevelCol="4"/>
  <cols>
    <col min="1" max="1" width="3.28571428571429" customWidth="1"/>
    <col min="2" max="2" width="3.71428571428571" customWidth="1"/>
    <col min="3" max="3" width="3.85714285714286" customWidth="1"/>
    <col min="4" max="4" width="103.857142857143" style="45" customWidth="1"/>
    <col min="5" max="5" width="3.42857142857143" customWidth="1"/>
  </cols>
  <sheetData>
    <row r="1" customFormat="1" ht="15.75" spans="1:5">
      <c r="A1" s="201"/>
      <c r="B1" s="201"/>
      <c r="C1" s="201"/>
      <c r="D1" s="201"/>
      <c r="E1" s="201"/>
    </row>
    <row r="2" spans="1:5">
      <c r="A2" s="201"/>
      <c r="B2" s="202"/>
      <c r="C2" s="203"/>
      <c r="D2" s="204" t="s">
        <v>0</v>
      </c>
      <c r="E2" s="201"/>
    </row>
    <row r="3" customFormat="1" spans="1:5">
      <c r="A3" s="201"/>
      <c r="B3" s="205"/>
      <c r="C3" s="72"/>
      <c r="D3" s="206"/>
      <c r="E3" s="201"/>
    </row>
    <row r="4" customFormat="1" spans="1:5">
      <c r="A4" s="201"/>
      <c r="B4" s="205"/>
      <c r="C4" s="72"/>
      <c r="D4" s="206"/>
      <c r="E4" s="201"/>
    </row>
    <row r="5" customFormat="1" spans="1:5">
      <c r="A5" s="201"/>
      <c r="B5" s="205"/>
      <c r="C5" s="72"/>
      <c r="D5" s="206"/>
      <c r="E5" s="201"/>
    </row>
    <row r="6" spans="1:5">
      <c r="A6" s="201"/>
      <c r="B6" s="205"/>
      <c r="C6" s="72"/>
      <c r="D6" s="207"/>
      <c r="E6" s="201"/>
    </row>
    <row r="7" ht="30" customHeight="1" spans="1:5">
      <c r="A7" s="201"/>
      <c r="B7" s="208" t="s">
        <v>1</v>
      </c>
      <c r="C7" s="209"/>
      <c r="D7" s="210"/>
      <c r="E7" s="201"/>
    </row>
    <row r="8" spans="1:5">
      <c r="A8" s="201"/>
      <c r="B8" s="205"/>
      <c r="C8" s="72"/>
      <c r="D8" s="207"/>
      <c r="E8" s="201"/>
    </row>
    <row r="9" spans="1:5">
      <c r="A9" s="201"/>
      <c r="B9" s="211" t="s">
        <v>2</v>
      </c>
      <c r="C9" s="212"/>
      <c r="D9" s="207"/>
      <c r="E9" s="201"/>
    </row>
    <row r="10" spans="1:5">
      <c r="A10" s="201"/>
      <c r="B10" s="205"/>
      <c r="C10" s="72"/>
      <c r="D10" s="207"/>
      <c r="E10" s="201"/>
    </row>
    <row r="11" customFormat="1" spans="1:5">
      <c r="A11" s="201"/>
      <c r="B11" s="205"/>
      <c r="C11" s="213" t="s">
        <v>3</v>
      </c>
      <c r="D11" s="207"/>
      <c r="E11" s="201"/>
    </row>
    <row r="12" ht="75" spans="1:5">
      <c r="A12" s="201"/>
      <c r="B12" s="205"/>
      <c r="C12" s="214" t="s">
        <v>4</v>
      </c>
      <c r="D12" s="215" t="s">
        <v>5</v>
      </c>
      <c r="E12" s="201"/>
    </row>
    <row r="13" ht="45" spans="1:5">
      <c r="A13" s="201"/>
      <c r="B13" s="205"/>
      <c r="C13" s="214" t="s">
        <v>6</v>
      </c>
      <c r="D13" s="215" t="s">
        <v>7</v>
      </c>
      <c r="E13" s="201"/>
    </row>
    <row r="14" ht="30" spans="1:5">
      <c r="A14" s="201"/>
      <c r="B14" s="205"/>
      <c r="C14" s="214" t="s">
        <v>8</v>
      </c>
      <c r="D14" s="215" t="s">
        <v>9</v>
      </c>
      <c r="E14" s="201"/>
    </row>
    <row r="15" spans="1:5">
      <c r="A15" s="201"/>
      <c r="B15" s="205"/>
      <c r="C15" s="214" t="s">
        <v>10</v>
      </c>
      <c r="D15" s="215" t="s">
        <v>11</v>
      </c>
      <c r="E15" s="201"/>
    </row>
    <row r="16" spans="1:5">
      <c r="A16" s="201"/>
      <c r="B16" s="205"/>
      <c r="C16" s="214" t="s">
        <v>12</v>
      </c>
      <c r="D16" s="215" t="s">
        <v>13</v>
      </c>
      <c r="E16" s="201"/>
    </row>
    <row r="17" ht="45" spans="1:5">
      <c r="A17" s="201"/>
      <c r="B17" s="205"/>
      <c r="C17" s="214" t="s">
        <v>14</v>
      </c>
      <c r="D17" s="215" t="s">
        <v>15</v>
      </c>
      <c r="E17" s="201"/>
    </row>
    <row r="18" ht="30" spans="1:5">
      <c r="A18" s="201"/>
      <c r="B18" s="205"/>
      <c r="C18" s="214" t="s">
        <v>16</v>
      </c>
      <c r="D18" s="215" t="s">
        <v>17</v>
      </c>
      <c r="E18" s="201"/>
    </row>
    <row r="19" ht="45" spans="1:5">
      <c r="A19" s="201"/>
      <c r="B19" s="205"/>
      <c r="C19" s="214" t="s">
        <v>18</v>
      </c>
      <c r="D19" s="215" t="s">
        <v>19</v>
      </c>
      <c r="E19" s="201"/>
    </row>
    <row r="20" spans="1:5">
      <c r="A20" s="201"/>
      <c r="B20" s="205"/>
      <c r="C20" s="214" t="s">
        <v>20</v>
      </c>
      <c r="D20" s="215" t="s">
        <v>21</v>
      </c>
      <c r="E20" s="201"/>
    </row>
    <row r="21" ht="75" spans="1:5">
      <c r="A21" s="201"/>
      <c r="B21" s="205"/>
      <c r="C21" s="214" t="s">
        <v>22</v>
      </c>
      <c r="D21" s="215" t="s">
        <v>23</v>
      </c>
      <c r="E21" s="201"/>
    </row>
    <row r="22" spans="1:5">
      <c r="A22" s="201"/>
      <c r="B22" s="205"/>
      <c r="C22" s="72"/>
      <c r="D22" s="207"/>
      <c r="E22" s="201"/>
    </row>
    <row r="23" spans="1:5">
      <c r="A23" s="201"/>
      <c r="B23" s="205"/>
      <c r="C23" s="216" t="s">
        <v>24</v>
      </c>
      <c r="D23" s="217"/>
      <c r="E23" s="201"/>
    </row>
    <row r="24" ht="60" spans="1:5">
      <c r="A24" s="201"/>
      <c r="B24" s="205"/>
      <c r="C24" s="218" t="s">
        <v>4</v>
      </c>
      <c r="D24" s="215" t="s">
        <v>25</v>
      </c>
      <c r="E24" s="201"/>
    </row>
    <row r="25" ht="45" spans="1:5">
      <c r="A25" s="201"/>
      <c r="B25" s="205"/>
      <c r="C25" s="218" t="s">
        <v>6</v>
      </c>
      <c r="D25" s="215" t="s">
        <v>26</v>
      </c>
      <c r="E25" s="201"/>
    </row>
    <row r="26" ht="30.75" spans="1:5">
      <c r="A26" s="201"/>
      <c r="B26" s="219"/>
      <c r="C26" s="220" t="s">
        <v>8</v>
      </c>
      <c r="D26" s="221" t="s">
        <v>27</v>
      </c>
      <c r="E26" s="201"/>
    </row>
    <row r="27" spans="1:5">
      <c r="A27" s="201"/>
      <c r="B27" s="201"/>
      <c r="C27" s="201"/>
      <c r="D27" s="201"/>
      <c r="E27" s="201"/>
    </row>
    <row r="28" spans="4:4">
      <c r="D28" s="222"/>
    </row>
    <row r="29" spans="4:4">
      <c r="D29" s="222"/>
    </row>
  </sheetData>
  <mergeCells count="3">
    <mergeCell ref="B7:D7"/>
    <mergeCell ref="B9:D9"/>
    <mergeCell ref="C23:D23"/>
  </mergeCells>
  <pageMargins left="0.7" right="0.7" top="0.75" bottom="0.75" header="0.3" footer="0.3"/>
  <pageSetup paperSize="1"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C2" sqref="C2"/>
    </sheetView>
  </sheetViews>
  <sheetFormatPr defaultColWidth="9" defaultRowHeight="15" outlineLevelRow="2"/>
  <cols>
    <col min="1" max="1" width="3" customWidth="1"/>
    <col min="2" max="2" width="16.7142857142857" customWidth="1"/>
    <col min="3" max="3" width="11.8571428571429" customWidth="1"/>
    <col min="5" max="5" width="19.5714285714286" customWidth="1"/>
    <col min="6" max="6" width="4" customWidth="1"/>
    <col min="8" max="10" width="11.5714285714286" customWidth="1"/>
  </cols>
  <sheetData>
    <row r="1" ht="15.75" spans="1:10">
      <c r="A1" s="14" t="s">
        <v>295</v>
      </c>
      <c r="B1" s="31" t="s">
        <v>296</v>
      </c>
      <c r="C1" s="104" t="s">
        <v>297</v>
      </c>
      <c r="E1" s="17" t="s">
        <v>298</v>
      </c>
      <c r="H1" s="30" t="s">
        <v>142</v>
      </c>
      <c r="I1" s="30" t="s">
        <v>143</v>
      </c>
      <c r="J1" s="30" t="s">
        <v>144</v>
      </c>
    </row>
    <row r="2" spans="1:10">
      <c r="A2" s="18">
        <v>1</v>
      </c>
      <c r="B2" s="27" t="s">
        <v>311</v>
      </c>
      <c r="C2" s="29"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6">
      <c r="A3" s="18"/>
      <c r="B3" s="103"/>
      <c r="C3" s="29"/>
      <c r="E3" s="21" t="s">
        <v>302</v>
      </c>
      <c r="F3" s="22" t="s">
        <v>126</v>
      </c>
    </row>
  </sheetData>
  <conditionalFormatting sqref="H2:I2">
    <cfRule type="cellIs" dxfId="0" priority="6" operator="equal">
      <formula>"OK"</formula>
    </cfRule>
    <cfRule type="notContainsText" dxfId="3" priority="7" operator="notContains" text="OK">
      <formula>ISERROR(SEARCH("OK",H2))</formula>
    </cfRule>
  </conditionalFormatting>
  <conditionalFormatting sqref="J2">
    <cfRule type="cellIs" dxfId="0" priority="4" operator="equal">
      <formula>"OK"</formula>
    </cfRule>
    <cfRule type="notContainsText" dxfId="3" priority="5" operator="notContains" text="OK">
      <formula>ISERROR(SEARCH("OK",J2))</formula>
    </cfRule>
  </conditionalFormatting>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3">
      <formula1>Dropdowns!$C$2:$C$4</formula1>
    </dataValidation>
  </dataValidations>
  <hyperlinks>
    <hyperlink ref="E1" location="Summary!A1" display="Return to Summary"/>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A1" sqref="A1"/>
    </sheetView>
  </sheetViews>
  <sheetFormatPr defaultColWidth="11.8571428571429" defaultRowHeight="15" outlineLevelRow="4"/>
  <cols>
    <col min="1" max="1" width="2.85714285714286" customWidth="1"/>
    <col min="2" max="2" width="19.4285714285714" customWidth="1"/>
    <col min="5" max="5" width="19.5714285714286" customWidth="1"/>
    <col min="6" max="6" width="4" customWidth="1"/>
    <col min="8" max="10" width="11.5714285714286" customWidth="1"/>
  </cols>
  <sheetData>
    <row r="1" ht="15.75" spans="1:10">
      <c r="A1" s="41" t="s">
        <v>295</v>
      </c>
      <c r="B1" s="15" t="s">
        <v>296</v>
      </c>
      <c r="C1" s="41" t="s">
        <v>297</v>
      </c>
      <c r="E1" s="17" t="s">
        <v>298</v>
      </c>
      <c r="H1" s="30" t="s">
        <v>142</v>
      </c>
      <c r="I1" s="30" t="s">
        <v>143</v>
      </c>
      <c r="J1" s="30" t="s">
        <v>144</v>
      </c>
    </row>
    <row r="2" spans="1:10">
      <c r="A2" s="23">
        <v>1</v>
      </c>
      <c r="B2" s="85" t="s">
        <v>312</v>
      </c>
      <c r="C2" s="29"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10">
      <c r="A3" s="23">
        <v>2</v>
      </c>
      <c r="B3" s="28" t="s">
        <v>313</v>
      </c>
      <c r="C3" s="29" t="s">
        <v>127</v>
      </c>
      <c r="E3" s="21" t="s">
        <v>302</v>
      </c>
      <c r="F3" s="22" t="s">
        <v>126</v>
      </c>
      <c r="H3" s="13" t="str">
        <f t="shared" ref="H3" si="0">IF(TRIM(B2)&lt;&gt;"",IF(TRIM(C3)="","Value exists for Value field but not for Active flag","OK"),IF(TRIM(C3)="","OK","Value exists for Active flag but not for Value field"))</f>
        <v>OK</v>
      </c>
      <c r="I3" s="13" t="s">
        <v>300</v>
      </c>
      <c r="J3" s="13" t="str">
        <f t="shared" ref="J3" si="1">IF(TRIM(A3)&lt;&gt;"",IF(TRIM(B2)="","Value exists for ID but not for code.  You should not delete a code that exists.","OK"),"OK")</f>
        <v>OK</v>
      </c>
    </row>
    <row r="4" spans="1:3">
      <c r="A4" s="23">
        <v>3</v>
      </c>
      <c r="B4" s="78" t="s">
        <v>314</v>
      </c>
      <c r="C4" s="29" t="s">
        <v>127</v>
      </c>
    </row>
    <row r="5" spans="1:3">
      <c r="A5" s="23">
        <v>4</v>
      </c>
      <c r="B5" s="103" t="s">
        <v>315</v>
      </c>
      <c r="C5" s="38" t="s">
        <v>129</v>
      </c>
    </row>
  </sheetData>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3">
    <cfRule type="cellIs" dxfId="0" priority="4" operator="equal">
      <formula>"OK"</formula>
    </cfRule>
    <cfRule type="notContainsText" dxfId="3" priority="5" operator="notContains" text="OK">
      <formula>ISERROR(SEARCH("OK",J2))</formula>
    </cfRule>
  </conditionalFormatting>
  <conditionalFormatting sqref="H2:I3">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5">
      <formula1>Dropdowns!$C$2:$C$4</formula1>
    </dataValidation>
  </dataValidations>
  <hyperlinks>
    <hyperlink ref="E1" location="Summary!A1" display="Return to Summary"/>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showGridLines="0" workbookViewId="0">
      <pane ySplit="1" topLeftCell="A2" activePane="bottomLeft" state="frozen"/>
      <selection/>
      <selection pane="bottomLeft" activeCell="A1" sqref="A1"/>
    </sheetView>
  </sheetViews>
  <sheetFormatPr defaultColWidth="11.4285714285714" defaultRowHeight="15"/>
  <cols>
    <col min="1" max="1" width="2.85714285714286" customWidth="1"/>
    <col min="2" max="2" width="16.7142857142857" style="67" customWidth="1"/>
    <col min="3" max="3" width="11.8571428571429" customWidth="1"/>
    <col min="4" max="4" width="5.42857142857143" customWidth="1"/>
    <col min="5" max="5" width="19.5714285714286" customWidth="1"/>
    <col min="6" max="6" width="4" customWidth="1"/>
    <col min="7" max="7" width="4.28571428571429" customWidth="1"/>
    <col min="8" max="9" width="16.1428571428571" style="13" customWidth="1"/>
    <col min="10" max="10" width="16.1428571428571" customWidth="1"/>
    <col min="12" max="12" width="11.4285714285714" style="102"/>
  </cols>
  <sheetData>
    <row r="1" ht="15.75" spans="1:10">
      <c r="A1" s="14" t="s">
        <v>295</v>
      </c>
      <c r="B1" s="31" t="s">
        <v>296</v>
      </c>
      <c r="C1" s="16" t="s">
        <v>297</v>
      </c>
      <c r="E1" s="17" t="s">
        <v>298</v>
      </c>
      <c r="H1" s="30" t="s">
        <v>142</v>
      </c>
      <c r="I1" s="30" t="s">
        <v>143</v>
      </c>
      <c r="J1" s="30" t="s">
        <v>144</v>
      </c>
    </row>
    <row r="2" spans="1:10">
      <c r="A2" s="18"/>
      <c r="B2" s="27" t="s">
        <v>316</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2">
      <c r="A3" s="18"/>
      <c r="B3" s="27" t="s">
        <v>317</v>
      </c>
      <c r="C3" s="38" t="s">
        <v>129</v>
      </c>
      <c r="E3" s="21" t="s">
        <v>302</v>
      </c>
      <c r="F3" s="22" t="s">
        <v>126</v>
      </c>
      <c r="H3" s="13" t="str">
        <f t="shared" ref="H3:H15" si="0">IF(TRIM(B3)&lt;&gt;"",IF(TRIM(C3)="","Value exists for Value field but not for Active flag","OK"),IF(TRIM(C3)="","OK","Value exists for Active flag but not for Value field"))</f>
        <v>OK</v>
      </c>
      <c r="I3" s="13" t="s">
        <v>300</v>
      </c>
      <c r="J3" s="13" t="str">
        <f t="shared" ref="J3:J15" si="1">IF(TRIM(A3)&lt;&gt;"",IF(TRIM(B3)="","Value exists for ID but not for code.  You should not delete a code that exists.","OK"),"OK")</f>
        <v>OK</v>
      </c>
      <c r="L3"/>
    </row>
    <row r="4" spans="1:12">
      <c r="A4" s="18"/>
      <c r="B4" s="27" t="s">
        <v>318</v>
      </c>
      <c r="C4" s="29" t="s">
        <v>127</v>
      </c>
      <c r="H4" s="13" t="str">
        <f t="shared" si="0"/>
        <v>OK</v>
      </c>
      <c r="I4" s="13" t="s">
        <v>300</v>
      </c>
      <c r="J4" s="13" t="str">
        <f t="shared" si="1"/>
        <v>OK</v>
      </c>
      <c r="L4"/>
    </row>
    <row r="5" spans="1:12">
      <c r="A5" s="23"/>
      <c r="B5" s="50" t="s">
        <v>319</v>
      </c>
      <c r="C5" s="29" t="s">
        <v>127</v>
      </c>
      <c r="H5" s="13" t="str">
        <f t="shared" si="0"/>
        <v>OK</v>
      </c>
      <c r="I5" s="13" t="s">
        <v>300</v>
      </c>
      <c r="J5" s="13" t="str">
        <f t="shared" si="1"/>
        <v>OK</v>
      </c>
      <c r="L5"/>
    </row>
    <row r="6" spans="1:12">
      <c r="A6" s="24"/>
      <c r="B6" s="27" t="s">
        <v>320</v>
      </c>
      <c r="C6" s="29" t="s">
        <v>127</v>
      </c>
      <c r="H6" s="13" t="str">
        <f t="shared" si="0"/>
        <v>OK</v>
      </c>
      <c r="I6" s="13" t="s">
        <v>300</v>
      </c>
      <c r="J6" s="13" t="str">
        <f t="shared" si="1"/>
        <v>OK</v>
      </c>
      <c r="L6"/>
    </row>
    <row r="7" spans="1:12">
      <c r="A7" s="24"/>
      <c r="B7" s="27" t="s">
        <v>321</v>
      </c>
      <c r="C7" s="38" t="s">
        <v>129</v>
      </c>
      <c r="H7" s="13" t="str">
        <f t="shared" si="0"/>
        <v>OK</v>
      </c>
      <c r="I7" s="13" t="s">
        <v>300</v>
      </c>
      <c r="J7" s="13" t="str">
        <f t="shared" si="1"/>
        <v>OK</v>
      </c>
      <c r="L7"/>
    </row>
    <row r="8" spans="1:12">
      <c r="A8" s="24"/>
      <c r="B8" s="50" t="s">
        <v>322</v>
      </c>
      <c r="C8" s="29" t="s">
        <v>127</v>
      </c>
      <c r="H8" s="13" t="str">
        <f t="shared" si="0"/>
        <v>OK</v>
      </c>
      <c r="I8" s="13" t="s">
        <v>300</v>
      </c>
      <c r="J8" s="13" t="str">
        <f t="shared" si="1"/>
        <v>OK</v>
      </c>
      <c r="L8"/>
    </row>
    <row r="9" spans="1:12">
      <c r="A9" s="24"/>
      <c r="B9" s="27" t="s">
        <v>323</v>
      </c>
      <c r="C9" s="38" t="s">
        <v>129</v>
      </c>
      <c r="H9" s="13" t="str">
        <f t="shared" si="0"/>
        <v>OK</v>
      </c>
      <c r="I9" s="13" t="s">
        <v>300</v>
      </c>
      <c r="J9" s="13" t="str">
        <f t="shared" si="1"/>
        <v>OK</v>
      </c>
      <c r="L9"/>
    </row>
    <row r="10" spans="1:12">
      <c r="A10" s="24"/>
      <c r="B10" s="50" t="s">
        <v>324</v>
      </c>
      <c r="C10" s="38" t="s">
        <v>129</v>
      </c>
      <c r="H10" s="13" t="str">
        <f t="shared" si="0"/>
        <v>OK</v>
      </c>
      <c r="I10" s="13" t="s">
        <v>300</v>
      </c>
      <c r="J10" s="13" t="str">
        <f t="shared" si="1"/>
        <v>OK</v>
      </c>
      <c r="L10"/>
    </row>
    <row r="11" spans="1:12">
      <c r="A11" s="24"/>
      <c r="B11" s="27" t="s">
        <v>325</v>
      </c>
      <c r="C11" s="29" t="s">
        <v>127</v>
      </c>
      <c r="H11" s="13" t="str">
        <f t="shared" si="0"/>
        <v>OK</v>
      </c>
      <c r="I11" s="13" t="s">
        <v>300</v>
      </c>
      <c r="J11" s="13" t="str">
        <f t="shared" si="1"/>
        <v>OK</v>
      </c>
      <c r="L11"/>
    </row>
    <row r="12" spans="1:12">
      <c r="A12" s="24"/>
      <c r="B12" s="50" t="s">
        <v>326</v>
      </c>
      <c r="C12" s="29" t="s">
        <v>127</v>
      </c>
      <c r="H12" s="13" t="str">
        <f t="shared" si="0"/>
        <v>OK</v>
      </c>
      <c r="I12" s="13" t="s">
        <v>300</v>
      </c>
      <c r="J12" s="13" t="str">
        <f t="shared" si="1"/>
        <v>OK</v>
      </c>
      <c r="L12"/>
    </row>
    <row r="13" spans="1:12">
      <c r="A13" s="24"/>
      <c r="B13" s="27" t="s">
        <v>327</v>
      </c>
      <c r="C13" s="38" t="s">
        <v>129</v>
      </c>
      <c r="H13" s="13" t="str">
        <f t="shared" si="0"/>
        <v>OK</v>
      </c>
      <c r="I13" s="13" t="s">
        <v>300</v>
      </c>
      <c r="J13" s="13" t="str">
        <f t="shared" si="1"/>
        <v>OK</v>
      </c>
      <c r="L13"/>
    </row>
    <row r="14" spans="1:12">
      <c r="A14" s="24"/>
      <c r="B14" s="50" t="s">
        <v>328</v>
      </c>
      <c r="C14" s="38" t="s">
        <v>129</v>
      </c>
      <c r="H14" s="13" t="str">
        <f t="shared" si="0"/>
        <v>OK</v>
      </c>
      <c r="I14" s="13" t="s">
        <v>300</v>
      </c>
      <c r="J14" s="13" t="str">
        <f t="shared" si="1"/>
        <v>OK</v>
      </c>
      <c r="L14"/>
    </row>
    <row r="15" spans="1:12">
      <c r="A15" s="24"/>
      <c r="B15" s="27" t="s">
        <v>329</v>
      </c>
      <c r="C15" s="38" t="s">
        <v>129</v>
      </c>
      <c r="H15" s="13" t="str">
        <f t="shared" si="0"/>
        <v>OK</v>
      </c>
      <c r="I15" s="13" t="s">
        <v>300</v>
      </c>
      <c r="J15" s="13" t="str">
        <f t="shared" si="1"/>
        <v>OK</v>
      </c>
      <c r="L15"/>
    </row>
    <row r="16" customFormat="1" spans="1:12">
      <c r="A16" s="24"/>
      <c r="B16" s="28" t="s">
        <v>330</v>
      </c>
      <c r="C16" s="38" t="s">
        <v>127</v>
      </c>
      <c r="H16" s="13" t="str">
        <f t="shared" ref="H16:H18" si="2">IF(TRIM(B16)&lt;&gt;"",IF(TRIM(C16)="","Value exists for Value field but not for Active flag","OK"),IF(TRIM(C16)="","OK","Value exists for Active flag but not for Value field"))</f>
        <v>OK</v>
      </c>
      <c r="I16" s="13" t="s">
        <v>300</v>
      </c>
      <c r="J16" s="13" t="str">
        <f t="shared" ref="J16:J18" si="3">IF(TRIM(A16)&lt;&gt;"",IF(TRIM(B16)="","Value exists for ID but not for code.  You should not delete a code that exists.","OK"),"OK")</f>
        <v>OK</v>
      </c>
      <c r="L16" s="102"/>
    </row>
    <row r="17" spans="1:10">
      <c r="A17" s="24"/>
      <c r="B17" s="28" t="s">
        <v>331</v>
      </c>
      <c r="C17" s="38" t="s">
        <v>127</v>
      </c>
      <c r="H17" s="13" t="str">
        <f t="shared" si="2"/>
        <v>OK</v>
      </c>
      <c r="I17" s="13" t="s">
        <v>300</v>
      </c>
      <c r="J17" s="13" t="str">
        <f t="shared" si="3"/>
        <v>OK</v>
      </c>
    </row>
    <row r="18" spans="1:10">
      <c r="A18" s="24"/>
      <c r="B18" s="28" t="s">
        <v>332</v>
      </c>
      <c r="C18" s="38" t="s">
        <v>127</v>
      </c>
      <c r="H18" s="13" t="str">
        <f t="shared" si="2"/>
        <v>OK</v>
      </c>
      <c r="I18" s="13" t="s">
        <v>300</v>
      </c>
      <c r="J18" s="13" t="str">
        <f t="shared" si="3"/>
        <v>OK</v>
      </c>
    </row>
  </sheetData>
  <sheetProtection autoFilter="0"/>
  <autoFilter ref="A1:L18">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18">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8">
      <formula1>Dropdowns!$C$2:$C$4</formula1>
    </dataValidation>
  </dataValidations>
  <hyperlinks>
    <hyperlink ref="E1" location="Summary!A1" display="Return to Summary"/>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workbookViewId="0">
      <pane ySplit="1" topLeftCell="A15" activePane="bottomLeft" state="frozen"/>
      <selection/>
      <selection pane="bottomLeft" activeCell="C27" sqref="C27"/>
    </sheetView>
  </sheetViews>
  <sheetFormatPr defaultColWidth="11.4285714285714" defaultRowHeight="15"/>
  <cols>
    <col min="1" max="1" width="2.85714285714286" customWidth="1"/>
    <col min="2" max="2" width="16.8571428571429" customWidth="1"/>
    <col min="3" max="3" width="33.1428571428571" style="40" customWidth="1"/>
    <col min="4" max="4" width="11.8571428571429" customWidth="1"/>
    <col min="5" max="5" width="7.71428571428571" customWidth="1"/>
    <col min="6" max="6" width="19.5714285714286" customWidth="1"/>
    <col min="7" max="7" width="4" customWidth="1"/>
    <col min="9" max="10" width="11.5714285714286" style="13" customWidth="1"/>
    <col min="11" max="11" width="11.5714285714286" customWidth="1"/>
  </cols>
  <sheetData>
    <row r="1" ht="15.75" spans="1:11">
      <c r="A1" s="41" t="s">
        <v>295</v>
      </c>
      <c r="B1" s="41" t="s">
        <v>251</v>
      </c>
      <c r="C1" s="15" t="s">
        <v>296</v>
      </c>
      <c r="D1" s="95" t="s">
        <v>297</v>
      </c>
      <c r="F1" s="17" t="s">
        <v>298</v>
      </c>
      <c r="I1" s="30" t="s">
        <v>142</v>
      </c>
      <c r="J1" s="30" t="s">
        <v>143</v>
      </c>
      <c r="K1" s="30" t="s">
        <v>144</v>
      </c>
    </row>
    <row r="2" spans="1:11">
      <c r="A2" s="23"/>
      <c r="B2" s="78" t="s">
        <v>333</v>
      </c>
      <c r="C2" s="101" t="s">
        <v>334</v>
      </c>
      <c r="D2" s="77" t="s">
        <v>129</v>
      </c>
      <c r="I2" s="13" t="str">
        <f t="shared" ref="I2:I21" si="0">IF(TRIM(C2)&lt;&gt;"",IF(TRIM(D2)="","Value exists for Value field but not for Active flag","OK"),IF(TRIM(D2)="","OK","Value exists for Active flag but not for Value field"))</f>
        <v>OK</v>
      </c>
      <c r="J2" s="13" t="s">
        <v>300</v>
      </c>
      <c r="K2" s="13" t="str">
        <f>IF(TRIM(A2)&lt;&gt;"",IF(TRIM(C2)="","Value exists for ID but not for code.  You should not delete a code that exists.","OK"),"OK")</f>
        <v>OK</v>
      </c>
    </row>
    <row r="3" spans="1:11">
      <c r="A3" s="23"/>
      <c r="B3" s="78" t="s">
        <v>333</v>
      </c>
      <c r="C3" s="101" t="s">
        <v>333</v>
      </c>
      <c r="D3" s="77" t="s">
        <v>129</v>
      </c>
      <c r="F3" s="21" t="s">
        <v>302</v>
      </c>
      <c r="G3" s="22" t="s">
        <v>126</v>
      </c>
      <c r="I3" s="13" t="str">
        <f t="shared" si="0"/>
        <v>OK</v>
      </c>
      <c r="J3" s="13" t="s">
        <v>300</v>
      </c>
      <c r="K3" s="13" t="str">
        <f t="shared" ref="K3:K21" si="1">IF(TRIM(A3)&lt;&gt;"",IF(TRIM(C3)="","Value exists for ID but not for code.  You should not delete a code that exists.","OK"),"OK")</f>
        <v>OK</v>
      </c>
    </row>
    <row r="4" spans="1:11">
      <c r="A4" s="23"/>
      <c r="B4" s="78" t="s">
        <v>333</v>
      </c>
      <c r="C4" s="101" t="s">
        <v>335</v>
      </c>
      <c r="D4" s="77" t="s">
        <v>129</v>
      </c>
      <c r="I4" s="13" t="str">
        <f t="shared" si="0"/>
        <v>OK</v>
      </c>
      <c r="J4" s="13" t="s">
        <v>300</v>
      </c>
      <c r="K4" s="13" t="str">
        <f t="shared" si="1"/>
        <v>OK</v>
      </c>
    </row>
    <row r="5" spans="1:11">
      <c r="A5" s="23"/>
      <c r="B5" s="78" t="s">
        <v>333</v>
      </c>
      <c r="C5" s="101" t="s">
        <v>336</v>
      </c>
      <c r="D5" s="77" t="s">
        <v>129</v>
      </c>
      <c r="I5" s="13" t="str">
        <f t="shared" si="0"/>
        <v>OK</v>
      </c>
      <c r="J5" s="13" t="s">
        <v>300</v>
      </c>
      <c r="K5" s="13" t="str">
        <f t="shared" si="1"/>
        <v>OK</v>
      </c>
    </row>
    <row r="6" spans="1:11">
      <c r="A6" s="24"/>
      <c r="B6" s="78" t="s">
        <v>333</v>
      </c>
      <c r="C6" s="101" t="s">
        <v>337</v>
      </c>
      <c r="D6" s="77" t="s">
        <v>129</v>
      </c>
      <c r="I6" s="13" t="str">
        <f t="shared" si="0"/>
        <v>OK</v>
      </c>
      <c r="J6" s="13" t="s">
        <v>300</v>
      </c>
      <c r="K6" s="13" t="str">
        <f t="shared" si="1"/>
        <v>OK</v>
      </c>
    </row>
    <row r="7" spans="1:11">
      <c r="A7" s="24"/>
      <c r="B7" s="78" t="s">
        <v>333</v>
      </c>
      <c r="C7" s="101" t="s">
        <v>338</v>
      </c>
      <c r="D7" s="77" t="s">
        <v>129</v>
      </c>
      <c r="I7" s="13" t="str">
        <f t="shared" si="0"/>
        <v>OK</v>
      </c>
      <c r="J7" s="13" t="s">
        <v>300</v>
      </c>
      <c r="K7" s="13" t="str">
        <f t="shared" si="1"/>
        <v>OK</v>
      </c>
    </row>
    <row r="8" spans="1:11">
      <c r="A8" s="24"/>
      <c r="B8" s="78" t="s">
        <v>339</v>
      </c>
      <c r="C8" s="101" t="s">
        <v>340</v>
      </c>
      <c r="D8" s="77" t="s">
        <v>129</v>
      </c>
      <c r="I8" s="13" t="str">
        <f t="shared" si="0"/>
        <v>OK</v>
      </c>
      <c r="J8" s="13" t="s">
        <v>300</v>
      </c>
      <c r="K8" s="13" t="str">
        <f t="shared" si="1"/>
        <v>OK</v>
      </c>
    </row>
    <row r="9" spans="1:11">
      <c r="A9" s="24"/>
      <c r="B9" s="78" t="s">
        <v>339</v>
      </c>
      <c r="C9" s="101" t="s">
        <v>339</v>
      </c>
      <c r="D9" s="77" t="s">
        <v>129</v>
      </c>
      <c r="I9" s="13" t="str">
        <f t="shared" si="0"/>
        <v>OK</v>
      </c>
      <c r="J9" s="13" t="s">
        <v>300</v>
      </c>
      <c r="K9" s="13" t="str">
        <f t="shared" si="1"/>
        <v>OK</v>
      </c>
    </row>
    <row r="10" spans="1:11">
      <c r="A10" s="24"/>
      <c r="B10" s="78" t="s">
        <v>339</v>
      </c>
      <c r="C10" s="101" t="s">
        <v>341</v>
      </c>
      <c r="D10" s="77" t="s">
        <v>129</v>
      </c>
      <c r="I10" s="13" t="str">
        <f t="shared" si="0"/>
        <v>OK</v>
      </c>
      <c r="J10" s="13" t="s">
        <v>300</v>
      </c>
      <c r="K10" s="13" t="str">
        <f t="shared" si="1"/>
        <v>OK</v>
      </c>
    </row>
    <row r="11" spans="1:11">
      <c r="A11" s="24"/>
      <c r="B11" s="78" t="s">
        <v>339</v>
      </c>
      <c r="C11" s="101" t="s">
        <v>342</v>
      </c>
      <c r="D11" s="77" t="s">
        <v>129</v>
      </c>
      <c r="I11" s="13" t="str">
        <f t="shared" si="0"/>
        <v>OK</v>
      </c>
      <c r="J11" s="13" t="s">
        <v>300</v>
      </c>
      <c r="K11" s="13" t="str">
        <f t="shared" si="1"/>
        <v>OK</v>
      </c>
    </row>
    <row r="12" spans="1:11">
      <c r="A12" s="24"/>
      <c r="B12" s="78" t="s">
        <v>339</v>
      </c>
      <c r="C12" s="101" t="s">
        <v>343</v>
      </c>
      <c r="D12" s="77" t="s">
        <v>129</v>
      </c>
      <c r="I12" s="13" t="str">
        <f t="shared" si="0"/>
        <v>OK</v>
      </c>
      <c r="J12" s="13" t="s">
        <v>300</v>
      </c>
      <c r="K12" s="13" t="str">
        <f t="shared" si="1"/>
        <v>OK</v>
      </c>
    </row>
    <row r="13" spans="1:11">
      <c r="A13" s="24"/>
      <c r="B13" s="78" t="s">
        <v>339</v>
      </c>
      <c r="C13" s="101" t="s">
        <v>344</v>
      </c>
      <c r="D13" s="77" t="s">
        <v>129</v>
      </c>
      <c r="I13" s="13" t="str">
        <f t="shared" si="0"/>
        <v>OK</v>
      </c>
      <c r="J13" s="13" t="s">
        <v>300</v>
      </c>
      <c r="K13" s="13" t="str">
        <f t="shared" si="1"/>
        <v>OK</v>
      </c>
    </row>
    <row r="14" spans="1:11">
      <c r="A14" s="24"/>
      <c r="B14" s="78" t="s">
        <v>345</v>
      </c>
      <c r="C14" s="101" t="s">
        <v>346</v>
      </c>
      <c r="D14" s="77" t="s">
        <v>129</v>
      </c>
      <c r="I14" s="13" t="str">
        <f t="shared" si="0"/>
        <v>OK</v>
      </c>
      <c r="J14" s="13" t="s">
        <v>300</v>
      </c>
      <c r="K14" s="13" t="str">
        <f t="shared" si="1"/>
        <v>OK</v>
      </c>
    </row>
    <row r="15" spans="1:11">
      <c r="A15" s="24"/>
      <c r="B15" s="78" t="s">
        <v>345</v>
      </c>
      <c r="C15" s="101" t="s">
        <v>336</v>
      </c>
      <c r="D15" s="77" t="s">
        <v>129</v>
      </c>
      <c r="I15" s="13" t="str">
        <f t="shared" si="0"/>
        <v>OK</v>
      </c>
      <c r="J15" s="13" t="s">
        <v>300</v>
      </c>
      <c r="K15" s="13" t="str">
        <f t="shared" si="1"/>
        <v>OK</v>
      </c>
    </row>
    <row r="16" spans="1:11">
      <c r="A16" s="24"/>
      <c r="B16" s="78" t="s">
        <v>345</v>
      </c>
      <c r="C16" s="101" t="s">
        <v>347</v>
      </c>
      <c r="D16" s="77" t="s">
        <v>129</v>
      </c>
      <c r="I16" s="13" t="str">
        <f t="shared" si="0"/>
        <v>OK</v>
      </c>
      <c r="J16" s="13" t="s">
        <v>300</v>
      </c>
      <c r="K16" s="13" t="str">
        <f t="shared" si="1"/>
        <v>OK</v>
      </c>
    </row>
    <row r="17" spans="1:11">
      <c r="A17" s="24"/>
      <c r="B17" s="78" t="s">
        <v>345</v>
      </c>
      <c r="C17" s="101" t="s">
        <v>342</v>
      </c>
      <c r="D17" s="77" t="s">
        <v>129</v>
      </c>
      <c r="I17" s="13" t="str">
        <f t="shared" si="0"/>
        <v>OK</v>
      </c>
      <c r="J17" s="13" t="s">
        <v>300</v>
      </c>
      <c r="K17" s="13" t="str">
        <f t="shared" si="1"/>
        <v>OK</v>
      </c>
    </row>
    <row r="18" spans="1:11">
      <c r="A18" s="24"/>
      <c r="B18" s="78" t="s">
        <v>345</v>
      </c>
      <c r="C18" s="101" t="s">
        <v>348</v>
      </c>
      <c r="D18" s="77" t="s">
        <v>129</v>
      </c>
      <c r="I18" s="13" t="str">
        <f t="shared" si="0"/>
        <v>OK</v>
      </c>
      <c r="J18" s="13" t="s">
        <v>300</v>
      </c>
      <c r="K18" s="13" t="str">
        <f t="shared" si="1"/>
        <v>OK</v>
      </c>
    </row>
    <row r="19" spans="1:11">
      <c r="A19" s="24"/>
      <c r="B19" s="78" t="s">
        <v>345</v>
      </c>
      <c r="C19" s="101" t="s">
        <v>349</v>
      </c>
      <c r="D19" s="77" t="s">
        <v>129</v>
      </c>
      <c r="I19" s="13" t="str">
        <f t="shared" si="0"/>
        <v>OK</v>
      </c>
      <c r="J19" s="13" t="s">
        <v>300</v>
      </c>
      <c r="K19" s="13" t="str">
        <f t="shared" si="1"/>
        <v>OK</v>
      </c>
    </row>
    <row r="20" spans="1:11">
      <c r="A20" s="24"/>
      <c r="B20" s="78" t="s">
        <v>345</v>
      </c>
      <c r="C20" s="101" t="s">
        <v>350</v>
      </c>
      <c r="D20" s="77" t="s">
        <v>129</v>
      </c>
      <c r="I20" s="13" t="str">
        <f t="shared" si="0"/>
        <v>OK</v>
      </c>
      <c r="J20" s="13" t="s">
        <v>300</v>
      </c>
      <c r="K20" s="13" t="str">
        <f t="shared" si="1"/>
        <v>OK</v>
      </c>
    </row>
    <row r="21" spans="1:11">
      <c r="A21" s="24"/>
      <c r="B21" s="78" t="s">
        <v>345</v>
      </c>
      <c r="C21" s="101" t="s">
        <v>351</v>
      </c>
      <c r="D21" s="77" t="s">
        <v>129</v>
      </c>
      <c r="I21" s="13" t="str">
        <f t="shared" si="0"/>
        <v>OK</v>
      </c>
      <c r="J21" s="13" t="s">
        <v>300</v>
      </c>
      <c r="K21" s="13" t="str">
        <f t="shared" si="1"/>
        <v>OK</v>
      </c>
    </row>
    <row r="22" spans="1:11">
      <c r="A22" s="43"/>
      <c r="B22" s="77" t="s">
        <v>333</v>
      </c>
      <c r="C22" s="38" t="s">
        <v>352</v>
      </c>
      <c r="D22" s="38" t="s">
        <v>127</v>
      </c>
      <c r="I22" s="13" t="str">
        <f t="shared" ref="I22:I23" si="2">IF(TRIM(C22)&lt;&gt;"",IF(TRIM(D22)="","Value exists for Value field but not for Active flag","OK"),IF(TRIM(D22)="","OK","Value exists for Active flag but not for Value field"))</f>
        <v>OK</v>
      </c>
      <c r="J22" s="13" t="s">
        <v>300</v>
      </c>
      <c r="K22" s="13" t="str">
        <f t="shared" ref="K22:K23" si="3">IF(TRIM(A22)&lt;&gt;"",IF(TRIM(C22)="","Value exists for ID but not for code.  You should not delete a code that exists.","OK"),"OK")</f>
        <v>OK</v>
      </c>
    </row>
    <row r="23" spans="1:11">
      <c r="A23" s="43"/>
      <c r="B23" s="77" t="s">
        <v>333</v>
      </c>
      <c r="C23" s="77" t="s">
        <v>353</v>
      </c>
      <c r="D23" s="38" t="s">
        <v>127</v>
      </c>
      <c r="I23" s="13" t="str">
        <f t="shared" si="2"/>
        <v>OK</v>
      </c>
      <c r="J23" s="13" t="s">
        <v>300</v>
      </c>
      <c r="K23" s="13" t="str">
        <f t="shared" si="3"/>
        <v>OK</v>
      </c>
    </row>
    <row r="24" spans="1:11">
      <c r="A24" s="43"/>
      <c r="B24" s="77" t="s">
        <v>333</v>
      </c>
      <c r="C24" s="77" t="s">
        <v>354</v>
      </c>
      <c r="D24" s="38" t="s">
        <v>127</v>
      </c>
      <c r="I24" s="13" t="str">
        <f>IF(TRIM(C22)&lt;&gt;"",IF(TRIM(D22)="","Value exists for Value field but not for Active flag","OK"),IF(TRIM(D22)="","OK","Value exists for Active flag but not for Value field"))</f>
        <v>OK</v>
      </c>
      <c r="J24" s="13" t="s">
        <v>300</v>
      </c>
      <c r="K24" s="13" t="str">
        <f>IF(TRIM(A24)&lt;&gt;"",IF(TRIM(C22)="","Value exists for ID but not for code.  You should not delete a code that exists.","OK"),"OK")</f>
        <v>OK</v>
      </c>
    </row>
    <row r="25" spans="1:11">
      <c r="A25" s="43"/>
      <c r="B25" s="77" t="s">
        <v>333</v>
      </c>
      <c r="C25" s="77" t="s">
        <v>355</v>
      </c>
      <c r="D25" s="38" t="s">
        <v>127</v>
      </c>
      <c r="I25" s="13" t="str">
        <f t="shared" ref="I25:I34" si="4">IF(TRIM(C23)&lt;&gt;"",IF(TRIM(D23)="","Value exists for Value field but not for Active flag","OK"),IF(TRIM(D23)="","OK","Value exists for Active flag but not for Value field"))</f>
        <v>OK</v>
      </c>
      <c r="J25" s="13" t="s">
        <v>300</v>
      </c>
      <c r="K25" s="13" t="str">
        <f t="shared" ref="K25:K34" si="5">IF(TRIM(A25)&lt;&gt;"",IF(TRIM(C23)="","Value exists for ID but not for code.  You should not delete a code that exists.","OK"),"OK")</f>
        <v>OK</v>
      </c>
    </row>
    <row r="26" spans="1:11">
      <c r="A26" s="43"/>
      <c r="B26" s="77" t="s">
        <v>345</v>
      </c>
      <c r="C26" s="77" t="s">
        <v>356</v>
      </c>
      <c r="D26" s="38" t="s">
        <v>127</v>
      </c>
      <c r="I26" s="13" t="str">
        <f t="shared" si="4"/>
        <v>OK</v>
      </c>
      <c r="J26" s="13" t="s">
        <v>300</v>
      </c>
      <c r="K26" s="13" t="str">
        <f t="shared" si="5"/>
        <v>OK</v>
      </c>
    </row>
    <row r="27" spans="1:11">
      <c r="A27" s="43"/>
      <c r="B27" s="77" t="s">
        <v>339</v>
      </c>
      <c r="C27" s="77" t="s">
        <v>357</v>
      </c>
      <c r="D27" s="38" t="s">
        <v>127</v>
      </c>
      <c r="I27" s="13" t="str">
        <f t="shared" si="4"/>
        <v>OK</v>
      </c>
      <c r="J27" s="13" t="s">
        <v>300</v>
      </c>
      <c r="K27" s="13" t="str">
        <f t="shared" si="5"/>
        <v>OK</v>
      </c>
    </row>
    <row r="28" spans="1:11">
      <c r="A28" s="43"/>
      <c r="B28" s="77" t="s">
        <v>339</v>
      </c>
      <c r="C28" s="77" t="s">
        <v>358</v>
      </c>
      <c r="D28" s="38" t="s">
        <v>127</v>
      </c>
      <c r="I28" s="13" t="str">
        <f t="shared" si="4"/>
        <v>OK</v>
      </c>
      <c r="J28" s="13" t="s">
        <v>300</v>
      </c>
      <c r="K28" s="13" t="str">
        <f t="shared" si="5"/>
        <v>OK</v>
      </c>
    </row>
    <row r="29" spans="1:11">
      <c r="A29" s="43"/>
      <c r="B29" s="77" t="s">
        <v>339</v>
      </c>
      <c r="C29" s="77" t="s">
        <v>359</v>
      </c>
      <c r="D29" s="38" t="s">
        <v>127</v>
      </c>
      <c r="I29" s="13" t="str">
        <f t="shared" si="4"/>
        <v>OK</v>
      </c>
      <c r="J29" s="13" t="s">
        <v>300</v>
      </c>
      <c r="K29" s="13" t="str">
        <f t="shared" si="5"/>
        <v>OK</v>
      </c>
    </row>
    <row r="30" spans="1:11">
      <c r="A30" s="43"/>
      <c r="B30" s="77" t="s">
        <v>339</v>
      </c>
      <c r="C30" s="77" t="s">
        <v>360</v>
      </c>
      <c r="D30" s="38" t="s">
        <v>127</v>
      </c>
      <c r="I30" s="13" t="str">
        <f t="shared" si="4"/>
        <v>OK</v>
      </c>
      <c r="J30" s="13" t="s">
        <v>300</v>
      </c>
      <c r="K30" s="13" t="str">
        <f t="shared" si="5"/>
        <v>OK</v>
      </c>
    </row>
    <row r="31" spans="1:11">
      <c r="A31" s="43"/>
      <c r="B31" s="77" t="s">
        <v>339</v>
      </c>
      <c r="C31" s="77" t="s">
        <v>361</v>
      </c>
      <c r="D31" s="38" t="s">
        <v>127</v>
      </c>
      <c r="I31" s="13" t="str">
        <f t="shared" si="4"/>
        <v>OK</v>
      </c>
      <c r="J31" s="13" t="s">
        <v>300</v>
      </c>
      <c r="K31" s="13" t="str">
        <f t="shared" si="5"/>
        <v>OK</v>
      </c>
    </row>
    <row r="32" spans="1:11">
      <c r="A32" s="43"/>
      <c r="B32" s="77" t="s">
        <v>339</v>
      </c>
      <c r="C32" s="77" t="s">
        <v>362</v>
      </c>
      <c r="D32" s="38" t="s">
        <v>127</v>
      </c>
      <c r="I32" s="13" t="str">
        <f t="shared" si="4"/>
        <v>OK</v>
      </c>
      <c r="J32" s="13" t="s">
        <v>300</v>
      </c>
      <c r="K32" s="13" t="str">
        <f t="shared" si="5"/>
        <v>OK</v>
      </c>
    </row>
    <row r="33" spans="1:11">
      <c r="A33" s="43"/>
      <c r="B33" s="77" t="s">
        <v>345</v>
      </c>
      <c r="C33" s="77" t="s">
        <v>363</v>
      </c>
      <c r="D33" s="38" t="s">
        <v>127</v>
      </c>
      <c r="I33" s="13" t="str">
        <f t="shared" si="4"/>
        <v>OK</v>
      </c>
      <c r="J33" s="13" t="s">
        <v>300</v>
      </c>
      <c r="K33" s="13" t="str">
        <f t="shared" si="5"/>
        <v>OK</v>
      </c>
    </row>
    <row r="34" spans="1:11">
      <c r="A34" s="43"/>
      <c r="B34" s="77" t="s">
        <v>339</v>
      </c>
      <c r="C34" s="77" t="s">
        <v>364</v>
      </c>
      <c r="D34" s="38" t="s">
        <v>127</v>
      </c>
      <c r="I34" s="13" t="str">
        <f t="shared" si="4"/>
        <v>OK</v>
      </c>
      <c r="J34" s="13" t="s">
        <v>300</v>
      </c>
      <c r="K34" s="13" t="str">
        <f t="shared" si="5"/>
        <v>OK</v>
      </c>
    </row>
  </sheetData>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34">
    <cfRule type="cellIs" dxfId="0" priority="4" operator="equal">
      <formula>"OK"</formula>
    </cfRule>
    <cfRule type="notContainsText" dxfId="3" priority="5" operator="notContains" text="OK">
      <formula>ISERROR(SEARCH("OK",K2))</formula>
    </cfRule>
  </conditionalFormatting>
  <conditionalFormatting sqref="I2:J34">
    <cfRule type="cellIs" dxfId="0" priority="6" operator="equal">
      <formula>"OK"</formula>
    </cfRule>
    <cfRule type="notContainsText" dxfId="3" priority="7"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34">
      <formula1>[1]Dropdowns!#REF!</formula1>
    </dataValidation>
  </dataValidations>
  <hyperlinks>
    <hyperlink ref="F1" location="Summary!A1" display="Return to Summary"/>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1" sqref="A1"/>
    </sheetView>
  </sheetViews>
  <sheetFormatPr defaultColWidth="11.4285714285714" defaultRowHeight="15"/>
  <cols>
    <col min="1" max="1" width="2.85714285714286" customWidth="1"/>
    <col min="2" max="2" width="9" style="1" customWidth="1"/>
    <col min="3" max="3" width="17.2857142857143" style="67" customWidth="1"/>
    <col min="4" max="4" width="11.8571428571429" customWidth="1"/>
    <col min="6" max="6" width="19.5714285714286" customWidth="1"/>
    <col min="7" max="7" width="4" customWidth="1"/>
    <col min="9" max="10" width="11.5714285714286" style="13" customWidth="1"/>
    <col min="11" max="11" width="11.5714285714286" customWidth="1"/>
  </cols>
  <sheetData>
    <row r="1" ht="15.75" spans="1:11">
      <c r="A1" s="14" t="s">
        <v>295</v>
      </c>
      <c r="B1" s="41" t="s">
        <v>365</v>
      </c>
      <c r="C1" s="31" t="s">
        <v>296</v>
      </c>
      <c r="D1" s="16" t="s">
        <v>297</v>
      </c>
      <c r="F1" s="17" t="s">
        <v>298</v>
      </c>
      <c r="I1" s="30" t="s">
        <v>142</v>
      </c>
      <c r="J1" s="30" t="s">
        <v>143</v>
      </c>
      <c r="K1" s="30" t="s">
        <v>144</v>
      </c>
    </row>
    <row r="2" spans="1:11">
      <c r="A2" s="18"/>
      <c r="B2" s="97">
        <v>63529031</v>
      </c>
      <c r="C2" s="27" t="s">
        <v>366</v>
      </c>
      <c r="D2" s="38" t="s">
        <v>129</v>
      </c>
      <c r="I2" s="13" t="str">
        <f>IF(TRIM(C2)&lt;&gt;"",IF(TRIM(D2)="","Value exists for Value field but not for Active flag","OK"),IF(TRIM(D2)="","OK","Value exists for Active flag but not for Value field"))</f>
        <v>OK</v>
      </c>
      <c r="J2" s="13" t="s">
        <v>300</v>
      </c>
      <c r="K2" s="13" t="str">
        <f>IF(TRIM(A2)&lt;&gt;"",IF(TRIM(C2)="","Value exists for ID but not for code.  You should not delete a code that exists.","OK"),"OK")</f>
        <v>OK</v>
      </c>
    </row>
    <row r="3" spans="1:11">
      <c r="A3" s="18"/>
      <c r="B3" s="97"/>
      <c r="C3" s="28" t="s">
        <v>367</v>
      </c>
      <c r="D3" s="38" t="s">
        <v>127</v>
      </c>
      <c r="F3" s="21" t="s">
        <v>302</v>
      </c>
      <c r="G3" s="22" t="s">
        <v>126</v>
      </c>
      <c r="I3" s="13" t="str">
        <f t="shared" ref="I3:I13" si="0">IF(TRIM(C3)&lt;&gt;"",IF(TRIM(D3)="","Value exists for Value field but not for Active flag","OK"),IF(TRIM(D3)="","OK","Value exists for Active flag but not for Value field"))</f>
        <v>OK</v>
      </c>
      <c r="J3" s="13" t="s">
        <v>300</v>
      </c>
      <c r="K3" s="13" t="str">
        <f t="shared" ref="K3:K13" si="1">IF(TRIM(A3)&lt;&gt;"",IF(TRIM(C3)="","Value exists for ID but not for code.  You should not delete a code that exists.","OK"),"OK")</f>
        <v>OK</v>
      </c>
    </row>
    <row r="4" spans="1:11">
      <c r="A4" s="18"/>
      <c r="B4" s="97"/>
      <c r="C4" s="27"/>
      <c r="D4" s="29"/>
      <c r="I4" s="13" t="str">
        <f t="shared" si="0"/>
        <v>OK</v>
      </c>
      <c r="J4" s="13" t="s">
        <v>300</v>
      </c>
      <c r="K4" s="13" t="str">
        <f t="shared" si="1"/>
        <v>OK</v>
      </c>
    </row>
    <row r="5" spans="1:11">
      <c r="A5" s="23"/>
      <c r="B5" s="98"/>
      <c r="C5" s="50"/>
      <c r="D5" s="29"/>
      <c r="I5" s="13" t="str">
        <f t="shared" si="0"/>
        <v>OK</v>
      </c>
      <c r="J5" s="13" t="s">
        <v>300</v>
      </c>
      <c r="K5" s="13" t="str">
        <f t="shared" si="1"/>
        <v>OK</v>
      </c>
    </row>
    <row r="6" spans="1:11">
      <c r="A6" s="24"/>
      <c r="B6" s="99"/>
      <c r="C6" s="27"/>
      <c r="D6" s="29"/>
      <c r="I6" s="13" t="str">
        <f t="shared" si="0"/>
        <v>OK</v>
      </c>
      <c r="J6" s="13" t="s">
        <v>300</v>
      </c>
      <c r="K6" s="13" t="str">
        <f t="shared" si="1"/>
        <v>OK</v>
      </c>
    </row>
    <row r="7" spans="1:11">
      <c r="A7" s="24"/>
      <c r="B7" s="99"/>
      <c r="C7" s="27"/>
      <c r="D7" s="29"/>
      <c r="I7" s="13" t="str">
        <f t="shared" si="0"/>
        <v>OK</v>
      </c>
      <c r="J7" s="13" t="s">
        <v>300</v>
      </c>
      <c r="K7" s="13" t="str">
        <f t="shared" si="1"/>
        <v>OK</v>
      </c>
    </row>
    <row r="8" spans="1:11">
      <c r="A8" s="24"/>
      <c r="B8" s="100"/>
      <c r="C8" s="50"/>
      <c r="D8" s="29"/>
      <c r="I8" s="13" t="str">
        <f t="shared" si="0"/>
        <v>OK</v>
      </c>
      <c r="J8" s="13" t="s">
        <v>300</v>
      </c>
      <c r="K8" s="13" t="str">
        <f t="shared" si="1"/>
        <v>OK</v>
      </c>
    </row>
    <row r="9" spans="1:11">
      <c r="A9" s="24"/>
      <c r="B9" s="99"/>
      <c r="C9" s="27"/>
      <c r="D9" s="29"/>
      <c r="I9" s="13" t="str">
        <f t="shared" si="0"/>
        <v>OK</v>
      </c>
      <c r="J9" s="13" t="s">
        <v>300</v>
      </c>
      <c r="K9" s="13" t="str">
        <f t="shared" si="1"/>
        <v>OK</v>
      </c>
    </row>
    <row r="10" spans="1:11">
      <c r="A10" s="24"/>
      <c r="B10" s="100"/>
      <c r="C10" s="50"/>
      <c r="D10" s="29"/>
      <c r="I10" s="13" t="str">
        <f t="shared" si="0"/>
        <v>OK</v>
      </c>
      <c r="J10" s="13" t="s">
        <v>300</v>
      </c>
      <c r="K10" s="13" t="str">
        <f t="shared" si="1"/>
        <v>OK</v>
      </c>
    </row>
    <row r="11" spans="1:11">
      <c r="A11" s="24"/>
      <c r="B11" s="99"/>
      <c r="C11" s="27"/>
      <c r="D11" s="29"/>
      <c r="I11" s="13" t="str">
        <f t="shared" si="0"/>
        <v>OK</v>
      </c>
      <c r="J11" s="13" t="s">
        <v>300</v>
      </c>
      <c r="K11" s="13" t="str">
        <f t="shared" si="1"/>
        <v>OK</v>
      </c>
    </row>
    <row r="12" spans="1:11">
      <c r="A12" s="24"/>
      <c r="B12" s="100"/>
      <c r="C12" s="50"/>
      <c r="D12" s="29"/>
      <c r="I12" s="13" t="str">
        <f t="shared" si="0"/>
        <v>OK</v>
      </c>
      <c r="J12" s="13" t="s">
        <v>300</v>
      </c>
      <c r="K12" s="13" t="str">
        <f t="shared" si="1"/>
        <v>OK</v>
      </c>
    </row>
    <row r="13" spans="1:11">
      <c r="A13" s="24"/>
      <c r="B13" s="99"/>
      <c r="C13" s="27"/>
      <c r="D13" s="29"/>
      <c r="I13" s="13" t="str">
        <f t="shared" si="0"/>
        <v>OK</v>
      </c>
      <c r="J13" s="13" t="s">
        <v>300</v>
      </c>
      <c r="K13" s="13" t="str">
        <f t="shared" si="1"/>
        <v>OK</v>
      </c>
    </row>
  </sheetData>
  <sheetProtection sheet="1" objects="1" scenarios="1"/>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13">
    <cfRule type="cellIs" dxfId="0" priority="4" operator="equal">
      <formula>"OK"</formula>
    </cfRule>
    <cfRule type="notContainsText" dxfId="3" priority="5" operator="notContains" text="OK">
      <formula>ISERROR(SEARCH("OK",K2))</formula>
    </cfRule>
  </conditionalFormatting>
  <conditionalFormatting sqref="I2:J13">
    <cfRule type="cellIs" dxfId="0" priority="6" operator="equal">
      <formula>"OK"</formula>
    </cfRule>
    <cfRule type="notContainsText" dxfId="3" priority="7"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13">
      <formula1>Dropdowns!$C$2:$C$4</formula1>
    </dataValidation>
  </dataValidations>
  <hyperlinks>
    <hyperlink ref="F1" location="Summary!A1" display="Return to Summary"/>
  </hyperlink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showGridLines="0" workbookViewId="0">
      <selection activeCell="A1" sqref="A1"/>
    </sheetView>
  </sheetViews>
  <sheetFormatPr defaultColWidth="11.4285714285714" defaultRowHeight="15"/>
  <cols>
    <col min="1" max="1" width="2.85714285714286" customWidth="1"/>
    <col min="2" max="2" width="16.8571428571429" style="40" customWidth="1"/>
    <col min="3" max="3" width="11.8571428571429" customWidth="1"/>
    <col min="4" max="4" width="7.71428571428571"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29" t="s">
        <v>339</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9" t="s">
        <v>333</v>
      </c>
      <c r="C3" s="29" t="s">
        <v>127</v>
      </c>
      <c r="E3" s="21" t="s">
        <v>302</v>
      </c>
      <c r="F3" s="22" t="s">
        <v>126</v>
      </c>
      <c r="H3" s="13" t="str">
        <f t="shared" ref="H3:H9" si="0">IF(TRIM(B3)&lt;&gt;"",IF(TRIM(C3)="","Value exists for Value field but not for Active flag","OK"),IF(TRIM(C3)="","OK","Value exists for Active flag but not for Value field"))</f>
        <v>OK</v>
      </c>
      <c r="I3" s="13" t="s">
        <v>300</v>
      </c>
      <c r="J3" s="13" t="str">
        <f t="shared" ref="J3:J9" si="1">IF(TRIM(A3)&lt;&gt;"",IF(TRIM(B3)="","Value exists for ID but not for code.  You should not delete a code that exists.","OK"),"OK")</f>
        <v>OK</v>
      </c>
    </row>
    <row r="4" spans="1:10">
      <c r="A4" s="18"/>
      <c r="B4" s="29" t="s">
        <v>345</v>
      </c>
      <c r="C4" s="29" t="s">
        <v>127</v>
      </c>
      <c r="H4" s="13" t="str">
        <f t="shared" si="0"/>
        <v>OK</v>
      </c>
      <c r="I4" s="13" t="s">
        <v>300</v>
      </c>
      <c r="J4" s="13" t="str">
        <f t="shared" si="1"/>
        <v>OK</v>
      </c>
    </row>
    <row r="5" spans="1:10">
      <c r="A5" s="18"/>
      <c r="B5" s="29"/>
      <c r="C5" s="29"/>
      <c r="H5" s="13" t="str">
        <f t="shared" si="0"/>
        <v>OK</v>
      </c>
      <c r="I5" s="13" t="s">
        <v>300</v>
      </c>
      <c r="J5" s="13" t="str">
        <f t="shared" si="1"/>
        <v>OK</v>
      </c>
    </row>
    <row r="6" spans="1:10">
      <c r="A6" s="43"/>
      <c r="B6" s="29"/>
      <c r="C6" s="29"/>
      <c r="H6" s="13" t="str">
        <f t="shared" si="0"/>
        <v>OK</v>
      </c>
      <c r="I6" s="13" t="s">
        <v>300</v>
      </c>
      <c r="J6" s="13" t="str">
        <f t="shared" si="1"/>
        <v>OK</v>
      </c>
    </row>
    <row r="7" spans="1:10">
      <c r="A7" s="43"/>
      <c r="B7" s="29"/>
      <c r="C7" s="29"/>
      <c r="H7" s="13" t="str">
        <f t="shared" si="0"/>
        <v>OK</v>
      </c>
      <c r="I7" s="13" t="s">
        <v>300</v>
      </c>
      <c r="J7" s="13" t="str">
        <f t="shared" si="1"/>
        <v>OK</v>
      </c>
    </row>
    <row r="8" spans="1:10">
      <c r="A8" s="43"/>
      <c r="B8" s="29"/>
      <c r="C8" s="29"/>
      <c r="H8" s="13" t="str">
        <f t="shared" si="0"/>
        <v>OK</v>
      </c>
      <c r="I8" s="13" t="s">
        <v>300</v>
      </c>
      <c r="J8" s="13" t="str">
        <f t="shared" si="1"/>
        <v>OK</v>
      </c>
    </row>
    <row r="9" spans="1:10">
      <c r="A9" s="43"/>
      <c r="B9" s="29"/>
      <c r="C9" s="29"/>
      <c r="H9" s="13" t="str">
        <f t="shared" si="0"/>
        <v>OK</v>
      </c>
      <c r="I9" s="13" t="s">
        <v>300</v>
      </c>
      <c r="J9" s="13" t="str">
        <f t="shared" si="1"/>
        <v>OK</v>
      </c>
    </row>
  </sheetData>
  <sheetProtection sheet="1" autoFilter="0"/>
  <autoFilter ref="H1:J9">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9">
    <cfRule type="cellIs" dxfId="0" priority="4" operator="equal">
      <formula>"OK"</formula>
    </cfRule>
    <cfRule type="notContainsText" dxfId="3" priority="5" operator="notContains" text="OK">
      <formula>ISERROR(SEARCH("OK",J2))</formula>
    </cfRule>
  </conditionalFormatting>
  <conditionalFormatting sqref="H2:I9">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9">
      <formula1>Dropdowns!$C$2:$C$4</formula1>
    </dataValidation>
  </dataValidations>
  <hyperlinks>
    <hyperlink ref="E1" location="Summary!A1" display="Return to Summary"/>
  </hyperlink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workbookViewId="0">
      <selection activeCell="A1" sqref="A1"/>
    </sheetView>
  </sheetViews>
  <sheetFormatPr defaultColWidth="8.85714285714286" defaultRowHeight="15"/>
  <cols>
    <col min="1" max="1" width="2.85714285714286" customWidth="1"/>
    <col min="2" max="2" width="16.7142857142857" customWidth="1"/>
    <col min="3" max="3" width="11.8571428571429" customWidth="1"/>
    <col min="5" max="5" width="19.5714285714286" customWidth="1"/>
    <col min="6" max="6" width="4" customWidth="1"/>
    <col min="8" max="9" width="11.5714285714286" style="13" customWidth="1"/>
    <col min="10" max="10" width="11.5714285714286" customWidth="1"/>
  </cols>
  <sheetData>
    <row r="1" ht="15.75" spans="1:10">
      <c r="A1" s="14" t="s">
        <v>295</v>
      </c>
      <c r="B1" s="15" t="s">
        <v>296</v>
      </c>
      <c r="C1" s="16" t="s">
        <v>297</v>
      </c>
      <c r="E1" s="17" t="s">
        <v>298</v>
      </c>
      <c r="H1" s="30" t="s">
        <v>142</v>
      </c>
      <c r="I1" s="30" t="s">
        <v>143</v>
      </c>
      <c r="J1" s="30" t="s">
        <v>144</v>
      </c>
    </row>
    <row r="2" spans="1:10">
      <c r="A2" s="18"/>
      <c r="B2" s="96" t="s">
        <v>368</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8" t="s">
        <v>367</v>
      </c>
      <c r="C3" s="38" t="s">
        <v>127</v>
      </c>
      <c r="E3" s="21" t="s">
        <v>302</v>
      </c>
      <c r="F3" s="22" t="s">
        <v>126</v>
      </c>
      <c r="H3" s="13" t="str">
        <f t="shared" ref="H3:H7" si="0">IF(TRIM(B3)&lt;&gt;"",IF(TRIM(C3)="","Value exists for Value field but not for Active flag","OK"),IF(TRIM(C3)="","OK","Value exists for Active flag but not for Value field"))</f>
        <v>OK</v>
      </c>
      <c r="I3" s="13" t="s">
        <v>300</v>
      </c>
      <c r="J3" s="13" t="str">
        <f t="shared" ref="J3:J7" si="1">IF(TRIM(A3)&lt;&gt;"",IF(TRIM(B3)="","Value exists for ID but not for code.  You should not delete a code that exists.","OK"),"OK")</f>
        <v>OK</v>
      </c>
    </row>
    <row r="4" spans="1:10">
      <c r="A4" s="18"/>
      <c r="B4" s="27"/>
      <c r="C4" s="29"/>
      <c r="H4" s="13" t="str">
        <f t="shared" si="0"/>
        <v>OK</v>
      </c>
      <c r="I4" s="13" t="s">
        <v>300</v>
      </c>
      <c r="J4" s="13" t="str">
        <f t="shared" si="1"/>
        <v>OK</v>
      </c>
    </row>
    <row r="5" spans="1:10">
      <c r="A5" s="23"/>
      <c r="B5" s="27"/>
      <c r="C5" s="29"/>
      <c r="H5" s="13" t="str">
        <f t="shared" si="0"/>
        <v>OK</v>
      </c>
      <c r="I5" s="13" t="s">
        <v>300</v>
      </c>
      <c r="J5" s="13" t="str">
        <f t="shared" si="1"/>
        <v>OK</v>
      </c>
    </row>
    <row r="6" spans="1:10">
      <c r="A6" s="24"/>
      <c r="B6" s="27"/>
      <c r="C6" s="29"/>
      <c r="H6" s="13" t="str">
        <f t="shared" si="0"/>
        <v>OK</v>
      </c>
      <c r="I6" s="13" t="s">
        <v>300</v>
      </c>
      <c r="J6" s="13" t="str">
        <f t="shared" si="1"/>
        <v>OK</v>
      </c>
    </row>
    <row r="7" spans="1:10">
      <c r="A7" s="24"/>
      <c r="B7" s="27"/>
      <c r="C7" s="29"/>
      <c r="H7" s="13" t="str">
        <f t="shared" si="0"/>
        <v>OK</v>
      </c>
      <c r="I7" s="13" t="s">
        <v>300</v>
      </c>
      <c r="J7" s="13" t="str">
        <f t="shared" si="1"/>
        <v>OK</v>
      </c>
    </row>
    <row r="9" customHeight="1" spans="8:9">
      <c r="H9"/>
      <c r="I9"/>
    </row>
    <row r="10" spans="8:9">
      <c r="H10"/>
      <c r="I10"/>
    </row>
    <row r="11" spans="8:9">
      <c r="H11"/>
      <c r="I11"/>
    </row>
    <row r="12" spans="8:9">
      <c r="H12"/>
      <c r="I12"/>
    </row>
    <row r="13" spans="8:9">
      <c r="H13"/>
      <c r="I13"/>
    </row>
    <row r="14" spans="8:9">
      <c r="H14"/>
      <c r="I14"/>
    </row>
    <row r="15" spans="8:9">
      <c r="H15"/>
      <c r="I15"/>
    </row>
  </sheetData>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7">
    <cfRule type="cellIs" dxfId="0" priority="4" operator="equal">
      <formula>"OK"</formula>
    </cfRule>
    <cfRule type="notContainsText" dxfId="3" priority="5" operator="notContains" text="OK">
      <formula>ISERROR(SEARCH("OK",J2))</formula>
    </cfRule>
  </conditionalFormatting>
  <conditionalFormatting sqref="H2:I7">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7">
      <formula1>Dropdowns!$C$2:$C$4</formula1>
    </dataValidation>
  </dataValidations>
  <hyperlinks>
    <hyperlink ref="E1" location="Summary!A1" display="Return to Summary"/>
  </hyperlink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showGridLines="0" workbookViewId="0">
      <selection activeCell="A1" sqref="A1"/>
    </sheetView>
  </sheetViews>
  <sheetFormatPr defaultColWidth="11.4285714285714" defaultRowHeight="15" outlineLevelRow="7"/>
  <cols>
    <col min="1" max="1" width="2.85714285714286" customWidth="1"/>
    <col min="2" max="2" width="36" style="40" customWidth="1"/>
    <col min="3" max="3" width="11.8571428571429" customWidth="1"/>
    <col min="4" max="4" width="8.85714285714286"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369</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370</v>
      </c>
      <c r="C3" s="38" t="s">
        <v>129</v>
      </c>
      <c r="E3" s="21" t="s">
        <v>302</v>
      </c>
      <c r="F3" s="22" t="s">
        <v>126</v>
      </c>
      <c r="H3" s="13" t="str">
        <f t="shared" ref="H3:H6" si="0">IF(TRIM(B3)&lt;&gt;"",IF(TRIM(C3)="","Value exists for Value field but not for Active flag","OK"),IF(TRIM(C3)="","OK","Value exists for Active flag but not for Value field"))</f>
        <v>OK</v>
      </c>
      <c r="I3" s="13" t="s">
        <v>300</v>
      </c>
      <c r="J3" s="13" t="str">
        <f t="shared" ref="J3:J6" si="1">IF(TRIM(A3)&lt;&gt;"",IF(TRIM(B3)="","Value exists for ID but not for code.  You should not delete a code that exists.","OK"),"OK")</f>
        <v>OK</v>
      </c>
    </row>
    <row r="4" spans="1:10">
      <c r="A4" s="18"/>
      <c r="B4" s="32" t="s">
        <v>371</v>
      </c>
      <c r="C4" s="38" t="s">
        <v>129</v>
      </c>
      <c r="H4" s="13" t="str">
        <f t="shared" si="0"/>
        <v>OK</v>
      </c>
      <c r="I4" s="13" t="s">
        <v>300</v>
      </c>
      <c r="J4" s="13" t="str">
        <f t="shared" si="1"/>
        <v>OK</v>
      </c>
    </row>
    <row r="5" spans="1:10">
      <c r="A5" s="23"/>
      <c r="B5" s="32" t="s">
        <v>372</v>
      </c>
      <c r="C5" s="38" t="s">
        <v>129</v>
      </c>
      <c r="H5" s="13" t="str">
        <f t="shared" si="0"/>
        <v>OK</v>
      </c>
      <c r="I5" s="13" t="s">
        <v>300</v>
      </c>
      <c r="J5" s="13" t="str">
        <f t="shared" si="1"/>
        <v>OK</v>
      </c>
    </row>
    <row r="6" spans="1:10">
      <c r="A6" s="24"/>
      <c r="B6" s="36" t="s">
        <v>373</v>
      </c>
      <c r="C6" s="38" t="s">
        <v>127</v>
      </c>
      <c r="H6" s="13" t="str">
        <f t="shared" si="0"/>
        <v>OK</v>
      </c>
      <c r="I6" s="13" t="s">
        <v>300</v>
      </c>
      <c r="J6" s="13" t="str">
        <f t="shared" si="1"/>
        <v>OK</v>
      </c>
    </row>
    <row r="7" spans="1:10">
      <c r="A7" s="24"/>
      <c r="B7" s="32" t="s">
        <v>332</v>
      </c>
      <c r="C7" s="29" t="s">
        <v>127</v>
      </c>
      <c r="H7" s="13" t="str">
        <f t="shared" ref="H7" si="2">IF(TRIM(B7)&lt;&gt;"",IF(TRIM(C7)="","Value exists for Value field but not for Active flag","OK"),IF(TRIM(C7)="","OK","Value exists for Active flag but not for Value field"))</f>
        <v>OK</v>
      </c>
      <c r="I7" s="13" t="s">
        <v>300</v>
      </c>
      <c r="J7" s="13" t="str">
        <f t="shared" ref="J7" si="3">IF(TRIM(A7)&lt;&gt;"",IF(TRIM(B7)="","Value exists for ID but not for code.  You should not delete a code that exists.","OK"),"OK")</f>
        <v>OK</v>
      </c>
    </row>
    <row r="8" spans="1:10">
      <c r="A8" s="24"/>
      <c r="B8" s="77" t="s">
        <v>374</v>
      </c>
      <c r="C8" s="38" t="s">
        <v>127</v>
      </c>
      <c r="H8" s="13" t="str">
        <f t="shared" ref="H8" si="4">IF(TRIM(B8)&lt;&gt;"",IF(TRIM(C8)="","Value exists for Value field but not for Active flag","OK"),IF(TRIM(C8)="","OK","Value exists for Active flag but not for Value field"))</f>
        <v>OK</v>
      </c>
      <c r="I8" s="13" t="s">
        <v>300</v>
      </c>
      <c r="J8" s="13" t="str">
        <f t="shared" ref="J8" si="5">IF(TRIM(A8)&lt;&gt;"",IF(TRIM(B8)="","Value exists for ID but not for code.  You should not delete a code that exists.","OK"),"OK")</f>
        <v>OK</v>
      </c>
    </row>
  </sheetData>
  <sheetProtection autoFilter="0"/>
  <autoFilter ref="H1:J8">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8">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8">
      <formula1>Dropdowns!$C$2:$C$4</formula1>
    </dataValidation>
  </dataValidations>
  <hyperlinks>
    <hyperlink ref="E1" location="Summary!A1" display="Return to Summary"/>
  </hyperlink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showGridLines="0" workbookViewId="0">
      <pane ySplit="1" topLeftCell="A2" activePane="bottomLeft" state="frozen"/>
      <selection/>
      <selection pane="bottomLeft" activeCell="B1" sqref="B1"/>
    </sheetView>
  </sheetViews>
  <sheetFormatPr defaultColWidth="11.4285714285714" defaultRowHeight="15"/>
  <cols>
    <col min="1" max="1" width="2.85714285714286" customWidth="1"/>
    <col min="2" max="2" width="18.8571428571429" style="67" customWidth="1"/>
    <col min="3" max="3" width="11.8571428571429" customWidth="1"/>
    <col min="4" max="4" width="8" customWidth="1"/>
    <col min="5" max="5" width="19.5714285714286" customWidth="1"/>
    <col min="6" max="6" width="4" customWidth="1"/>
    <col min="8" max="9" width="16.1428571428571" style="13" customWidth="1"/>
    <col min="10" max="10" width="16.1428571428571" customWidth="1"/>
  </cols>
  <sheetData>
    <row r="1" ht="15.75" spans="1:10">
      <c r="A1" s="14" t="s">
        <v>295</v>
      </c>
      <c r="B1" s="15" t="s">
        <v>375</v>
      </c>
      <c r="C1" s="16" t="s">
        <v>297</v>
      </c>
      <c r="E1" s="17" t="s">
        <v>298</v>
      </c>
      <c r="H1" s="30" t="s">
        <v>142</v>
      </c>
      <c r="I1" s="30" t="s">
        <v>143</v>
      </c>
      <c r="J1" s="30" t="s">
        <v>144</v>
      </c>
    </row>
    <row r="2" spans="1:10">
      <c r="A2" s="18"/>
      <c r="B2" s="32" t="s">
        <v>376</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377</v>
      </c>
      <c r="C3" s="38" t="s">
        <v>129</v>
      </c>
      <c r="E3" s="21" t="s">
        <v>302</v>
      </c>
      <c r="F3" s="22" t="s">
        <v>126</v>
      </c>
      <c r="H3" s="13" t="str">
        <f t="shared" ref="H3:H13" si="0">IF(TRIM(B3)&lt;&gt;"",IF(TRIM(C3)="","Value exists for Value field but not for Active flag","OK"),IF(TRIM(C3)="","OK","Value exists for Active flag but not for Value field"))</f>
        <v>OK</v>
      </c>
      <c r="I3" s="13" t="s">
        <v>300</v>
      </c>
      <c r="J3" s="13" t="str">
        <f t="shared" ref="J3:J13" si="1">IF(TRIM(A3)&lt;&gt;"",IF(TRIM(B3)="","Value exists for ID but not for code.  You should not delete a code that exists.","OK"),"OK")</f>
        <v>OK</v>
      </c>
    </row>
    <row r="4" spans="1:10">
      <c r="A4" s="18"/>
      <c r="B4" s="32" t="s">
        <v>378</v>
      </c>
      <c r="C4" s="38" t="s">
        <v>129</v>
      </c>
      <c r="H4" s="13" t="str">
        <f t="shared" si="0"/>
        <v>OK</v>
      </c>
      <c r="I4" s="13" t="s">
        <v>300</v>
      </c>
      <c r="J4" s="13" t="str">
        <f t="shared" si="1"/>
        <v>OK</v>
      </c>
    </row>
    <row r="5" spans="1:10">
      <c r="A5" s="23"/>
      <c r="B5" s="32" t="s">
        <v>379</v>
      </c>
      <c r="C5" s="29" t="s">
        <v>127</v>
      </c>
      <c r="H5" s="13" t="str">
        <f t="shared" si="0"/>
        <v>OK</v>
      </c>
      <c r="I5" s="13" t="s">
        <v>300</v>
      </c>
      <c r="J5" s="13" t="str">
        <f t="shared" si="1"/>
        <v>OK</v>
      </c>
    </row>
    <row r="6" spans="1:10">
      <c r="A6" s="24"/>
      <c r="B6" s="32" t="s">
        <v>332</v>
      </c>
      <c r="C6" s="29" t="s">
        <v>127</v>
      </c>
      <c r="H6" s="13" t="str">
        <f t="shared" si="0"/>
        <v>OK</v>
      </c>
      <c r="I6" s="13" t="s">
        <v>300</v>
      </c>
      <c r="J6" s="13" t="str">
        <f t="shared" si="1"/>
        <v>OK</v>
      </c>
    </row>
    <row r="7" spans="1:10">
      <c r="A7" s="24"/>
      <c r="B7" s="32" t="s">
        <v>380</v>
      </c>
      <c r="C7" s="38" t="s">
        <v>129</v>
      </c>
      <c r="H7" s="13" t="str">
        <f t="shared" si="0"/>
        <v>OK</v>
      </c>
      <c r="I7" s="13" t="s">
        <v>300</v>
      </c>
      <c r="J7" s="13" t="str">
        <f t="shared" si="1"/>
        <v>OK</v>
      </c>
    </row>
    <row r="8" spans="1:10">
      <c r="A8" s="24"/>
      <c r="B8" s="32" t="s">
        <v>381</v>
      </c>
      <c r="C8" s="38" t="s">
        <v>129</v>
      </c>
      <c r="H8" s="13" t="str">
        <f t="shared" si="0"/>
        <v>OK</v>
      </c>
      <c r="I8" s="13" t="s">
        <v>300</v>
      </c>
      <c r="J8" s="13" t="str">
        <f t="shared" si="1"/>
        <v>OK</v>
      </c>
    </row>
    <row r="9" spans="1:10">
      <c r="A9" s="24"/>
      <c r="B9" s="32" t="s">
        <v>382</v>
      </c>
      <c r="C9" s="38" t="s">
        <v>129</v>
      </c>
      <c r="H9" s="13" t="str">
        <f t="shared" si="0"/>
        <v>OK</v>
      </c>
      <c r="I9" s="13" t="s">
        <v>300</v>
      </c>
      <c r="J9" s="13" t="str">
        <f t="shared" si="1"/>
        <v>OK</v>
      </c>
    </row>
    <row r="10" spans="1:10">
      <c r="A10" s="24"/>
      <c r="B10" s="32" t="s">
        <v>383</v>
      </c>
      <c r="C10" s="38" t="s">
        <v>129</v>
      </c>
      <c r="H10" s="13" t="str">
        <f t="shared" si="0"/>
        <v>OK</v>
      </c>
      <c r="I10" s="13" t="s">
        <v>300</v>
      </c>
      <c r="J10" s="13" t="str">
        <f t="shared" si="1"/>
        <v>OK</v>
      </c>
    </row>
    <row r="11" spans="1:10">
      <c r="A11" s="24"/>
      <c r="B11" s="32" t="s">
        <v>384</v>
      </c>
      <c r="C11" s="38" t="s">
        <v>129</v>
      </c>
      <c r="H11" s="13" t="str">
        <f t="shared" si="0"/>
        <v>OK</v>
      </c>
      <c r="I11" s="13" t="s">
        <v>300</v>
      </c>
      <c r="J11" s="13" t="str">
        <f t="shared" si="1"/>
        <v>OK</v>
      </c>
    </row>
    <row r="12" spans="1:10">
      <c r="A12" s="24"/>
      <c r="B12" s="32" t="s">
        <v>385</v>
      </c>
      <c r="C12" s="38" t="s">
        <v>129</v>
      </c>
      <c r="H12" s="13" t="str">
        <f t="shared" si="0"/>
        <v>OK</v>
      </c>
      <c r="I12" s="13" t="s">
        <v>300</v>
      </c>
      <c r="J12" s="13" t="str">
        <f t="shared" si="1"/>
        <v>OK</v>
      </c>
    </row>
    <row r="13" spans="1:10">
      <c r="A13" s="24"/>
      <c r="B13" s="32" t="s">
        <v>386</v>
      </c>
      <c r="C13" s="38" t="s">
        <v>129</v>
      </c>
      <c r="H13" s="13" t="str">
        <f t="shared" si="0"/>
        <v>OK</v>
      </c>
      <c r="I13" s="13" t="s">
        <v>300</v>
      </c>
      <c r="J13" s="13" t="str">
        <f t="shared" si="1"/>
        <v>OK</v>
      </c>
    </row>
    <row r="14" spans="1:10">
      <c r="A14" s="24"/>
      <c r="B14" s="77" t="s">
        <v>387</v>
      </c>
      <c r="C14" s="38" t="s">
        <v>127</v>
      </c>
      <c r="H14" s="13" t="str">
        <f t="shared" ref="H14:H20" si="2">IF(TRIM(B14)&lt;&gt;"",IF(TRIM(C14)="","Value exists for Value field but not for Active flag","OK"),IF(TRIM(C14)="","OK","Value exists for Active flag but not for Value field"))</f>
        <v>OK</v>
      </c>
      <c r="I14" s="13" t="s">
        <v>300</v>
      </c>
      <c r="J14" s="13" t="str">
        <f t="shared" ref="J14:J20" si="3">IF(TRIM(A14)&lt;&gt;"",IF(TRIM(B14)="","Value exists for ID but not for code.  You should not delete a code that exists.","OK"),"OK")</f>
        <v>OK</v>
      </c>
    </row>
    <row r="15" spans="1:10">
      <c r="A15" s="24"/>
      <c r="B15" s="77" t="s">
        <v>388</v>
      </c>
      <c r="C15" s="38" t="s">
        <v>127</v>
      </c>
      <c r="H15" s="13" t="str">
        <f t="shared" si="2"/>
        <v>OK</v>
      </c>
      <c r="I15" s="13" t="s">
        <v>300</v>
      </c>
      <c r="J15" s="13" t="str">
        <f t="shared" si="3"/>
        <v>OK</v>
      </c>
    </row>
    <row r="16" spans="1:10">
      <c r="A16" s="24"/>
      <c r="B16" s="77" t="s">
        <v>378</v>
      </c>
      <c r="C16" s="38" t="s">
        <v>127</v>
      </c>
      <c r="H16" s="13" t="str">
        <f t="shared" si="2"/>
        <v>OK</v>
      </c>
      <c r="I16" s="13" t="s">
        <v>300</v>
      </c>
      <c r="J16" s="13" t="str">
        <f t="shared" si="3"/>
        <v>OK</v>
      </c>
    </row>
    <row r="17" spans="1:10">
      <c r="A17" s="24"/>
      <c r="B17" s="77" t="s">
        <v>381</v>
      </c>
      <c r="C17" s="38" t="s">
        <v>127</v>
      </c>
      <c r="H17" s="13" t="str">
        <f t="shared" si="2"/>
        <v>OK</v>
      </c>
      <c r="I17" s="13" t="s">
        <v>300</v>
      </c>
      <c r="J17" s="13" t="str">
        <f t="shared" si="3"/>
        <v>OK</v>
      </c>
    </row>
    <row r="18" spans="1:10">
      <c r="A18" s="24"/>
      <c r="B18" s="77" t="s">
        <v>383</v>
      </c>
      <c r="C18" s="38" t="s">
        <v>127</v>
      </c>
      <c r="H18" s="13" t="str">
        <f t="shared" si="2"/>
        <v>OK</v>
      </c>
      <c r="I18" s="13" t="s">
        <v>300</v>
      </c>
      <c r="J18" s="13" t="str">
        <f t="shared" si="3"/>
        <v>OK</v>
      </c>
    </row>
    <row r="19" spans="1:10">
      <c r="A19" s="24"/>
      <c r="B19" s="77" t="s">
        <v>384</v>
      </c>
      <c r="C19" s="38" t="s">
        <v>127</v>
      </c>
      <c r="H19" s="13" t="str">
        <f t="shared" si="2"/>
        <v>OK</v>
      </c>
      <c r="I19" s="13" t="s">
        <v>300</v>
      </c>
      <c r="J19" s="13" t="str">
        <f t="shared" si="3"/>
        <v>OK</v>
      </c>
    </row>
    <row r="20" spans="1:10">
      <c r="A20" s="24"/>
      <c r="B20" s="77" t="s">
        <v>386</v>
      </c>
      <c r="C20" s="38" t="s">
        <v>127</v>
      </c>
      <c r="H20" s="13" t="str">
        <f t="shared" si="2"/>
        <v>OK</v>
      </c>
      <c r="I20" s="13" t="s">
        <v>300</v>
      </c>
      <c r="J20" s="13" t="str">
        <f t="shared" si="3"/>
        <v>OK</v>
      </c>
    </row>
  </sheetData>
  <sheetProtection autoFilter="0"/>
  <autoFilter ref="H1:J20">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20">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20">
      <formula1>Dropdowns!$C$2:$C$4</formula1>
    </dataValidation>
  </dataValidations>
  <hyperlinks>
    <hyperlink ref="E1" location="Summary!A1" display="Return to Summary"/>
  </hyperlink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8"/>
  <sheetViews>
    <sheetView workbookViewId="0">
      <selection activeCell="A1" sqref="A1"/>
    </sheetView>
  </sheetViews>
  <sheetFormatPr defaultColWidth="9" defaultRowHeight="15" outlineLevelCol="6"/>
  <cols>
    <col min="1" max="1" width="2.85714285714286" customWidth="1"/>
    <col min="2" max="2" width="18.2857142857143" customWidth="1"/>
    <col min="3" max="3" width="34.4285714285714" customWidth="1"/>
    <col min="4" max="4" width="11.8571428571429" style="52" customWidth="1"/>
    <col min="6" max="6" width="19.5714285714286" customWidth="1"/>
    <col min="9" max="9" width="34.4285714285714" customWidth="1"/>
  </cols>
  <sheetData>
    <row r="1" ht="15.75" spans="1:6">
      <c r="A1" s="14" t="s">
        <v>295</v>
      </c>
      <c r="B1" s="15" t="s">
        <v>38</v>
      </c>
      <c r="C1" s="16" t="s">
        <v>226</v>
      </c>
      <c r="D1" s="16" t="s">
        <v>297</v>
      </c>
      <c r="F1" s="17" t="s">
        <v>298</v>
      </c>
    </row>
    <row r="2" spans="1:4">
      <c r="A2" s="23"/>
      <c r="B2" s="32" t="s">
        <v>379</v>
      </c>
      <c r="C2" s="35" t="s">
        <v>389</v>
      </c>
      <c r="D2" s="83" t="s">
        <v>127</v>
      </c>
    </row>
    <row r="3" spans="2:7">
      <c r="B3" s="32" t="s">
        <v>379</v>
      </c>
      <c r="C3" s="35" t="s">
        <v>390</v>
      </c>
      <c r="D3" s="83" t="s">
        <v>127</v>
      </c>
      <c r="F3" s="21" t="s">
        <v>302</v>
      </c>
      <c r="G3" s="22" t="s">
        <v>126</v>
      </c>
    </row>
    <row r="4" spans="2:4">
      <c r="B4" s="32" t="s">
        <v>379</v>
      </c>
      <c r="C4" s="35" t="s">
        <v>391</v>
      </c>
      <c r="D4" s="83" t="s">
        <v>127</v>
      </c>
    </row>
    <row r="5" spans="2:4">
      <c r="B5" s="32" t="s">
        <v>379</v>
      </c>
      <c r="C5" s="35" t="s">
        <v>392</v>
      </c>
      <c r="D5" s="83" t="s">
        <v>127</v>
      </c>
    </row>
    <row r="6" spans="2:4">
      <c r="B6" s="32" t="s">
        <v>379</v>
      </c>
      <c r="C6" s="35" t="s">
        <v>393</v>
      </c>
      <c r="D6" s="83" t="s">
        <v>127</v>
      </c>
    </row>
    <row r="7" spans="2:4">
      <c r="B7" s="32" t="s">
        <v>379</v>
      </c>
      <c r="C7" s="35" t="s">
        <v>394</v>
      </c>
      <c r="D7" s="83" t="s">
        <v>127</v>
      </c>
    </row>
    <row r="8" spans="2:4">
      <c r="B8" s="32" t="s">
        <v>379</v>
      </c>
      <c r="C8" s="35" t="s">
        <v>395</v>
      </c>
      <c r="D8" s="83" t="s">
        <v>127</v>
      </c>
    </row>
    <row r="9" spans="2:4">
      <c r="B9" s="32" t="s">
        <v>379</v>
      </c>
      <c r="C9" s="35" t="s">
        <v>396</v>
      </c>
      <c r="D9" s="83" t="s">
        <v>127</v>
      </c>
    </row>
    <row r="10" spans="2:4">
      <c r="B10" s="32" t="s">
        <v>379</v>
      </c>
      <c r="C10" s="35" t="s">
        <v>397</v>
      </c>
      <c r="D10" s="83" t="s">
        <v>127</v>
      </c>
    </row>
    <row r="11" spans="2:4">
      <c r="B11" s="32" t="s">
        <v>379</v>
      </c>
      <c r="C11" s="35" t="s">
        <v>398</v>
      </c>
      <c r="D11" s="83" t="s">
        <v>127</v>
      </c>
    </row>
    <row r="12" spans="2:4">
      <c r="B12" s="32" t="s">
        <v>379</v>
      </c>
      <c r="C12" s="35" t="s">
        <v>399</v>
      </c>
      <c r="D12" s="83" t="s">
        <v>127</v>
      </c>
    </row>
    <row r="13" spans="2:4">
      <c r="B13" s="32" t="s">
        <v>379</v>
      </c>
      <c r="C13" s="35" t="s">
        <v>367</v>
      </c>
      <c r="D13" s="83" t="s">
        <v>127</v>
      </c>
    </row>
    <row r="14" spans="2:4">
      <c r="B14" s="32" t="s">
        <v>379</v>
      </c>
      <c r="C14" s="35" t="s">
        <v>400</v>
      </c>
      <c r="D14" s="83" t="s">
        <v>127</v>
      </c>
    </row>
    <row r="15" spans="2:4">
      <c r="B15" s="32" t="s">
        <v>379</v>
      </c>
      <c r="C15" s="35" t="s">
        <v>401</v>
      </c>
      <c r="D15" s="83" t="s">
        <v>127</v>
      </c>
    </row>
    <row r="16" spans="2:4">
      <c r="B16" s="32" t="s">
        <v>379</v>
      </c>
      <c r="C16" s="35" t="s">
        <v>402</v>
      </c>
      <c r="D16" s="83" t="s">
        <v>127</v>
      </c>
    </row>
    <row r="17" spans="2:4">
      <c r="B17" s="32" t="s">
        <v>379</v>
      </c>
      <c r="C17" s="35" t="s">
        <v>332</v>
      </c>
      <c r="D17" s="83" t="s">
        <v>127</v>
      </c>
    </row>
    <row r="18" spans="2:4">
      <c r="B18" s="32" t="s">
        <v>379</v>
      </c>
      <c r="C18" s="35" t="s">
        <v>403</v>
      </c>
      <c r="D18" s="83" t="s">
        <v>127</v>
      </c>
    </row>
    <row r="19" spans="2:4">
      <c r="B19" s="32" t="s">
        <v>379</v>
      </c>
      <c r="C19" s="35" t="s">
        <v>404</v>
      </c>
      <c r="D19" s="83" t="s">
        <v>127</v>
      </c>
    </row>
    <row r="20" spans="2:4">
      <c r="B20" s="32" t="s">
        <v>379</v>
      </c>
      <c r="C20" s="35" t="s">
        <v>405</v>
      </c>
      <c r="D20" s="83" t="s">
        <v>127</v>
      </c>
    </row>
    <row r="21" spans="2:4">
      <c r="B21" s="32" t="s">
        <v>379</v>
      </c>
      <c r="C21" s="35" t="s">
        <v>406</v>
      </c>
      <c r="D21" s="83" t="s">
        <v>127</v>
      </c>
    </row>
    <row r="22" spans="2:4">
      <c r="B22" s="32" t="s">
        <v>379</v>
      </c>
      <c r="C22" s="35" t="s">
        <v>407</v>
      </c>
      <c r="D22" s="83" t="s">
        <v>127</v>
      </c>
    </row>
    <row r="23" spans="2:4">
      <c r="B23" s="32" t="s">
        <v>379</v>
      </c>
      <c r="C23" s="35" t="s">
        <v>408</v>
      </c>
      <c r="D23" s="83" t="s">
        <v>127</v>
      </c>
    </row>
    <row r="24" spans="2:4">
      <c r="B24" s="32" t="s">
        <v>379</v>
      </c>
      <c r="C24" s="35" t="s">
        <v>409</v>
      </c>
      <c r="D24" s="83" t="s">
        <v>127</v>
      </c>
    </row>
    <row r="25" spans="2:4">
      <c r="B25" s="32" t="s">
        <v>332</v>
      </c>
      <c r="C25" s="35" t="s">
        <v>389</v>
      </c>
      <c r="D25" s="83" t="s">
        <v>127</v>
      </c>
    </row>
    <row r="26" spans="2:4">
      <c r="B26" s="32" t="s">
        <v>332</v>
      </c>
      <c r="C26" s="35" t="s">
        <v>390</v>
      </c>
      <c r="D26" s="83" t="s">
        <v>127</v>
      </c>
    </row>
    <row r="27" spans="2:4">
      <c r="B27" s="32" t="s">
        <v>332</v>
      </c>
      <c r="C27" s="35" t="s">
        <v>391</v>
      </c>
      <c r="D27" s="83" t="s">
        <v>127</v>
      </c>
    </row>
    <row r="28" spans="2:4">
      <c r="B28" s="32" t="s">
        <v>332</v>
      </c>
      <c r="C28" s="35" t="s">
        <v>392</v>
      </c>
      <c r="D28" s="83" t="s">
        <v>127</v>
      </c>
    </row>
    <row r="29" spans="2:4">
      <c r="B29" s="32" t="s">
        <v>332</v>
      </c>
      <c r="C29" s="35" t="s">
        <v>393</v>
      </c>
      <c r="D29" s="83" t="s">
        <v>127</v>
      </c>
    </row>
    <row r="30" spans="2:4">
      <c r="B30" s="32" t="s">
        <v>332</v>
      </c>
      <c r="C30" s="35" t="s">
        <v>394</v>
      </c>
      <c r="D30" s="83" t="s">
        <v>127</v>
      </c>
    </row>
    <row r="31" spans="2:4">
      <c r="B31" s="32" t="s">
        <v>332</v>
      </c>
      <c r="C31" s="35" t="s">
        <v>395</v>
      </c>
      <c r="D31" s="83" t="s">
        <v>127</v>
      </c>
    </row>
    <row r="32" spans="2:4">
      <c r="B32" s="32" t="s">
        <v>332</v>
      </c>
      <c r="C32" s="35" t="s">
        <v>396</v>
      </c>
      <c r="D32" s="83" t="s">
        <v>127</v>
      </c>
    </row>
    <row r="33" spans="2:4">
      <c r="B33" s="32" t="s">
        <v>332</v>
      </c>
      <c r="C33" s="35" t="s">
        <v>397</v>
      </c>
      <c r="D33" s="83" t="s">
        <v>127</v>
      </c>
    </row>
    <row r="34" spans="2:4">
      <c r="B34" s="32" t="s">
        <v>332</v>
      </c>
      <c r="C34" s="35" t="s">
        <v>398</v>
      </c>
      <c r="D34" s="83" t="s">
        <v>127</v>
      </c>
    </row>
    <row r="35" spans="2:4">
      <c r="B35" s="32" t="s">
        <v>332</v>
      </c>
      <c r="C35" s="35" t="s">
        <v>399</v>
      </c>
      <c r="D35" s="83" t="s">
        <v>127</v>
      </c>
    </row>
    <row r="36" spans="2:4">
      <c r="B36" s="32" t="s">
        <v>332</v>
      </c>
      <c r="C36" s="35" t="s">
        <v>367</v>
      </c>
      <c r="D36" s="83" t="s">
        <v>127</v>
      </c>
    </row>
    <row r="37" spans="2:4">
      <c r="B37" s="32" t="s">
        <v>332</v>
      </c>
      <c r="C37" s="35" t="s">
        <v>400</v>
      </c>
      <c r="D37" s="83" t="s">
        <v>127</v>
      </c>
    </row>
    <row r="38" spans="2:4">
      <c r="B38" s="32" t="s">
        <v>332</v>
      </c>
      <c r="C38" s="35" t="s">
        <v>401</v>
      </c>
      <c r="D38" s="83" t="s">
        <v>127</v>
      </c>
    </row>
    <row r="39" spans="2:4">
      <c r="B39" s="32" t="s">
        <v>332</v>
      </c>
      <c r="C39" s="35" t="s">
        <v>402</v>
      </c>
      <c r="D39" s="83" t="s">
        <v>127</v>
      </c>
    </row>
    <row r="40" spans="2:4">
      <c r="B40" s="32" t="s">
        <v>332</v>
      </c>
      <c r="C40" s="35" t="s">
        <v>332</v>
      </c>
      <c r="D40" s="83" t="s">
        <v>127</v>
      </c>
    </row>
    <row r="41" spans="2:4">
      <c r="B41" s="32" t="s">
        <v>332</v>
      </c>
      <c r="C41" s="35" t="s">
        <v>403</v>
      </c>
      <c r="D41" s="83" t="s">
        <v>127</v>
      </c>
    </row>
    <row r="42" spans="2:4">
      <c r="B42" s="32" t="s">
        <v>332</v>
      </c>
      <c r="C42" s="35" t="s">
        <v>404</v>
      </c>
      <c r="D42" s="83" t="s">
        <v>127</v>
      </c>
    </row>
    <row r="43" spans="2:4">
      <c r="B43" s="32" t="s">
        <v>332</v>
      </c>
      <c r="C43" s="35" t="s">
        <v>405</v>
      </c>
      <c r="D43" s="83" t="s">
        <v>127</v>
      </c>
    </row>
    <row r="44" spans="2:4">
      <c r="B44" s="32" t="s">
        <v>332</v>
      </c>
      <c r="C44" s="35" t="s">
        <v>406</v>
      </c>
      <c r="D44" s="83" t="s">
        <v>127</v>
      </c>
    </row>
    <row r="45" spans="2:4">
      <c r="B45" s="32" t="s">
        <v>332</v>
      </c>
      <c r="C45" s="35" t="s">
        <v>407</v>
      </c>
      <c r="D45" s="83" t="s">
        <v>127</v>
      </c>
    </row>
    <row r="46" spans="2:4">
      <c r="B46" s="32" t="s">
        <v>332</v>
      </c>
      <c r="C46" s="35" t="s">
        <v>408</v>
      </c>
      <c r="D46" s="83" t="s">
        <v>127</v>
      </c>
    </row>
    <row r="47" spans="2:4">
      <c r="B47" s="32" t="s">
        <v>332</v>
      </c>
      <c r="C47" s="35" t="s">
        <v>409</v>
      </c>
      <c r="D47" s="83" t="s">
        <v>127</v>
      </c>
    </row>
    <row r="48" spans="2:4">
      <c r="B48" s="78" t="s">
        <v>387</v>
      </c>
      <c r="C48" s="35" t="s">
        <v>389</v>
      </c>
      <c r="D48" s="83" t="s">
        <v>127</v>
      </c>
    </row>
    <row r="49" spans="2:4">
      <c r="B49" s="78" t="s">
        <v>387</v>
      </c>
      <c r="C49" s="35" t="s">
        <v>390</v>
      </c>
      <c r="D49" s="83" t="s">
        <v>127</v>
      </c>
    </row>
    <row r="50" spans="2:4">
      <c r="B50" s="78" t="s">
        <v>387</v>
      </c>
      <c r="C50" s="35" t="s">
        <v>391</v>
      </c>
      <c r="D50" s="83" t="s">
        <v>127</v>
      </c>
    </row>
    <row r="51" spans="2:4">
      <c r="B51" s="78" t="s">
        <v>387</v>
      </c>
      <c r="C51" s="35" t="s">
        <v>392</v>
      </c>
      <c r="D51" s="83" t="s">
        <v>127</v>
      </c>
    </row>
    <row r="52" spans="2:4">
      <c r="B52" s="78" t="s">
        <v>387</v>
      </c>
      <c r="C52" s="35" t="s">
        <v>393</v>
      </c>
      <c r="D52" s="83" t="s">
        <v>127</v>
      </c>
    </row>
    <row r="53" spans="2:4">
      <c r="B53" s="78" t="s">
        <v>387</v>
      </c>
      <c r="C53" s="35" t="s">
        <v>394</v>
      </c>
      <c r="D53" s="83" t="s">
        <v>127</v>
      </c>
    </row>
    <row r="54" spans="2:4">
      <c r="B54" s="78" t="s">
        <v>387</v>
      </c>
      <c r="C54" s="35" t="s">
        <v>395</v>
      </c>
      <c r="D54" s="83" t="s">
        <v>127</v>
      </c>
    </row>
    <row r="55" spans="2:4">
      <c r="B55" s="78" t="s">
        <v>387</v>
      </c>
      <c r="C55" s="35" t="s">
        <v>396</v>
      </c>
      <c r="D55" s="83" t="s">
        <v>127</v>
      </c>
    </row>
    <row r="56" spans="2:4">
      <c r="B56" s="78" t="s">
        <v>387</v>
      </c>
      <c r="C56" s="35" t="s">
        <v>397</v>
      </c>
      <c r="D56" s="83" t="s">
        <v>127</v>
      </c>
    </row>
    <row r="57" spans="2:4">
      <c r="B57" s="78" t="s">
        <v>387</v>
      </c>
      <c r="C57" s="35" t="s">
        <v>398</v>
      </c>
      <c r="D57" s="83" t="s">
        <v>127</v>
      </c>
    </row>
    <row r="58" spans="2:4">
      <c r="B58" s="78" t="s">
        <v>387</v>
      </c>
      <c r="C58" s="35" t="s">
        <v>399</v>
      </c>
      <c r="D58" s="83" t="s">
        <v>127</v>
      </c>
    </row>
    <row r="59" spans="2:4">
      <c r="B59" s="78" t="s">
        <v>387</v>
      </c>
      <c r="C59" s="35" t="s">
        <v>367</v>
      </c>
      <c r="D59" s="83" t="s">
        <v>127</v>
      </c>
    </row>
    <row r="60" spans="2:4">
      <c r="B60" s="78" t="s">
        <v>387</v>
      </c>
      <c r="C60" s="35" t="s">
        <v>400</v>
      </c>
      <c r="D60" s="83" t="s">
        <v>127</v>
      </c>
    </row>
    <row r="61" spans="2:4">
      <c r="B61" s="78" t="s">
        <v>387</v>
      </c>
      <c r="C61" s="35" t="s">
        <v>401</v>
      </c>
      <c r="D61" s="83" t="s">
        <v>127</v>
      </c>
    </row>
    <row r="62" spans="2:4">
      <c r="B62" s="78" t="s">
        <v>387</v>
      </c>
      <c r="C62" s="35" t="s">
        <v>402</v>
      </c>
      <c r="D62" s="83" t="s">
        <v>127</v>
      </c>
    </row>
    <row r="63" spans="2:4">
      <c r="B63" s="78" t="s">
        <v>387</v>
      </c>
      <c r="C63" s="35" t="s">
        <v>332</v>
      </c>
      <c r="D63" s="83" t="s">
        <v>127</v>
      </c>
    </row>
    <row r="64" spans="2:4">
      <c r="B64" s="78" t="s">
        <v>387</v>
      </c>
      <c r="C64" s="35" t="s">
        <v>403</v>
      </c>
      <c r="D64" s="83" t="s">
        <v>127</v>
      </c>
    </row>
    <row r="65" spans="2:4">
      <c r="B65" s="78" t="s">
        <v>387</v>
      </c>
      <c r="C65" s="35" t="s">
        <v>404</v>
      </c>
      <c r="D65" s="83" t="s">
        <v>127</v>
      </c>
    </row>
    <row r="66" spans="2:4">
      <c r="B66" s="78" t="s">
        <v>387</v>
      </c>
      <c r="C66" s="35" t="s">
        <v>405</v>
      </c>
      <c r="D66" s="83" t="s">
        <v>127</v>
      </c>
    </row>
    <row r="67" spans="2:4">
      <c r="B67" s="78" t="s">
        <v>387</v>
      </c>
      <c r="C67" s="35" t="s">
        <v>406</v>
      </c>
      <c r="D67" s="83" t="s">
        <v>127</v>
      </c>
    </row>
    <row r="68" spans="2:4">
      <c r="B68" s="78" t="s">
        <v>387</v>
      </c>
      <c r="C68" s="35" t="s">
        <v>407</v>
      </c>
      <c r="D68" s="83" t="s">
        <v>127</v>
      </c>
    </row>
    <row r="69" spans="2:4">
      <c r="B69" s="78" t="s">
        <v>387</v>
      </c>
      <c r="C69" s="35" t="s">
        <v>408</v>
      </c>
      <c r="D69" s="83" t="s">
        <v>127</v>
      </c>
    </row>
    <row r="70" spans="2:4">
      <c r="B70" s="78" t="s">
        <v>387</v>
      </c>
      <c r="C70" s="35" t="s">
        <v>409</v>
      </c>
      <c r="D70" s="83" t="s">
        <v>127</v>
      </c>
    </row>
    <row r="71" spans="2:4">
      <c r="B71" s="78" t="s">
        <v>388</v>
      </c>
      <c r="C71" s="35" t="s">
        <v>389</v>
      </c>
      <c r="D71" s="83" t="s">
        <v>127</v>
      </c>
    </row>
    <row r="72" spans="2:4">
      <c r="B72" s="78" t="s">
        <v>388</v>
      </c>
      <c r="C72" s="35" t="s">
        <v>390</v>
      </c>
      <c r="D72" s="83" t="s">
        <v>127</v>
      </c>
    </row>
    <row r="73" spans="2:4">
      <c r="B73" s="78" t="s">
        <v>388</v>
      </c>
      <c r="C73" s="35" t="s">
        <v>391</v>
      </c>
      <c r="D73" s="83" t="s">
        <v>127</v>
      </c>
    </row>
    <row r="74" spans="2:4">
      <c r="B74" s="78" t="s">
        <v>388</v>
      </c>
      <c r="C74" s="35" t="s">
        <v>392</v>
      </c>
      <c r="D74" s="83" t="s">
        <v>127</v>
      </c>
    </row>
    <row r="75" spans="2:4">
      <c r="B75" s="78" t="s">
        <v>388</v>
      </c>
      <c r="C75" s="35" t="s">
        <v>393</v>
      </c>
      <c r="D75" s="83" t="s">
        <v>127</v>
      </c>
    </row>
    <row r="76" spans="2:4">
      <c r="B76" s="78" t="s">
        <v>388</v>
      </c>
      <c r="C76" s="35" t="s">
        <v>394</v>
      </c>
      <c r="D76" s="83" t="s">
        <v>127</v>
      </c>
    </row>
    <row r="77" spans="2:4">
      <c r="B77" s="78" t="s">
        <v>388</v>
      </c>
      <c r="C77" s="35" t="s">
        <v>395</v>
      </c>
      <c r="D77" s="83" t="s">
        <v>127</v>
      </c>
    </row>
    <row r="78" spans="2:4">
      <c r="B78" s="78" t="s">
        <v>388</v>
      </c>
      <c r="C78" s="35" t="s">
        <v>396</v>
      </c>
      <c r="D78" s="83" t="s">
        <v>127</v>
      </c>
    </row>
    <row r="79" spans="2:4">
      <c r="B79" s="78" t="s">
        <v>388</v>
      </c>
      <c r="C79" s="35" t="s">
        <v>397</v>
      </c>
      <c r="D79" s="83" t="s">
        <v>127</v>
      </c>
    </row>
    <row r="80" spans="2:4">
      <c r="B80" s="78" t="s">
        <v>388</v>
      </c>
      <c r="C80" s="35" t="s">
        <v>398</v>
      </c>
      <c r="D80" s="83" t="s">
        <v>127</v>
      </c>
    </row>
    <row r="81" spans="2:4">
      <c r="B81" s="78" t="s">
        <v>388</v>
      </c>
      <c r="C81" s="35" t="s">
        <v>399</v>
      </c>
      <c r="D81" s="83" t="s">
        <v>127</v>
      </c>
    </row>
    <row r="82" spans="2:4">
      <c r="B82" s="78" t="s">
        <v>388</v>
      </c>
      <c r="C82" s="35" t="s">
        <v>367</v>
      </c>
      <c r="D82" s="83" t="s">
        <v>127</v>
      </c>
    </row>
    <row r="83" spans="2:4">
      <c r="B83" s="78" t="s">
        <v>388</v>
      </c>
      <c r="C83" s="35" t="s">
        <v>400</v>
      </c>
      <c r="D83" s="83" t="s">
        <v>127</v>
      </c>
    </row>
    <row r="84" spans="2:4">
      <c r="B84" s="78" t="s">
        <v>388</v>
      </c>
      <c r="C84" s="35" t="s">
        <v>401</v>
      </c>
      <c r="D84" s="83" t="s">
        <v>127</v>
      </c>
    </row>
    <row r="85" spans="2:4">
      <c r="B85" s="78" t="s">
        <v>388</v>
      </c>
      <c r="C85" s="35" t="s">
        <v>402</v>
      </c>
      <c r="D85" s="83" t="s">
        <v>127</v>
      </c>
    </row>
    <row r="86" spans="2:4">
      <c r="B86" s="78" t="s">
        <v>388</v>
      </c>
      <c r="C86" s="35" t="s">
        <v>332</v>
      </c>
      <c r="D86" s="83" t="s">
        <v>127</v>
      </c>
    </row>
    <row r="87" spans="2:4">
      <c r="B87" s="78" t="s">
        <v>388</v>
      </c>
      <c r="C87" s="35" t="s">
        <v>403</v>
      </c>
      <c r="D87" s="83" t="s">
        <v>127</v>
      </c>
    </row>
    <row r="88" spans="2:4">
      <c r="B88" s="78" t="s">
        <v>388</v>
      </c>
      <c r="C88" s="35" t="s">
        <v>404</v>
      </c>
      <c r="D88" s="83" t="s">
        <v>127</v>
      </c>
    </row>
    <row r="89" spans="2:4">
      <c r="B89" s="78" t="s">
        <v>388</v>
      </c>
      <c r="C89" s="35" t="s">
        <v>405</v>
      </c>
      <c r="D89" s="83" t="s">
        <v>127</v>
      </c>
    </row>
    <row r="90" spans="2:4">
      <c r="B90" s="78" t="s">
        <v>388</v>
      </c>
      <c r="C90" s="35" t="s">
        <v>406</v>
      </c>
      <c r="D90" s="83" t="s">
        <v>127</v>
      </c>
    </row>
    <row r="91" spans="2:4">
      <c r="B91" s="78" t="s">
        <v>388</v>
      </c>
      <c r="C91" s="35" t="s">
        <v>407</v>
      </c>
      <c r="D91" s="83" t="s">
        <v>127</v>
      </c>
    </row>
    <row r="92" spans="2:4">
      <c r="B92" s="78" t="s">
        <v>388</v>
      </c>
      <c r="C92" s="35" t="s">
        <v>408</v>
      </c>
      <c r="D92" s="83" t="s">
        <v>127</v>
      </c>
    </row>
    <row r="93" spans="2:4">
      <c r="B93" s="78" t="s">
        <v>388</v>
      </c>
      <c r="C93" s="35" t="s">
        <v>409</v>
      </c>
      <c r="D93" s="83" t="s">
        <v>127</v>
      </c>
    </row>
    <row r="94" spans="2:4">
      <c r="B94" s="78" t="s">
        <v>378</v>
      </c>
      <c r="C94" s="35" t="s">
        <v>389</v>
      </c>
      <c r="D94" s="83" t="s">
        <v>127</v>
      </c>
    </row>
    <row r="95" spans="2:4">
      <c r="B95" s="78" t="s">
        <v>378</v>
      </c>
      <c r="C95" s="35" t="s">
        <v>390</v>
      </c>
      <c r="D95" s="83" t="s">
        <v>127</v>
      </c>
    </row>
    <row r="96" spans="2:4">
      <c r="B96" s="78" t="s">
        <v>378</v>
      </c>
      <c r="C96" s="35" t="s">
        <v>391</v>
      </c>
      <c r="D96" s="83" t="s">
        <v>127</v>
      </c>
    </row>
    <row r="97" spans="2:4">
      <c r="B97" s="78" t="s">
        <v>378</v>
      </c>
      <c r="C97" s="35" t="s">
        <v>392</v>
      </c>
      <c r="D97" s="83" t="s">
        <v>127</v>
      </c>
    </row>
    <row r="98" spans="2:4">
      <c r="B98" s="78" t="s">
        <v>378</v>
      </c>
      <c r="C98" s="35" t="s">
        <v>393</v>
      </c>
      <c r="D98" s="83" t="s">
        <v>127</v>
      </c>
    </row>
    <row r="99" spans="2:4">
      <c r="B99" s="78" t="s">
        <v>378</v>
      </c>
      <c r="C99" s="35" t="s">
        <v>394</v>
      </c>
      <c r="D99" s="83" t="s">
        <v>127</v>
      </c>
    </row>
    <row r="100" spans="2:4">
      <c r="B100" s="78" t="s">
        <v>378</v>
      </c>
      <c r="C100" s="35" t="s">
        <v>395</v>
      </c>
      <c r="D100" s="83" t="s">
        <v>127</v>
      </c>
    </row>
    <row r="101" spans="2:4">
      <c r="B101" s="78" t="s">
        <v>378</v>
      </c>
      <c r="C101" s="35" t="s">
        <v>396</v>
      </c>
      <c r="D101" s="83" t="s">
        <v>127</v>
      </c>
    </row>
    <row r="102" spans="2:4">
      <c r="B102" s="78" t="s">
        <v>378</v>
      </c>
      <c r="C102" s="35" t="s">
        <v>397</v>
      </c>
      <c r="D102" s="83" t="s">
        <v>127</v>
      </c>
    </row>
    <row r="103" spans="2:4">
      <c r="B103" s="78" t="s">
        <v>378</v>
      </c>
      <c r="C103" s="35" t="s">
        <v>398</v>
      </c>
      <c r="D103" s="83" t="s">
        <v>127</v>
      </c>
    </row>
    <row r="104" spans="2:4">
      <c r="B104" s="78" t="s">
        <v>378</v>
      </c>
      <c r="C104" s="35" t="s">
        <v>399</v>
      </c>
      <c r="D104" s="83" t="s">
        <v>127</v>
      </c>
    </row>
    <row r="105" spans="2:4">
      <c r="B105" s="78" t="s">
        <v>378</v>
      </c>
      <c r="C105" s="35" t="s">
        <v>367</v>
      </c>
      <c r="D105" s="83" t="s">
        <v>127</v>
      </c>
    </row>
    <row r="106" spans="2:4">
      <c r="B106" s="78" t="s">
        <v>378</v>
      </c>
      <c r="C106" s="35" t="s">
        <v>400</v>
      </c>
      <c r="D106" s="83" t="s">
        <v>127</v>
      </c>
    </row>
    <row r="107" spans="2:4">
      <c r="B107" s="78" t="s">
        <v>378</v>
      </c>
      <c r="C107" s="35" t="s">
        <v>401</v>
      </c>
      <c r="D107" s="83" t="s">
        <v>127</v>
      </c>
    </row>
    <row r="108" spans="2:4">
      <c r="B108" s="78" t="s">
        <v>378</v>
      </c>
      <c r="C108" s="35" t="s">
        <v>402</v>
      </c>
      <c r="D108" s="83" t="s">
        <v>127</v>
      </c>
    </row>
    <row r="109" spans="2:4">
      <c r="B109" s="78" t="s">
        <v>378</v>
      </c>
      <c r="C109" s="35" t="s">
        <v>332</v>
      </c>
      <c r="D109" s="83" t="s">
        <v>127</v>
      </c>
    </row>
    <row r="110" spans="2:4">
      <c r="B110" s="78" t="s">
        <v>378</v>
      </c>
      <c r="C110" s="35" t="s">
        <v>403</v>
      </c>
      <c r="D110" s="83" t="s">
        <v>127</v>
      </c>
    </row>
    <row r="111" spans="2:4">
      <c r="B111" s="78" t="s">
        <v>378</v>
      </c>
      <c r="C111" s="35" t="s">
        <v>404</v>
      </c>
      <c r="D111" s="83" t="s">
        <v>127</v>
      </c>
    </row>
    <row r="112" spans="2:4">
      <c r="B112" s="78" t="s">
        <v>378</v>
      </c>
      <c r="C112" s="35" t="s">
        <v>405</v>
      </c>
      <c r="D112" s="83" t="s">
        <v>127</v>
      </c>
    </row>
    <row r="113" spans="2:4">
      <c r="B113" s="78" t="s">
        <v>378</v>
      </c>
      <c r="C113" s="35" t="s">
        <v>406</v>
      </c>
      <c r="D113" s="83" t="s">
        <v>127</v>
      </c>
    </row>
    <row r="114" spans="2:4">
      <c r="B114" s="78" t="s">
        <v>378</v>
      </c>
      <c r="C114" s="35" t="s">
        <v>407</v>
      </c>
      <c r="D114" s="83" t="s">
        <v>127</v>
      </c>
    </row>
    <row r="115" spans="2:4">
      <c r="B115" s="78" t="s">
        <v>378</v>
      </c>
      <c r="C115" s="35" t="s">
        <v>408</v>
      </c>
      <c r="D115" s="83" t="s">
        <v>127</v>
      </c>
    </row>
    <row r="116" spans="2:4">
      <c r="B116" s="78" t="s">
        <v>378</v>
      </c>
      <c r="C116" s="35" t="s">
        <v>409</v>
      </c>
      <c r="D116" s="83" t="s">
        <v>127</v>
      </c>
    </row>
    <row r="117" spans="2:4">
      <c r="B117" s="78" t="s">
        <v>381</v>
      </c>
      <c r="C117" s="35" t="s">
        <v>389</v>
      </c>
      <c r="D117" s="83" t="s">
        <v>127</v>
      </c>
    </row>
    <row r="118" spans="2:4">
      <c r="B118" s="78" t="s">
        <v>381</v>
      </c>
      <c r="C118" s="35" t="s">
        <v>390</v>
      </c>
      <c r="D118" s="83" t="s">
        <v>127</v>
      </c>
    </row>
    <row r="119" spans="2:4">
      <c r="B119" s="78" t="s">
        <v>381</v>
      </c>
      <c r="C119" s="35" t="s">
        <v>391</v>
      </c>
      <c r="D119" s="83" t="s">
        <v>127</v>
      </c>
    </row>
    <row r="120" spans="2:4">
      <c r="B120" s="78" t="s">
        <v>381</v>
      </c>
      <c r="C120" s="35" t="s">
        <v>392</v>
      </c>
      <c r="D120" s="83" t="s">
        <v>127</v>
      </c>
    </row>
    <row r="121" spans="2:4">
      <c r="B121" s="78" t="s">
        <v>381</v>
      </c>
      <c r="C121" s="35" t="s">
        <v>393</v>
      </c>
      <c r="D121" s="83" t="s">
        <v>127</v>
      </c>
    </row>
    <row r="122" spans="2:4">
      <c r="B122" s="78" t="s">
        <v>381</v>
      </c>
      <c r="C122" s="35" t="s">
        <v>394</v>
      </c>
      <c r="D122" s="83" t="s">
        <v>127</v>
      </c>
    </row>
    <row r="123" spans="2:4">
      <c r="B123" s="78" t="s">
        <v>381</v>
      </c>
      <c r="C123" s="35" t="s">
        <v>395</v>
      </c>
      <c r="D123" s="83" t="s">
        <v>127</v>
      </c>
    </row>
    <row r="124" spans="2:4">
      <c r="B124" s="78" t="s">
        <v>381</v>
      </c>
      <c r="C124" s="35" t="s">
        <v>396</v>
      </c>
      <c r="D124" s="83" t="s">
        <v>127</v>
      </c>
    </row>
    <row r="125" spans="2:4">
      <c r="B125" s="78" t="s">
        <v>381</v>
      </c>
      <c r="C125" s="35" t="s">
        <v>397</v>
      </c>
      <c r="D125" s="83" t="s">
        <v>127</v>
      </c>
    </row>
    <row r="126" spans="2:4">
      <c r="B126" s="78" t="s">
        <v>381</v>
      </c>
      <c r="C126" s="35" t="s">
        <v>398</v>
      </c>
      <c r="D126" s="83" t="s">
        <v>127</v>
      </c>
    </row>
    <row r="127" spans="2:4">
      <c r="B127" s="78" t="s">
        <v>381</v>
      </c>
      <c r="C127" s="35" t="s">
        <v>399</v>
      </c>
      <c r="D127" s="83" t="s">
        <v>127</v>
      </c>
    </row>
    <row r="128" spans="2:4">
      <c r="B128" s="78" t="s">
        <v>381</v>
      </c>
      <c r="C128" s="35" t="s">
        <v>367</v>
      </c>
      <c r="D128" s="83" t="s">
        <v>127</v>
      </c>
    </row>
    <row r="129" spans="2:4">
      <c r="B129" s="78" t="s">
        <v>381</v>
      </c>
      <c r="C129" s="35" t="s">
        <v>400</v>
      </c>
      <c r="D129" s="83" t="s">
        <v>127</v>
      </c>
    </row>
    <row r="130" spans="2:4">
      <c r="B130" s="78" t="s">
        <v>381</v>
      </c>
      <c r="C130" s="35" t="s">
        <v>401</v>
      </c>
      <c r="D130" s="83" t="s">
        <v>127</v>
      </c>
    </row>
    <row r="131" spans="2:4">
      <c r="B131" s="78" t="s">
        <v>381</v>
      </c>
      <c r="C131" s="35" t="s">
        <v>402</v>
      </c>
      <c r="D131" s="83" t="s">
        <v>127</v>
      </c>
    </row>
    <row r="132" spans="2:4">
      <c r="B132" s="78" t="s">
        <v>381</v>
      </c>
      <c r="C132" s="35" t="s">
        <v>332</v>
      </c>
      <c r="D132" s="83" t="s">
        <v>127</v>
      </c>
    </row>
    <row r="133" spans="2:4">
      <c r="B133" s="78" t="s">
        <v>381</v>
      </c>
      <c r="C133" s="35" t="s">
        <v>403</v>
      </c>
      <c r="D133" s="83" t="s">
        <v>127</v>
      </c>
    </row>
    <row r="134" spans="2:4">
      <c r="B134" s="78" t="s">
        <v>381</v>
      </c>
      <c r="C134" s="35" t="s">
        <v>404</v>
      </c>
      <c r="D134" s="83" t="s">
        <v>127</v>
      </c>
    </row>
    <row r="135" spans="2:4">
      <c r="B135" s="78" t="s">
        <v>381</v>
      </c>
      <c r="C135" s="35" t="s">
        <v>405</v>
      </c>
      <c r="D135" s="83" t="s">
        <v>127</v>
      </c>
    </row>
    <row r="136" spans="2:4">
      <c r="B136" s="78" t="s">
        <v>381</v>
      </c>
      <c r="C136" s="35" t="s">
        <v>406</v>
      </c>
      <c r="D136" s="83" t="s">
        <v>127</v>
      </c>
    </row>
    <row r="137" spans="2:4">
      <c r="B137" s="78" t="s">
        <v>381</v>
      </c>
      <c r="C137" s="35" t="s">
        <v>407</v>
      </c>
      <c r="D137" s="83" t="s">
        <v>127</v>
      </c>
    </row>
    <row r="138" spans="2:4">
      <c r="B138" s="78" t="s">
        <v>381</v>
      </c>
      <c r="C138" s="35" t="s">
        <v>408</v>
      </c>
      <c r="D138" s="83" t="s">
        <v>127</v>
      </c>
    </row>
    <row r="139" spans="2:4">
      <c r="B139" s="78" t="s">
        <v>381</v>
      </c>
      <c r="C139" s="35" t="s">
        <v>409</v>
      </c>
      <c r="D139" s="83" t="s">
        <v>127</v>
      </c>
    </row>
    <row r="140" spans="2:4">
      <c r="B140" s="78" t="s">
        <v>383</v>
      </c>
      <c r="C140" s="35" t="s">
        <v>389</v>
      </c>
      <c r="D140" s="83" t="s">
        <v>127</v>
      </c>
    </row>
    <row r="141" spans="2:4">
      <c r="B141" s="78" t="s">
        <v>383</v>
      </c>
      <c r="C141" s="35" t="s">
        <v>390</v>
      </c>
      <c r="D141" s="83" t="s">
        <v>127</v>
      </c>
    </row>
    <row r="142" spans="2:4">
      <c r="B142" s="78" t="s">
        <v>383</v>
      </c>
      <c r="C142" s="35" t="s">
        <v>391</v>
      </c>
      <c r="D142" s="83" t="s">
        <v>127</v>
      </c>
    </row>
    <row r="143" spans="2:4">
      <c r="B143" s="78" t="s">
        <v>383</v>
      </c>
      <c r="C143" s="35" t="s">
        <v>392</v>
      </c>
      <c r="D143" s="83" t="s">
        <v>127</v>
      </c>
    </row>
    <row r="144" spans="2:4">
      <c r="B144" s="78" t="s">
        <v>383</v>
      </c>
      <c r="C144" s="35" t="s">
        <v>393</v>
      </c>
      <c r="D144" s="83" t="s">
        <v>127</v>
      </c>
    </row>
    <row r="145" spans="2:4">
      <c r="B145" s="78" t="s">
        <v>383</v>
      </c>
      <c r="C145" s="35" t="s">
        <v>394</v>
      </c>
      <c r="D145" s="83" t="s">
        <v>127</v>
      </c>
    </row>
    <row r="146" spans="2:4">
      <c r="B146" s="78" t="s">
        <v>383</v>
      </c>
      <c r="C146" s="35" t="s">
        <v>395</v>
      </c>
      <c r="D146" s="83" t="s">
        <v>127</v>
      </c>
    </row>
    <row r="147" spans="2:4">
      <c r="B147" s="78" t="s">
        <v>383</v>
      </c>
      <c r="C147" s="35" t="s">
        <v>396</v>
      </c>
      <c r="D147" s="83" t="s">
        <v>127</v>
      </c>
    </row>
    <row r="148" spans="2:4">
      <c r="B148" s="78" t="s">
        <v>383</v>
      </c>
      <c r="C148" s="35" t="s">
        <v>397</v>
      </c>
      <c r="D148" s="83" t="s">
        <v>127</v>
      </c>
    </row>
    <row r="149" spans="2:4">
      <c r="B149" s="78" t="s">
        <v>383</v>
      </c>
      <c r="C149" s="35" t="s">
        <v>398</v>
      </c>
      <c r="D149" s="83" t="s">
        <v>127</v>
      </c>
    </row>
    <row r="150" spans="2:4">
      <c r="B150" s="78" t="s">
        <v>383</v>
      </c>
      <c r="C150" s="35" t="s">
        <v>399</v>
      </c>
      <c r="D150" s="83" t="s">
        <v>127</v>
      </c>
    </row>
    <row r="151" spans="2:4">
      <c r="B151" s="78" t="s">
        <v>383</v>
      </c>
      <c r="C151" s="35" t="s">
        <v>367</v>
      </c>
      <c r="D151" s="83" t="s">
        <v>127</v>
      </c>
    </row>
    <row r="152" spans="2:4">
      <c r="B152" s="78" t="s">
        <v>383</v>
      </c>
      <c r="C152" s="35" t="s">
        <v>400</v>
      </c>
      <c r="D152" s="83" t="s">
        <v>127</v>
      </c>
    </row>
    <row r="153" spans="2:4">
      <c r="B153" s="78" t="s">
        <v>383</v>
      </c>
      <c r="C153" s="35" t="s">
        <v>401</v>
      </c>
      <c r="D153" s="83" t="s">
        <v>127</v>
      </c>
    </row>
    <row r="154" spans="2:4">
      <c r="B154" s="78" t="s">
        <v>383</v>
      </c>
      <c r="C154" s="35" t="s">
        <v>402</v>
      </c>
      <c r="D154" s="83" t="s">
        <v>127</v>
      </c>
    </row>
    <row r="155" spans="2:4">
      <c r="B155" s="78" t="s">
        <v>383</v>
      </c>
      <c r="C155" s="35" t="s">
        <v>332</v>
      </c>
      <c r="D155" s="83" t="s">
        <v>127</v>
      </c>
    </row>
    <row r="156" spans="2:4">
      <c r="B156" s="78" t="s">
        <v>383</v>
      </c>
      <c r="C156" s="35" t="s">
        <v>403</v>
      </c>
      <c r="D156" s="83" t="s">
        <v>127</v>
      </c>
    </row>
    <row r="157" spans="2:4">
      <c r="B157" s="78" t="s">
        <v>383</v>
      </c>
      <c r="C157" s="35" t="s">
        <v>404</v>
      </c>
      <c r="D157" s="83" t="s">
        <v>127</v>
      </c>
    </row>
    <row r="158" spans="2:4">
      <c r="B158" s="78" t="s">
        <v>383</v>
      </c>
      <c r="C158" s="35" t="s">
        <v>405</v>
      </c>
      <c r="D158" s="83" t="s">
        <v>127</v>
      </c>
    </row>
    <row r="159" spans="2:4">
      <c r="B159" s="78" t="s">
        <v>383</v>
      </c>
      <c r="C159" s="35" t="s">
        <v>406</v>
      </c>
      <c r="D159" s="83" t="s">
        <v>127</v>
      </c>
    </row>
    <row r="160" spans="2:4">
      <c r="B160" s="78" t="s">
        <v>383</v>
      </c>
      <c r="C160" s="35" t="s">
        <v>407</v>
      </c>
      <c r="D160" s="83" t="s">
        <v>127</v>
      </c>
    </row>
    <row r="161" spans="2:4">
      <c r="B161" s="78" t="s">
        <v>383</v>
      </c>
      <c r="C161" s="35" t="s">
        <v>408</v>
      </c>
      <c r="D161" s="83" t="s">
        <v>127</v>
      </c>
    </row>
    <row r="162" spans="2:4">
      <c r="B162" s="78" t="s">
        <v>383</v>
      </c>
      <c r="C162" s="35" t="s">
        <v>409</v>
      </c>
      <c r="D162" s="83" t="s">
        <v>127</v>
      </c>
    </row>
    <row r="163" spans="2:4">
      <c r="B163" s="78" t="s">
        <v>384</v>
      </c>
      <c r="C163" s="35" t="s">
        <v>389</v>
      </c>
      <c r="D163" s="83" t="s">
        <v>127</v>
      </c>
    </row>
    <row r="164" spans="2:4">
      <c r="B164" s="78" t="s">
        <v>384</v>
      </c>
      <c r="C164" s="35" t="s">
        <v>390</v>
      </c>
      <c r="D164" s="83" t="s">
        <v>127</v>
      </c>
    </row>
    <row r="165" spans="2:4">
      <c r="B165" s="78" t="s">
        <v>384</v>
      </c>
      <c r="C165" s="35" t="s">
        <v>391</v>
      </c>
      <c r="D165" s="83" t="s">
        <v>127</v>
      </c>
    </row>
    <row r="166" spans="2:4">
      <c r="B166" s="78" t="s">
        <v>384</v>
      </c>
      <c r="C166" s="35" t="s">
        <v>392</v>
      </c>
      <c r="D166" s="83" t="s">
        <v>127</v>
      </c>
    </row>
    <row r="167" spans="2:4">
      <c r="B167" s="78" t="s">
        <v>384</v>
      </c>
      <c r="C167" s="35" t="s">
        <v>393</v>
      </c>
      <c r="D167" s="83" t="s">
        <v>127</v>
      </c>
    </row>
    <row r="168" spans="2:4">
      <c r="B168" s="78" t="s">
        <v>384</v>
      </c>
      <c r="C168" s="35" t="s">
        <v>394</v>
      </c>
      <c r="D168" s="83" t="s">
        <v>127</v>
      </c>
    </row>
    <row r="169" spans="2:4">
      <c r="B169" s="78" t="s">
        <v>384</v>
      </c>
      <c r="C169" s="35" t="s">
        <v>395</v>
      </c>
      <c r="D169" s="83" t="s">
        <v>127</v>
      </c>
    </row>
    <row r="170" spans="2:4">
      <c r="B170" s="78" t="s">
        <v>384</v>
      </c>
      <c r="C170" s="35" t="s">
        <v>396</v>
      </c>
      <c r="D170" s="83" t="s">
        <v>127</v>
      </c>
    </row>
    <row r="171" spans="2:4">
      <c r="B171" s="78" t="s">
        <v>384</v>
      </c>
      <c r="C171" s="35" t="s">
        <v>397</v>
      </c>
      <c r="D171" s="83" t="s">
        <v>127</v>
      </c>
    </row>
    <row r="172" spans="2:4">
      <c r="B172" s="78" t="s">
        <v>384</v>
      </c>
      <c r="C172" s="35" t="s">
        <v>398</v>
      </c>
      <c r="D172" s="83" t="s">
        <v>127</v>
      </c>
    </row>
    <row r="173" spans="2:4">
      <c r="B173" s="78" t="s">
        <v>384</v>
      </c>
      <c r="C173" s="35" t="s">
        <v>399</v>
      </c>
      <c r="D173" s="83" t="s">
        <v>127</v>
      </c>
    </row>
    <row r="174" spans="2:4">
      <c r="B174" s="78" t="s">
        <v>384</v>
      </c>
      <c r="C174" s="35" t="s">
        <v>367</v>
      </c>
      <c r="D174" s="83" t="s">
        <v>127</v>
      </c>
    </row>
    <row r="175" spans="2:4">
      <c r="B175" s="78" t="s">
        <v>384</v>
      </c>
      <c r="C175" s="35" t="s">
        <v>400</v>
      </c>
      <c r="D175" s="83" t="s">
        <v>127</v>
      </c>
    </row>
    <row r="176" spans="2:4">
      <c r="B176" s="78" t="s">
        <v>384</v>
      </c>
      <c r="C176" s="35" t="s">
        <v>401</v>
      </c>
      <c r="D176" s="83" t="s">
        <v>127</v>
      </c>
    </row>
    <row r="177" spans="2:4">
      <c r="B177" s="78" t="s">
        <v>384</v>
      </c>
      <c r="C177" s="35" t="s">
        <v>402</v>
      </c>
      <c r="D177" s="83" t="s">
        <v>127</v>
      </c>
    </row>
    <row r="178" spans="2:4">
      <c r="B178" s="78" t="s">
        <v>384</v>
      </c>
      <c r="C178" s="35" t="s">
        <v>332</v>
      </c>
      <c r="D178" s="83" t="s">
        <v>127</v>
      </c>
    </row>
    <row r="179" spans="2:4">
      <c r="B179" s="78" t="s">
        <v>384</v>
      </c>
      <c r="C179" s="35" t="s">
        <v>403</v>
      </c>
      <c r="D179" s="83" t="s">
        <v>127</v>
      </c>
    </row>
    <row r="180" spans="2:4">
      <c r="B180" s="78" t="s">
        <v>384</v>
      </c>
      <c r="C180" s="35" t="s">
        <v>404</v>
      </c>
      <c r="D180" s="83" t="s">
        <v>127</v>
      </c>
    </row>
    <row r="181" spans="2:4">
      <c r="B181" s="78" t="s">
        <v>384</v>
      </c>
      <c r="C181" s="35" t="s">
        <v>405</v>
      </c>
      <c r="D181" s="83" t="s">
        <v>127</v>
      </c>
    </row>
    <row r="182" spans="2:4">
      <c r="B182" s="78" t="s">
        <v>384</v>
      </c>
      <c r="C182" s="35" t="s">
        <v>406</v>
      </c>
      <c r="D182" s="83" t="s">
        <v>127</v>
      </c>
    </row>
    <row r="183" spans="2:4">
      <c r="B183" s="78" t="s">
        <v>384</v>
      </c>
      <c r="C183" s="35" t="s">
        <v>407</v>
      </c>
      <c r="D183" s="83" t="s">
        <v>127</v>
      </c>
    </row>
    <row r="184" spans="2:4">
      <c r="B184" s="78" t="s">
        <v>384</v>
      </c>
      <c r="C184" s="35" t="s">
        <v>408</v>
      </c>
      <c r="D184" s="83" t="s">
        <v>127</v>
      </c>
    </row>
    <row r="185" spans="2:4">
      <c r="B185" s="78" t="s">
        <v>384</v>
      </c>
      <c r="C185" s="35" t="s">
        <v>409</v>
      </c>
      <c r="D185" s="83" t="s">
        <v>127</v>
      </c>
    </row>
    <row r="186" spans="2:4">
      <c r="B186" s="78" t="s">
        <v>386</v>
      </c>
      <c r="C186" s="35" t="s">
        <v>389</v>
      </c>
      <c r="D186" s="83" t="s">
        <v>127</v>
      </c>
    </row>
    <row r="187" spans="2:4">
      <c r="B187" s="78" t="s">
        <v>386</v>
      </c>
      <c r="C187" s="35" t="s">
        <v>390</v>
      </c>
      <c r="D187" s="83" t="s">
        <v>127</v>
      </c>
    </row>
    <row r="188" spans="2:4">
      <c r="B188" s="78" t="s">
        <v>386</v>
      </c>
      <c r="C188" s="35" t="s">
        <v>391</v>
      </c>
      <c r="D188" s="83" t="s">
        <v>127</v>
      </c>
    </row>
    <row r="189" spans="2:4">
      <c r="B189" s="78" t="s">
        <v>386</v>
      </c>
      <c r="C189" s="35" t="s">
        <v>392</v>
      </c>
      <c r="D189" s="83" t="s">
        <v>127</v>
      </c>
    </row>
    <row r="190" spans="2:4">
      <c r="B190" s="78" t="s">
        <v>386</v>
      </c>
      <c r="C190" s="35" t="s">
        <v>393</v>
      </c>
      <c r="D190" s="83" t="s">
        <v>127</v>
      </c>
    </row>
    <row r="191" spans="2:4">
      <c r="B191" s="78" t="s">
        <v>386</v>
      </c>
      <c r="C191" s="35" t="s">
        <v>394</v>
      </c>
      <c r="D191" s="83" t="s">
        <v>127</v>
      </c>
    </row>
    <row r="192" spans="2:4">
      <c r="B192" s="78" t="s">
        <v>386</v>
      </c>
      <c r="C192" s="35" t="s">
        <v>395</v>
      </c>
      <c r="D192" s="83" t="s">
        <v>127</v>
      </c>
    </row>
    <row r="193" spans="2:4">
      <c r="B193" s="78" t="s">
        <v>386</v>
      </c>
      <c r="C193" s="35" t="s">
        <v>396</v>
      </c>
      <c r="D193" s="83" t="s">
        <v>127</v>
      </c>
    </row>
    <row r="194" spans="2:4">
      <c r="B194" s="78" t="s">
        <v>386</v>
      </c>
      <c r="C194" s="35" t="s">
        <v>397</v>
      </c>
      <c r="D194" s="83" t="s">
        <v>127</v>
      </c>
    </row>
    <row r="195" spans="2:4">
      <c r="B195" s="78" t="s">
        <v>386</v>
      </c>
      <c r="C195" s="35" t="s">
        <v>398</v>
      </c>
      <c r="D195" s="83" t="s">
        <v>127</v>
      </c>
    </row>
    <row r="196" spans="2:4">
      <c r="B196" s="78" t="s">
        <v>386</v>
      </c>
      <c r="C196" s="35" t="s">
        <v>399</v>
      </c>
      <c r="D196" s="83" t="s">
        <v>127</v>
      </c>
    </row>
    <row r="197" spans="2:4">
      <c r="B197" s="78" t="s">
        <v>386</v>
      </c>
      <c r="C197" s="35" t="s">
        <v>367</v>
      </c>
      <c r="D197" s="83" t="s">
        <v>127</v>
      </c>
    </row>
    <row r="198" spans="2:4">
      <c r="B198" s="78" t="s">
        <v>386</v>
      </c>
      <c r="C198" s="35" t="s">
        <v>400</v>
      </c>
      <c r="D198" s="83" t="s">
        <v>127</v>
      </c>
    </row>
    <row r="199" spans="2:4">
      <c r="B199" s="78" t="s">
        <v>386</v>
      </c>
      <c r="C199" s="35" t="s">
        <v>401</v>
      </c>
      <c r="D199" s="83" t="s">
        <v>127</v>
      </c>
    </row>
    <row r="200" spans="2:4">
      <c r="B200" s="78" t="s">
        <v>386</v>
      </c>
      <c r="C200" s="35" t="s">
        <v>402</v>
      </c>
      <c r="D200" s="83" t="s">
        <v>127</v>
      </c>
    </row>
    <row r="201" spans="2:4">
      <c r="B201" s="78" t="s">
        <v>386</v>
      </c>
      <c r="C201" s="35" t="s">
        <v>332</v>
      </c>
      <c r="D201" s="83" t="s">
        <v>127</v>
      </c>
    </row>
    <row r="202" spans="2:4">
      <c r="B202" s="78" t="s">
        <v>386</v>
      </c>
      <c r="C202" s="35" t="s">
        <v>403</v>
      </c>
      <c r="D202" s="83" t="s">
        <v>127</v>
      </c>
    </row>
    <row r="203" spans="2:4">
      <c r="B203" s="78" t="s">
        <v>386</v>
      </c>
      <c r="C203" s="35" t="s">
        <v>404</v>
      </c>
      <c r="D203" s="83" t="s">
        <v>127</v>
      </c>
    </row>
    <row r="204" spans="2:4">
      <c r="B204" s="78" t="s">
        <v>386</v>
      </c>
      <c r="C204" s="35" t="s">
        <v>405</v>
      </c>
      <c r="D204" s="83" t="s">
        <v>127</v>
      </c>
    </row>
    <row r="205" spans="2:4">
      <c r="B205" s="78" t="s">
        <v>386</v>
      </c>
      <c r="C205" s="35" t="s">
        <v>406</v>
      </c>
      <c r="D205" s="83" t="s">
        <v>127</v>
      </c>
    </row>
    <row r="206" spans="2:4">
      <c r="B206" s="78" t="s">
        <v>386</v>
      </c>
      <c r="C206" s="35" t="s">
        <v>407</v>
      </c>
      <c r="D206" s="83" t="s">
        <v>127</v>
      </c>
    </row>
    <row r="207" spans="2:4">
      <c r="B207" s="78" t="s">
        <v>386</v>
      </c>
      <c r="C207" s="35" t="s">
        <v>408</v>
      </c>
      <c r="D207" s="83" t="s">
        <v>127</v>
      </c>
    </row>
    <row r="208" spans="2:4">
      <c r="B208" s="78" t="s">
        <v>386</v>
      </c>
      <c r="C208" s="35" t="s">
        <v>409</v>
      </c>
      <c r="D208" s="83" t="s">
        <v>127</v>
      </c>
    </row>
  </sheetData>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208">
      <formula1>Dropdowns!$C$2:$C$4</formula1>
    </dataValidation>
  </dataValidations>
  <hyperlinks>
    <hyperlink ref="F1" location="Summary!A1" display="Return to Summar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0"/>
  <sheetViews>
    <sheetView workbookViewId="0">
      <pane xSplit="3" ySplit="1" topLeftCell="D2" activePane="bottomRight" state="frozen"/>
      <selection/>
      <selection pane="topRight"/>
      <selection pane="bottomLeft"/>
      <selection pane="bottomRight" activeCell="D76" sqref="D76"/>
    </sheetView>
  </sheetViews>
  <sheetFormatPr defaultColWidth="9" defaultRowHeight="15" outlineLevelCol="4"/>
  <cols>
    <col min="2" max="2" width="9.71428571428571" customWidth="1"/>
    <col min="3" max="3" width="35.4285714285714" customWidth="1"/>
    <col min="4" max="4" width="83.2857142857143" customWidth="1"/>
    <col min="5" max="5" width="43.1428571428571" customWidth="1"/>
  </cols>
  <sheetData>
    <row r="1" spans="1:5">
      <c r="A1" s="180" t="s">
        <v>28</v>
      </c>
      <c r="B1" s="180" t="s">
        <v>29</v>
      </c>
      <c r="C1" s="180" t="s">
        <v>30</v>
      </c>
      <c r="D1" s="180" t="s">
        <v>31</v>
      </c>
      <c r="E1" s="180" t="s">
        <v>32</v>
      </c>
    </row>
    <row r="2" spans="1:5">
      <c r="A2" s="181">
        <v>1</v>
      </c>
      <c r="B2" s="182">
        <v>43846</v>
      </c>
      <c r="C2" s="135" t="s">
        <v>33</v>
      </c>
      <c r="D2" s="103" t="s">
        <v>34</v>
      </c>
      <c r="E2" s="103"/>
    </row>
    <row r="3" spans="1:5">
      <c r="A3" s="183"/>
      <c r="B3" s="184"/>
      <c r="C3" s="135" t="s">
        <v>35</v>
      </c>
      <c r="D3" s="103" t="s">
        <v>36</v>
      </c>
      <c r="E3" s="103"/>
    </row>
    <row r="4" spans="1:5">
      <c r="A4" s="183"/>
      <c r="B4" s="184"/>
      <c r="C4" s="135" t="s">
        <v>37</v>
      </c>
      <c r="D4" s="103" t="s">
        <v>34</v>
      </c>
      <c r="E4" s="103"/>
    </row>
    <row r="5" customFormat="1" spans="1:5">
      <c r="A5" s="183"/>
      <c r="B5" s="184"/>
      <c r="C5" s="135" t="s">
        <v>38</v>
      </c>
      <c r="D5" s="103" t="s">
        <v>34</v>
      </c>
      <c r="E5" s="103"/>
    </row>
    <row r="6" spans="1:5">
      <c r="A6" s="183"/>
      <c r="B6" s="184"/>
      <c r="C6" s="135" t="s">
        <v>39</v>
      </c>
      <c r="D6" s="103" t="s">
        <v>40</v>
      </c>
      <c r="E6" s="103"/>
    </row>
    <row r="7" spans="1:5">
      <c r="A7" s="183"/>
      <c r="B7" s="184"/>
      <c r="C7" s="135" t="s">
        <v>41</v>
      </c>
      <c r="D7" s="103" t="s">
        <v>42</v>
      </c>
      <c r="E7" s="103"/>
    </row>
    <row r="8" spans="1:5">
      <c r="A8" s="183"/>
      <c r="B8" s="184"/>
      <c r="C8" s="135" t="s">
        <v>43</v>
      </c>
      <c r="D8" s="103" t="s">
        <v>44</v>
      </c>
      <c r="E8" s="103"/>
    </row>
    <row r="9" spans="1:5">
      <c r="A9" s="183"/>
      <c r="B9" s="184"/>
      <c r="C9" s="135" t="s">
        <v>45</v>
      </c>
      <c r="D9" s="103" t="s">
        <v>46</v>
      </c>
      <c r="E9" s="103"/>
    </row>
    <row r="10" spans="1:5">
      <c r="A10" s="183"/>
      <c r="B10" s="184"/>
      <c r="C10" s="135" t="s">
        <v>47</v>
      </c>
      <c r="D10" s="103" t="s">
        <v>46</v>
      </c>
      <c r="E10" s="103"/>
    </row>
    <row r="11" spans="1:5">
      <c r="A11" s="183"/>
      <c r="B11" s="184"/>
      <c r="C11" s="172" t="s">
        <v>48</v>
      </c>
      <c r="D11" s="103" t="s">
        <v>34</v>
      </c>
      <c r="E11" s="103"/>
    </row>
    <row r="12" spans="1:5">
      <c r="A12" s="183"/>
      <c r="B12" s="184"/>
      <c r="C12" s="135" t="s">
        <v>49</v>
      </c>
      <c r="D12" s="103" t="s">
        <v>34</v>
      </c>
      <c r="E12" s="103"/>
    </row>
    <row r="13" spans="1:5">
      <c r="A13" s="183"/>
      <c r="B13" s="184"/>
      <c r="C13" s="135" t="s">
        <v>50</v>
      </c>
      <c r="D13" s="103" t="s">
        <v>51</v>
      </c>
      <c r="E13" s="103"/>
    </row>
    <row r="14" customFormat="1" spans="1:5">
      <c r="A14" s="183"/>
      <c r="B14" s="184"/>
      <c r="C14" s="135" t="s">
        <v>52</v>
      </c>
      <c r="D14" s="103" t="s">
        <v>34</v>
      </c>
      <c r="E14" s="103"/>
    </row>
    <row r="15" spans="1:5">
      <c r="A15" s="183"/>
      <c r="B15" s="184"/>
      <c r="C15" s="135" t="s">
        <v>53</v>
      </c>
      <c r="D15" s="103" t="s">
        <v>54</v>
      </c>
      <c r="E15" s="103"/>
    </row>
    <row r="16" spans="1:5">
      <c r="A16" s="183"/>
      <c r="B16" s="184"/>
      <c r="C16" s="135" t="s">
        <v>55</v>
      </c>
      <c r="D16" s="103" t="s">
        <v>34</v>
      </c>
      <c r="E16" s="103"/>
    </row>
    <row r="17" customFormat="1" spans="1:5">
      <c r="A17" s="183"/>
      <c r="B17" s="184"/>
      <c r="C17" s="135" t="s">
        <v>56</v>
      </c>
      <c r="D17" s="185" t="s">
        <v>34</v>
      </c>
      <c r="E17" s="185" t="s">
        <v>57</v>
      </c>
    </row>
    <row r="18" customFormat="1" spans="1:5">
      <c r="A18" s="183"/>
      <c r="B18" s="184"/>
      <c r="C18" s="135" t="s">
        <v>58</v>
      </c>
      <c r="D18" s="186"/>
      <c r="E18" s="186"/>
    </row>
    <row r="19" spans="1:5">
      <c r="A19" s="183"/>
      <c r="B19" s="184"/>
      <c r="C19" s="135" t="s">
        <v>59</v>
      </c>
      <c r="D19" s="103" t="s">
        <v>36</v>
      </c>
      <c r="E19" s="103"/>
    </row>
    <row r="20" customFormat="1" spans="1:5">
      <c r="A20" s="183"/>
      <c r="B20" s="184"/>
      <c r="C20" s="135" t="s">
        <v>60</v>
      </c>
      <c r="D20" s="103" t="s">
        <v>34</v>
      </c>
      <c r="E20" s="103"/>
    </row>
    <row r="21" spans="1:5">
      <c r="A21" s="183"/>
      <c r="B21" s="184"/>
      <c r="C21" s="135" t="s">
        <v>61</v>
      </c>
      <c r="D21" s="103" t="s">
        <v>62</v>
      </c>
      <c r="E21" s="103"/>
    </row>
    <row r="22" spans="1:5">
      <c r="A22" s="183"/>
      <c r="B22" s="184"/>
      <c r="C22" s="135" t="s">
        <v>63</v>
      </c>
      <c r="D22" s="103" t="s">
        <v>34</v>
      </c>
      <c r="E22" s="103"/>
    </row>
    <row r="23" customFormat="1" spans="1:5">
      <c r="A23" s="183"/>
      <c r="B23" s="184"/>
      <c r="C23" s="135" t="s">
        <v>64</v>
      </c>
      <c r="D23" s="103" t="s">
        <v>34</v>
      </c>
      <c r="E23" s="103"/>
    </row>
    <row r="24" customFormat="1" spans="1:5">
      <c r="A24" s="183"/>
      <c r="B24" s="184"/>
      <c r="C24" s="135" t="s">
        <v>65</v>
      </c>
      <c r="D24" s="103" t="s">
        <v>34</v>
      </c>
      <c r="E24" s="103"/>
    </row>
    <row r="25" spans="1:5">
      <c r="A25" s="183"/>
      <c r="B25" s="184"/>
      <c r="C25" s="135" t="s">
        <v>66</v>
      </c>
      <c r="D25" s="103" t="s">
        <v>67</v>
      </c>
      <c r="E25" s="103"/>
    </row>
    <row r="26" spans="1:5">
      <c r="A26" s="183"/>
      <c r="B26" s="184"/>
      <c r="C26" s="135" t="s">
        <v>68</v>
      </c>
      <c r="D26" s="103" t="s">
        <v>69</v>
      </c>
      <c r="E26" s="103"/>
    </row>
    <row r="27" spans="1:5">
      <c r="A27" s="183"/>
      <c r="B27" s="184"/>
      <c r="C27" s="135" t="s">
        <v>70</v>
      </c>
      <c r="D27" s="153" t="s">
        <v>71</v>
      </c>
      <c r="E27" s="103"/>
    </row>
    <row r="28" spans="1:5">
      <c r="A28" s="183"/>
      <c r="B28" s="184"/>
      <c r="C28" s="135" t="s">
        <v>72</v>
      </c>
      <c r="D28" s="103" t="s">
        <v>34</v>
      </c>
      <c r="E28" s="103"/>
    </row>
    <row r="29" customFormat="1" spans="1:5">
      <c r="A29" s="183"/>
      <c r="B29" s="184"/>
      <c r="C29" s="135" t="s">
        <v>73</v>
      </c>
      <c r="D29" s="153" t="s">
        <v>74</v>
      </c>
      <c r="E29" s="103"/>
    </row>
    <row r="30" customFormat="1" spans="1:5">
      <c r="A30" s="183"/>
      <c r="B30" s="184"/>
      <c r="C30" s="135" t="s">
        <v>75</v>
      </c>
      <c r="D30" s="103" t="s">
        <v>36</v>
      </c>
      <c r="E30" s="103"/>
    </row>
    <row r="31" customFormat="1" spans="1:5">
      <c r="A31" s="183"/>
      <c r="B31" s="184"/>
      <c r="C31" s="135" t="s">
        <v>76</v>
      </c>
      <c r="D31" s="185" t="s">
        <v>34</v>
      </c>
      <c r="E31" s="185" t="s">
        <v>57</v>
      </c>
    </row>
    <row r="32" spans="1:5">
      <c r="A32" s="183"/>
      <c r="B32" s="184"/>
      <c r="C32" s="135" t="s">
        <v>77</v>
      </c>
      <c r="D32" s="186"/>
      <c r="E32" s="186"/>
    </row>
    <row r="33" spans="1:5">
      <c r="A33" s="183"/>
      <c r="B33" s="184"/>
      <c r="C33" s="135" t="s">
        <v>78</v>
      </c>
      <c r="D33" s="185" t="s">
        <v>34</v>
      </c>
      <c r="E33" s="187" t="s">
        <v>79</v>
      </c>
    </row>
    <row r="34" spans="1:5">
      <c r="A34" s="183"/>
      <c r="B34" s="184"/>
      <c r="C34" s="135" t="s">
        <v>80</v>
      </c>
      <c r="D34" s="188"/>
      <c r="E34" s="189"/>
    </row>
    <row r="35" spans="1:5">
      <c r="A35" s="183"/>
      <c r="B35" s="184"/>
      <c r="C35" s="135" t="s">
        <v>81</v>
      </c>
      <c r="D35" s="186"/>
      <c r="E35" s="190"/>
    </row>
    <row r="36" customFormat="1" spans="1:5">
      <c r="A36" s="183"/>
      <c r="B36" s="184"/>
      <c r="C36" s="172" t="s">
        <v>82</v>
      </c>
      <c r="D36" s="186" t="s">
        <v>83</v>
      </c>
      <c r="E36" s="190"/>
    </row>
    <row r="37" customFormat="1" spans="1:5">
      <c r="A37" s="183"/>
      <c r="B37" s="184"/>
      <c r="C37" s="172" t="s">
        <v>84</v>
      </c>
      <c r="D37" s="186" t="s">
        <v>83</v>
      </c>
      <c r="E37" s="190"/>
    </row>
    <row r="38" customFormat="1" spans="1:5">
      <c r="A38" s="183"/>
      <c r="B38" s="184"/>
      <c r="C38" s="172" t="s">
        <v>85</v>
      </c>
      <c r="D38" s="186" t="s">
        <v>83</v>
      </c>
      <c r="E38" s="190"/>
    </row>
    <row r="39" customFormat="1" spans="1:5">
      <c r="A39" s="183"/>
      <c r="B39" s="184"/>
      <c r="C39" s="172" t="s">
        <v>86</v>
      </c>
      <c r="D39" s="186" t="s">
        <v>83</v>
      </c>
      <c r="E39" s="190"/>
    </row>
    <row r="40" spans="1:5">
      <c r="A40" s="183"/>
      <c r="B40" s="184"/>
      <c r="C40" s="78" t="s">
        <v>87</v>
      </c>
      <c r="D40" s="103" t="s">
        <v>88</v>
      </c>
      <c r="E40" s="103" t="s">
        <v>89</v>
      </c>
    </row>
    <row r="41" spans="1:5">
      <c r="A41" s="183"/>
      <c r="B41" s="184"/>
      <c r="C41" s="78" t="s">
        <v>90</v>
      </c>
      <c r="D41" s="103" t="s">
        <v>88</v>
      </c>
      <c r="E41" s="103" t="s">
        <v>91</v>
      </c>
    </row>
    <row r="42" spans="1:5">
      <c r="A42" s="183"/>
      <c r="B42" s="184"/>
      <c r="C42" s="67" t="s">
        <v>92</v>
      </c>
      <c r="D42" s="103" t="s">
        <v>88</v>
      </c>
      <c r="E42" s="103" t="s">
        <v>91</v>
      </c>
    </row>
    <row r="43" spans="1:5">
      <c r="A43" s="183"/>
      <c r="B43" s="184"/>
      <c r="C43" s="78" t="s">
        <v>93</v>
      </c>
      <c r="D43" s="103" t="s">
        <v>88</v>
      </c>
      <c r="E43" s="103" t="s">
        <v>91</v>
      </c>
    </row>
    <row r="44" spans="1:5">
      <c r="A44" s="183"/>
      <c r="B44" s="184"/>
      <c r="C44" s="78" t="s">
        <v>94</v>
      </c>
      <c r="D44" s="103" t="s">
        <v>88</v>
      </c>
      <c r="E44" s="103" t="s">
        <v>91</v>
      </c>
    </row>
    <row r="45" spans="1:5">
      <c r="A45" s="183"/>
      <c r="B45" s="184"/>
      <c r="C45" s="78" t="s">
        <v>95</v>
      </c>
      <c r="D45" s="103" t="s">
        <v>88</v>
      </c>
      <c r="E45" s="103" t="s">
        <v>91</v>
      </c>
    </row>
    <row r="46" spans="1:5">
      <c r="A46" s="183"/>
      <c r="B46" s="184"/>
      <c r="C46" s="191" t="s">
        <v>96</v>
      </c>
      <c r="D46" s="131" t="s">
        <v>88</v>
      </c>
      <c r="E46" s="131" t="s">
        <v>91</v>
      </c>
    </row>
    <row r="47" spans="1:5">
      <c r="A47" s="183"/>
      <c r="B47" s="184"/>
      <c r="C47" s="78" t="s">
        <v>97</v>
      </c>
      <c r="D47" s="103" t="s">
        <v>88</v>
      </c>
      <c r="E47" s="103" t="s">
        <v>91</v>
      </c>
    </row>
    <row r="48" spans="1:5">
      <c r="A48" s="183"/>
      <c r="B48" s="184"/>
      <c r="C48" s="78" t="s">
        <v>98</v>
      </c>
      <c r="D48" s="103" t="s">
        <v>88</v>
      </c>
      <c r="E48" s="103" t="s">
        <v>91</v>
      </c>
    </row>
    <row r="49" spans="1:5">
      <c r="A49" s="183"/>
      <c r="B49" s="184"/>
      <c r="C49" s="78" t="s">
        <v>99</v>
      </c>
      <c r="D49" s="103" t="s">
        <v>88</v>
      </c>
      <c r="E49" s="159" t="s">
        <v>100</v>
      </c>
    </row>
    <row r="50" spans="1:5">
      <c r="A50" s="183"/>
      <c r="B50" s="184"/>
      <c r="C50" s="78" t="s">
        <v>101</v>
      </c>
      <c r="D50" s="103" t="s">
        <v>88</v>
      </c>
      <c r="E50" s="103" t="s">
        <v>89</v>
      </c>
    </row>
    <row r="51" spans="1:5">
      <c r="A51" s="183"/>
      <c r="B51" s="184"/>
      <c r="C51" s="78" t="s">
        <v>102</v>
      </c>
      <c r="D51" s="103" t="s">
        <v>88</v>
      </c>
      <c r="E51" s="103" t="s">
        <v>89</v>
      </c>
    </row>
    <row r="52" spans="1:5">
      <c r="A52" s="183"/>
      <c r="B52" s="184"/>
      <c r="C52" s="78" t="s">
        <v>103</v>
      </c>
      <c r="D52" s="103" t="s">
        <v>88</v>
      </c>
      <c r="E52" s="103" t="s">
        <v>89</v>
      </c>
    </row>
    <row r="53" spans="1:5">
      <c r="A53" s="183"/>
      <c r="B53" s="184"/>
      <c r="C53" s="78" t="s">
        <v>104</v>
      </c>
      <c r="D53" s="103" t="s">
        <v>88</v>
      </c>
      <c r="E53" s="103" t="s">
        <v>89</v>
      </c>
    </row>
    <row r="54" spans="1:5">
      <c r="A54" s="183"/>
      <c r="B54" s="184"/>
      <c r="C54" s="78" t="s">
        <v>105</v>
      </c>
      <c r="D54" s="103" t="s">
        <v>88</v>
      </c>
      <c r="E54" s="103" t="s">
        <v>106</v>
      </c>
    </row>
    <row r="55" spans="1:5">
      <c r="A55" s="183"/>
      <c r="B55" s="184"/>
      <c r="C55" s="78" t="s">
        <v>107</v>
      </c>
      <c r="D55" s="103" t="s">
        <v>88</v>
      </c>
      <c r="E55" s="103" t="s">
        <v>89</v>
      </c>
    </row>
    <row r="56" spans="1:5">
      <c r="A56" s="183"/>
      <c r="B56" s="184"/>
      <c r="C56" s="78" t="s">
        <v>108</v>
      </c>
      <c r="D56" s="103" t="s">
        <v>88</v>
      </c>
      <c r="E56" s="103" t="s">
        <v>89</v>
      </c>
    </row>
    <row r="57" spans="1:5">
      <c r="A57" s="192"/>
      <c r="B57" s="193"/>
      <c r="C57" s="78" t="s">
        <v>109</v>
      </c>
      <c r="D57" s="103" t="s">
        <v>88</v>
      </c>
      <c r="E57" s="131" t="s">
        <v>89</v>
      </c>
    </row>
    <row r="58" spans="1:5">
      <c r="A58" s="181">
        <v>2</v>
      </c>
      <c r="B58" s="182">
        <v>43872</v>
      </c>
      <c r="C58" s="135" t="s">
        <v>110</v>
      </c>
      <c r="D58" s="103" t="s">
        <v>34</v>
      </c>
      <c r="E58" s="103"/>
    </row>
    <row r="59" spans="1:5">
      <c r="A59" s="183"/>
      <c r="B59" s="194"/>
      <c r="C59" s="135" t="s">
        <v>111</v>
      </c>
      <c r="D59" s="103" t="s">
        <v>34</v>
      </c>
      <c r="E59" s="103"/>
    </row>
    <row r="60" spans="1:5">
      <c r="A60" s="183"/>
      <c r="B60" s="194"/>
      <c r="C60" s="135" t="s">
        <v>112</v>
      </c>
      <c r="D60" s="103" t="s">
        <v>46</v>
      </c>
      <c r="E60" s="103"/>
    </row>
    <row r="61" spans="1:5">
      <c r="A61" s="183"/>
      <c r="B61" s="194"/>
      <c r="C61" s="135" t="s">
        <v>113</v>
      </c>
      <c r="D61" s="103" t="s">
        <v>34</v>
      </c>
      <c r="E61" s="103"/>
    </row>
    <row r="62" spans="1:5">
      <c r="A62" s="192"/>
      <c r="B62" s="195"/>
      <c r="C62" s="135" t="s">
        <v>114</v>
      </c>
      <c r="D62" s="103" t="s">
        <v>34</v>
      </c>
      <c r="E62" s="103"/>
    </row>
    <row r="63" spans="1:5">
      <c r="A63" s="196">
        <v>3</v>
      </c>
      <c r="B63" s="197">
        <v>43875</v>
      </c>
      <c r="C63" s="135" t="s">
        <v>115</v>
      </c>
      <c r="D63" s="103" t="s">
        <v>34</v>
      </c>
      <c r="E63" s="103"/>
    </row>
    <row r="64" spans="1:5">
      <c r="A64" s="196"/>
      <c r="B64" s="197"/>
      <c r="C64" s="135" t="s">
        <v>72</v>
      </c>
      <c r="D64" s="103" t="s">
        <v>34</v>
      </c>
      <c r="E64" s="103"/>
    </row>
    <row r="65" spans="1:5">
      <c r="A65" s="196"/>
      <c r="B65" s="197"/>
      <c r="C65" s="135" t="s">
        <v>114</v>
      </c>
      <c r="D65" s="103" t="s">
        <v>34</v>
      </c>
      <c r="E65" s="103"/>
    </row>
    <row r="66" spans="1:5">
      <c r="A66" s="198">
        <v>3.1</v>
      </c>
      <c r="B66" s="199">
        <v>43880</v>
      </c>
      <c r="C66" s="135" t="s">
        <v>115</v>
      </c>
      <c r="D66" s="78" t="s">
        <v>116</v>
      </c>
      <c r="E66" s="103"/>
    </row>
    <row r="67" spans="1:5">
      <c r="A67" s="198">
        <v>3.2</v>
      </c>
      <c r="B67" s="199">
        <v>43889</v>
      </c>
      <c r="C67" s="135" t="s">
        <v>114</v>
      </c>
      <c r="D67" s="78" t="s">
        <v>117</v>
      </c>
      <c r="E67" s="103" t="s">
        <v>118</v>
      </c>
    </row>
    <row r="68" spans="1:5">
      <c r="A68" s="198">
        <v>3.3</v>
      </c>
      <c r="B68" s="199">
        <v>43937</v>
      </c>
      <c r="C68" s="135" t="s">
        <v>119</v>
      </c>
      <c r="D68" s="78" t="s">
        <v>120</v>
      </c>
      <c r="E68" s="103"/>
    </row>
    <row r="69" spans="1:5">
      <c r="A69" s="200">
        <v>3.4</v>
      </c>
      <c r="B69" s="199">
        <v>43944</v>
      </c>
      <c r="C69" s="135" t="s">
        <v>60</v>
      </c>
      <c r="D69" s="78" t="s">
        <v>34</v>
      </c>
      <c r="E69" s="103" t="s">
        <v>121</v>
      </c>
    </row>
    <row r="70" spans="1:5">
      <c r="A70" s="200">
        <v>3.5</v>
      </c>
      <c r="B70" s="199">
        <v>43951</v>
      </c>
      <c r="C70" s="135" t="s">
        <v>52</v>
      </c>
      <c r="D70" s="78" t="s">
        <v>122</v>
      </c>
      <c r="E70" s="103" t="s">
        <v>123</v>
      </c>
    </row>
  </sheetData>
  <autoFilter ref="A1:J70">
    <sortState ref="A1:J70">
      <sortCondition ref="C1"/>
    </sortState>
    <extLst/>
  </autoFilter>
  <mergeCells count="12">
    <mergeCell ref="A2:A57"/>
    <mergeCell ref="A58:A62"/>
    <mergeCell ref="A63:A65"/>
    <mergeCell ref="B2:B57"/>
    <mergeCell ref="B58:B62"/>
    <mergeCell ref="B63:B65"/>
    <mergeCell ref="D17:D18"/>
    <mergeCell ref="D31:D32"/>
    <mergeCell ref="D33:D35"/>
    <mergeCell ref="E17:E18"/>
    <mergeCell ref="E31:E32"/>
    <mergeCell ref="E33:E35"/>
  </mergeCells>
  <conditionalFormatting sqref="E49">
    <cfRule type="cellIs" dxfId="0" priority="1" stopIfTrue="1" operator="equal">
      <formula>"Yes"</formula>
    </cfRule>
    <cfRule type="cellIs" dxfId="1" priority="2" stopIfTrue="1" operator="equal">
      <formula>"Partial"</formula>
    </cfRule>
    <cfRule type="cellIs" dxfId="2" priority="3" stopIfTrue="1" operator="equal">
      <formula>"No"</formula>
    </cfRule>
  </conditionalFormatting>
  <hyperlinks>
    <hyperlink ref="C3" location="'Activity Sub-Type-Med Edu'!A1" display="Activity Sub-Type- Medical Education"/>
    <hyperlink ref="C13" location="Country!A1" display="Country (shared)"/>
    <hyperlink ref="C15" location="Currency!A1" display="Currency"/>
    <hyperlink ref="C19" location="'Disease State-CME'!A1" display="Disease State"/>
    <hyperlink ref="C30" location="'Therapeutic Area-CME'!A1" display="Therapeutic Area"/>
    <hyperlink ref="C25" location="'Preffered Language'!A1" display="Preffered Language"/>
    <hyperlink ref="C26" location="'Request Type'!A1" display="Request Type"/>
    <hyperlink ref="C21" location="'Identifier Type Master'!A1" display="Identifier Type Master"/>
    <hyperlink ref="C2" location="'Activity Delivery Format-CME'!A1" display="Activity Delivery Format"/>
    <hyperlink ref="C28" location="'Speciality-CME'!A1" display="Speciality"/>
    <hyperlink ref="C22" location="'Internal Status-CME'!A1" display="Internal Status"/>
    <hyperlink ref="C12" location="'Cancel Reason-CME'!A1" display="Cancel Reason"/>
    <hyperlink ref="C6" location="'Budget Code 1-CME'!A1" display="Budget Code 1"/>
    <hyperlink ref="C7" location="'Budget Code 2-CME'!A1" display="Budget Code 2"/>
    <hyperlink ref="C8" location="'Budget Code 3-CME'!A1" display="Budget Code 3"/>
    <hyperlink ref="C4" location="'Approve Diff Amount Reason-CME'!A1" display="Approve Different Amount Reason"/>
    <hyperlink ref="C16" location="Department!A1" display="Department (shared)"/>
    <hyperlink ref="C9" location="'Budget Code 4-CME'!A1" display="Budget Code 4"/>
    <hyperlink ref="C10" location="'Budget Code 5-CME'!A1" display="Budget Code 5"/>
    <hyperlink ref="C31" location="'Target Geographic Reach-CME'!A1" display="Target Geographic Reach"/>
    <hyperlink ref="C33" location="'Contact Title'!A1" display="Contact Title (shared)"/>
    <hyperlink ref="C34" location="'Requestor Title'!A1" display="Requestor Title (shared)"/>
    <hyperlink ref="C35" location="Title!A1" display="Title"/>
    <hyperlink ref="C11" location="'Budget Year'!A1" display="Budget Year"/>
    <hyperlink ref="C32" location="'Geographic Focus-CME'!A1" display="Geographic Focus"/>
    <hyperlink ref="C27" location="'Role Assigned'!A1" display="Role Assigned"/>
    <hyperlink ref="C29" location="State!A1" display="State"/>
    <hyperlink ref="C5" location="'Audience Group-CME'!A1" display="Audience Group"/>
    <hyperlink ref="C14" location="'Credit Hours-CME'!A1" display="Credit Hours"/>
    <hyperlink ref="C18" location="'Decline Reason-CME'!A1" display="Decline Reason"/>
    <hyperlink ref="C17" location="'Decline Grant Reason-CME'!A1" display="Decline Grant Reason"/>
    <hyperlink ref="C20" location="'Honoraria Role'!A1" display="Honoraria Role"/>
    <hyperlink ref="C23" location="'Organization Type'!A1" display="Organization Type (shared)"/>
    <hyperlink ref="C24" location="'Org Tax Status'!A1" display="Org Tax Status"/>
    <hyperlink ref="C36" location="'RFA Type'!A1" display="RFA Type"/>
    <hyperlink ref="C37" location="'Education MethodsTools'!A1" display="Education Methods/Tools"/>
    <hyperlink ref="C39" location="'Activity Status'!A1" display="Activity Status"/>
    <hyperlink ref="C38" location="'Duration of Activity'!A1" display="Duration of Activity"/>
    <hyperlink ref="C58" location="'Accrediting Bodies'!A1" display="Accrediting Bodies (shared)"/>
    <hyperlink ref="C59" location="'Approval Reason'!A1" display="Approval Reason"/>
    <hyperlink ref="C60" location="'Educational Objectives'!A1" display="Educational Objectives"/>
    <hyperlink ref="C61" location="'Phone and Fax Type'!A1" display="Phone and Fax Type"/>
    <hyperlink ref="C62" location="'Outcomes Level'!A1" display="Outcome level"/>
    <hyperlink ref="C63" location="'Business Unit'!A1" display="Business Unit"/>
    <hyperlink ref="C64" location="'Speciality-CME'!A1" display="Speciality"/>
    <hyperlink ref="C65" location="'Outcomes Level'!A1" display="Outcome level"/>
    <hyperlink ref="C66" location="'Business Unit'!A1" display="Business Unit"/>
    <hyperlink ref="C67" location="'Outcomes Level'!A1" display="Outcome level"/>
    <hyperlink ref="C68" location="'Audience Group - Specialty Map'!A1" display="Audience Group - Specialty Mapping"/>
    <hyperlink ref="C69" location="'Honoraria Role'!A1" display="Honoraria Role"/>
    <hyperlink ref="C70" location="'Credit Hours-CME'!A1" display="Credit Hours"/>
  </hyperlinks>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showGridLines="0" workbookViewId="0">
      <selection activeCell="A1" sqref="A1"/>
    </sheetView>
  </sheetViews>
  <sheetFormatPr defaultColWidth="11.4285714285714" defaultRowHeight="15" outlineLevelRow="7"/>
  <cols>
    <col min="1" max="1" width="2.85714285714286" customWidth="1"/>
    <col min="2" max="2" width="10.2857142857143" style="67" customWidth="1"/>
    <col min="3" max="3" width="24.4285714285714" style="67" customWidth="1"/>
    <col min="4" max="4" width="11.8571428571429" customWidth="1"/>
    <col min="5" max="5" width="9.42857142857143" customWidth="1"/>
    <col min="6" max="6" width="19.5714285714286" customWidth="1"/>
    <col min="7" max="7" width="4" customWidth="1"/>
    <col min="9" max="10" width="16.1428571428571" style="13" customWidth="1"/>
    <col min="11" max="11" width="16.1428571428571" customWidth="1"/>
  </cols>
  <sheetData>
    <row r="1" ht="15.75" spans="1:11">
      <c r="A1" s="14" t="s">
        <v>295</v>
      </c>
      <c r="B1" s="31" t="s">
        <v>410</v>
      </c>
      <c r="C1" s="15" t="s">
        <v>296</v>
      </c>
      <c r="D1" s="16" t="s">
        <v>297</v>
      </c>
      <c r="F1" s="17" t="s">
        <v>298</v>
      </c>
      <c r="I1" s="30" t="s">
        <v>142</v>
      </c>
      <c r="J1" s="30" t="s">
        <v>143</v>
      </c>
      <c r="K1" s="30" t="s">
        <v>144</v>
      </c>
    </row>
    <row r="2" spans="1:11">
      <c r="A2" s="18"/>
      <c r="B2" s="32" t="s">
        <v>411</v>
      </c>
      <c r="C2" s="39" t="s">
        <v>412</v>
      </c>
      <c r="D2" s="38" t="s">
        <v>129</v>
      </c>
      <c r="I2" s="13" t="str">
        <f>IF(TRIM(C2)&lt;&gt;"",IF(TRIM(D2)="","Value exists for Value field but not for Active flag","OK"),IF(TRIM(D2)="","OK","Value exists for Active flag but not for Value field"))</f>
        <v>OK</v>
      </c>
      <c r="J2" s="13" t="str">
        <f t="shared" ref="J2:J8"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18"/>
      <c r="B3" s="32" t="s">
        <v>413</v>
      </c>
      <c r="C3" s="39" t="s">
        <v>413</v>
      </c>
      <c r="D3" s="38" t="s">
        <v>129</v>
      </c>
      <c r="F3" s="21" t="s">
        <v>302</v>
      </c>
      <c r="G3" s="22" t="s">
        <v>126</v>
      </c>
      <c r="I3" s="13" t="str">
        <f t="shared" ref="I3:I8" si="1">IF(TRIM(C3)&lt;&gt;"",IF(TRIM(D3)="","Value exists for Value field but not for Active flag","OK"),IF(TRIM(D3)="","OK","Value exists for Active flag but not for Value field"))</f>
        <v>OK</v>
      </c>
      <c r="J3" s="13" t="str">
        <f t="shared" si="0"/>
        <v>OK</v>
      </c>
      <c r="K3" s="13" t="str">
        <f t="shared" ref="K3:K8" si="2">IF(TRIM(B3)&lt;&gt;"",IF(TRIM(C3)="","Value exists for ID but not for code.  You should not delete a code that exists.","OK"),"OK")</f>
        <v>OK</v>
      </c>
    </row>
    <row r="4" spans="1:11">
      <c r="A4" s="18"/>
      <c r="B4" s="32" t="s">
        <v>414</v>
      </c>
      <c r="C4" s="39" t="s">
        <v>414</v>
      </c>
      <c r="D4" s="38" t="s">
        <v>129</v>
      </c>
      <c r="I4" s="13" t="str">
        <f t="shared" si="1"/>
        <v>OK</v>
      </c>
      <c r="J4" s="13" t="str">
        <f t="shared" si="0"/>
        <v>OK</v>
      </c>
      <c r="K4" s="13" t="str">
        <f t="shared" si="2"/>
        <v>OK</v>
      </c>
    </row>
    <row r="5" spans="1:11">
      <c r="A5" s="23"/>
      <c r="B5" s="32" t="s">
        <v>415</v>
      </c>
      <c r="C5" s="39" t="s">
        <v>415</v>
      </c>
      <c r="D5" s="38" t="s">
        <v>129</v>
      </c>
      <c r="I5" s="13" t="str">
        <f t="shared" si="1"/>
        <v>OK</v>
      </c>
      <c r="J5" s="13" t="str">
        <f t="shared" si="0"/>
        <v>OK</v>
      </c>
      <c r="K5" s="13" t="str">
        <f t="shared" si="2"/>
        <v>OK</v>
      </c>
    </row>
    <row r="6" spans="1:11">
      <c r="A6" s="24"/>
      <c r="B6" s="44" t="s">
        <v>416</v>
      </c>
      <c r="C6" s="44" t="s">
        <v>417</v>
      </c>
      <c r="D6" s="38" t="s">
        <v>127</v>
      </c>
      <c r="I6" s="13" t="str">
        <f t="shared" si="1"/>
        <v>OK</v>
      </c>
      <c r="J6" s="13" t="str">
        <f t="shared" si="0"/>
        <v>OK</v>
      </c>
      <c r="K6" s="13" t="str">
        <f t="shared" si="2"/>
        <v>OK</v>
      </c>
    </row>
    <row r="7" spans="1:11">
      <c r="A7" s="24"/>
      <c r="B7" s="32"/>
      <c r="C7" s="39"/>
      <c r="D7" s="29"/>
      <c r="I7" s="13" t="str">
        <f t="shared" si="1"/>
        <v>OK</v>
      </c>
      <c r="J7" s="13" t="str">
        <f t="shared" si="0"/>
        <v>OK</v>
      </c>
      <c r="K7" s="13" t="str">
        <f t="shared" si="2"/>
        <v>OK</v>
      </c>
    </row>
    <row r="8" spans="1:11">
      <c r="A8" s="24"/>
      <c r="B8" s="32"/>
      <c r="C8" s="39"/>
      <c r="D8" s="29"/>
      <c r="I8" s="13" t="str">
        <f t="shared" si="1"/>
        <v>OK</v>
      </c>
      <c r="J8" s="13" t="str">
        <f t="shared" si="0"/>
        <v>OK</v>
      </c>
      <c r="K8" s="13" t="str">
        <f t="shared" si="2"/>
        <v>OK</v>
      </c>
    </row>
  </sheetData>
  <sheetProtection autoFilter="0"/>
  <autoFilter ref="I1:K8">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I8">
    <cfRule type="cellIs" dxfId="0" priority="8" operator="equal">
      <formula>"OK"</formula>
    </cfRule>
    <cfRule type="notContainsText" dxfId="3" priority="9" operator="notContains" text="OK">
      <formula>ISERROR(SEARCH("OK",I2))</formula>
    </cfRule>
  </conditionalFormatting>
  <conditionalFormatting sqref="J2:J8">
    <cfRule type="cellIs" dxfId="0" priority="1" operator="equal">
      <formula>"OK"</formula>
    </cfRule>
    <cfRule type="notContainsText" dxfId="3" priority="2" operator="notContains" text="OK">
      <formula>ISERROR(SEARCH("OK",J2))</formula>
    </cfRule>
  </conditionalFormatting>
  <conditionalFormatting sqref="K2:K8">
    <cfRule type="cellIs" dxfId="0" priority="6" operator="equal">
      <formula>"OK"</formula>
    </cfRule>
    <cfRule type="notContainsText" dxfId="3" priority="7"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8">
      <formula1>Dropdowns!$C$2:$C$4</formula1>
    </dataValidation>
  </dataValidations>
  <hyperlinks>
    <hyperlink ref="F1" location="Summary!A1" display="Return to Summary"/>
  </hyperlink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showGridLines="0" workbookViewId="0">
      <selection activeCell="A1" sqref="A1"/>
    </sheetView>
  </sheetViews>
  <sheetFormatPr defaultColWidth="11.4285714285714" defaultRowHeight="15" outlineLevelRow="7"/>
  <cols>
    <col min="1" max="1" width="2.85714285714286" customWidth="1"/>
    <col min="2" max="2" width="10.2857142857143" style="67" customWidth="1"/>
    <col min="3" max="3" width="37" style="67" customWidth="1"/>
    <col min="4" max="4" width="11.8571428571429" customWidth="1"/>
    <col min="5" max="5" width="9.2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31" t="s">
        <v>410</v>
      </c>
      <c r="C1" s="15" t="s">
        <v>296</v>
      </c>
      <c r="D1" s="16" t="s">
        <v>297</v>
      </c>
      <c r="F1" s="17" t="s">
        <v>298</v>
      </c>
      <c r="I1" s="30" t="s">
        <v>142</v>
      </c>
      <c r="J1" s="30" t="s">
        <v>143</v>
      </c>
      <c r="K1" s="30" t="s">
        <v>144</v>
      </c>
    </row>
    <row r="2" spans="1:11">
      <c r="A2" s="18"/>
      <c r="B2" s="32" t="s">
        <v>418</v>
      </c>
      <c r="C2" s="33" t="s">
        <v>419</v>
      </c>
      <c r="D2" s="38" t="s">
        <v>129</v>
      </c>
      <c r="I2" s="13" t="str">
        <f>IF(TRIM(C2)&lt;&gt;"",IF(TRIM(D2)="","Value exists for Value field but not for Active flag","OK"),IF(TRIM(D2)="","OK","Value exists for Active flag but not for Value field"))</f>
        <v>OK</v>
      </c>
      <c r="J2" s="13" t="str">
        <f t="shared" ref="J2:J8"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18"/>
      <c r="B3" s="32" t="s">
        <v>420</v>
      </c>
      <c r="C3" s="35" t="s">
        <v>421</v>
      </c>
      <c r="D3" s="38" t="s">
        <v>129</v>
      </c>
      <c r="F3" s="21" t="s">
        <v>302</v>
      </c>
      <c r="G3" s="22" t="s">
        <v>126</v>
      </c>
      <c r="I3" s="13" t="str">
        <f t="shared" ref="I3:I8" si="1">IF(TRIM(C3)&lt;&gt;"",IF(TRIM(D3)="","Value exists for Value field but not for Active flag","OK"),IF(TRIM(D3)="","OK","Value exists for Active flag but not for Value field"))</f>
        <v>OK</v>
      </c>
      <c r="J3" s="13" t="str">
        <f t="shared" si="0"/>
        <v>OK</v>
      </c>
      <c r="K3" s="13" t="str">
        <f t="shared" ref="K3:K8" si="2">IF(TRIM(B3)&lt;&gt;"",IF(TRIM(C3)="","Value exists for ID but not for code.  You should not delete a code that exists.","OK"),"OK")</f>
        <v>OK</v>
      </c>
    </row>
    <row r="4" spans="1:11">
      <c r="A4" s="18"/>
      <c r="B4" s="32" t="s">
        <v>422</v>
      </c>
      <c r="C4" s="35" t="s">
        <v>423</v>
      </c>
      <c r="D4" s="38" t="s">
        <v>129</v>
      </c>
      <c r="I4" s="13" t="str">
        <f t="shared" si="1"/>
        <v>OK</v>
      </c>
      <c r="J4" s="13" t="str">
        <f t="shared" si="0"/>
        <v>OK</v>
      </c>
      <c r="K4" s="13" t="str">
        <f t="shared" si="2"/>
        <v>OK</v>
      </c>
    </row>
    <row r="5" spans="1:11">
      <c r="A5" s="23"/>
      <c r="B5" s="32" t="s">
        <v>424</v>
      </c>
      <c r="C5" s="35" t="s">
        <v>425</v>
      </c>
      <c r="D5" s="38" t="s">
        <v>129</v>
      </c>
      <c r="I5" s="13" t="str">
        <f t="shared" si="1"/>
        <v>OK</v>
      </c>
      <c r="J5" s="13" t="str">
        <f t="shared" si="0"/>
        <v>OK</v>
      </c>
      <c r="K5" s="13" t="str">
        <f t="shared" si="2"/>
        <v>OK</v>
      </c>
    </row>
    <row r="6" spans="1:11">
      <c r="A6" s="24"/>
      <c r="B6" s="32" t="s">
        <v>426</v>
      </c>
      <c r="C6" s="35" t="s">
        <v>427</v>
      </c>
      <c r="D6" s="38" t="s">
        <v>129</v>
      </c>
      <c r="I6" s="13" t="str">
        <f t="shared" si="1"/>
        <v>OK</v>
      </c>
      <c r="J6" s="13" t="str">
        <f t="shared" si="0"/>
        <v>OK</v>
      </c>
      <c r="K6" s="13" t="str">
        <f t="shared" si="2"/>
        <v>OK</v>
      </c>
    </row>
    <row r="7" spans="1:11">
      <c r="A7" s="24"/>
      <c r="B7" s="36" t="s">
        <v>428</v>
      </c>
      <c r="C7" s="36" t="s">
        <v>429</v>
      </c>
      <c r="D7" s="38" t="s">
        <v>127</v>
      </c>
      <c r="I7" s="13" t="str">
        <f t="shared" si="1"/>
        <v>OK</v>
      </c>
      <c r="J7" s="13" t="str">
        <f t="shared" si="0"/>
        <v>OK</v>
      </c>
      <c r="K7" s="13" t="str">
        <f t="shared" si="2"/>
        <v>OK</v>
      </c>
    </row>
    <row r="8" spans="1:11">
      <c r="A8" s="24"/>
      <c r="B8" s="32"/>
      <c r="C8" s="39"/>
      <c r="D8" s="29"/>
      <c r="I8" s="13" t="str">
        <f t="shared" si="1"/>
        <v>OK</v>
      </c>
      <c r="J8" s="13" t="str">
        <f t="shared" si="0"/>
        <v>OK</v>
      </c>
      <c r="K8" s="13" t="str">
        <f t="shared" si="2"/>
        <v>OK</v>
      </c>
    </row>
  </sheetData>
  <sheetProtection autoFilter="0"/>
  <autoFilter ref="I1:K8">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I8">
    <cfRule type="cellIs" dxfId="0" priority="8" operator="equal">
      <formula>"OK"</formula>
    </cfRule>
    <cfRule type="notContainsText" dxfId="3" priority="9" operator="notContains" text="OK">
      <formula>ISERROR(SEARCH("OK",I2))</formula>
    </cfRule>
  </conditionalFormatting>
  <conditionalFormatting sqref="J2:J8">
    <cfRule type="cellIs" dxfId="0" priority="1" operator="equal">
      <formula>"OK"</formula>
    </cfRule>
    <cfRule type="notContainsText" dxfId="3" priority="2" operator="notContains" text="OK">
      <formula>ISERROR(SEARCH("OK",J2))</formula>
    </cfRule>
  </conditionalFormatting>
  <conditionalFormatting sqref="K2:K8">
    <cfRule type="cellIs" dxfId="0" priority="6" operator="equal">
      <formula>"OK"</formula>
    </cfRule>
    <cfRule type="notContainsText" dxfId="3" priority="7"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8">
      <formula1>Dropdowns!$C$2:$C$4</formula1>
    </dataValidation>
  </dataValidations>
  <hyperlinks>
    <hyperlink ref="F1" location="Summary!A1" display="Return to Summary"/>
  </hyperlink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
  <sheetViews>
    <sheetView showGridLines="0" workbookViewId="0">
      <pane ySplit="1" topLeftCell="A32" activePane="bottomLeft" state="frozen"/>
      <selection/>
      <selection pane="bottomLeft" activeCell="A1" sqref="A1"/>
    </sheetView>
  </sheetViews>
  <sheetFormatPr defaultColWidth="13.1428571428571" defaultRowHeight="15"/>
  <cols>
    <col min="1" max="1" width="2.85714285714286" customWidth="1"/>
    <col min="2" max="2" width="10.2857142857143" style="67" customWidth="1"/>
    <col min="3" max="3" width="68.5714285714286" style="67" customWidth="1"/>
    <col min="4" max="4" width="11.8571428571429" customWidth="1"/>
    <col min="5" max="5" width="9.42857142857143" customWidth="1"/>
    <col min="6" max="6" width="19.5714285714286" customWidth="1"/>
    <col min="7" max="7" width="4" customWidth="1"/>
    <col min="9" max="10" width="16.1428571428571" style="13" customWidth="1"/>
    <col min="11" max="11" width="16.1428571428571" customWidth="1"/>
  </cols>
  <sheetData>
    <row r="1" ht="15.75" spans="1:11">
      <c r="A1" s="41" t="s">
        <v>295</v>
      </c>
      <c r="B1" s="15" t="s">
        <v>410</v>
      </c>
      <c r="C1" s="15" t="s">
        <v>296</v>
      </c>
      <c r="D1" s="95" t="s">
        <v>297</v>
      </c>
      <c r="F1" s="17" t="s">
        <v>298</v>
      </c>
      <c r="I1" s="30" t="s">
        <v>142</v>
      </c>
      <c r="J1" s="30" t="s">
        <v>143</v>
      </c>
      <c r="K1" s="30" t="s">
        <v>144</v>
      </c>
    </row>
    <row r="2" spans="1:11">
      <c r="A2" s="23"/>
      <c r="B2" s="35" t="s">
        <v>430</v>
      </c>
      <c r="C2" s="35" t="s">
        <v>431</v>
      </c>
      <c r="D2" s="38" t="s">
        <v>129</v>
      </c>
      <c r="I2" s="13" t="str">
        <f>IF(TRIM(C2)&lt;&gt;"",IF(TRIM(D2)="","Value exists for Value field but not for Active flag","OK"),IF(TRIM(D2)="","OK","Value exists for Active flag but not for Value field"))</f>
        <v>OK</v>
      </c>
      <c r="J2" s="13" t="str">
        <f t="shared" ref="J2:J48"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23"/>
      <c r="B3" s="35" t="s">
        <v>432</v>
      </c>
      <c r="C3" s="35" t="s">
        <v>433</v>
      </c>
      <c r="D3" s="38" t="s">
        <v>129</v>
      </c>
      <c r="F3" s="21" t="s">
        <v>302</v>
      </c>
      <c r="G3" s="22" t="s">
        <v>126</v>
      </c>
      <c r="I3" s="13" t="str">
        <f t="shared" ref="I3:I48" si="1">IF(TRIM(C3)&lt;&gt;"",IF(TRIM(D3)="","Value exists for Value field but not for Active flag","OK"),IF(TRIM(D3)="","OK","Value exists for Active flag but not for Value field"))</f>
        <v>OK</v>
      </c>
      <c r="J3" s="13" t="str">
        <f t="shared" si="0"/>
        <v>OK</v>
      </c>
      <c r="K3" s="13" t="str">
        <f t="shared" ref="K3:K48" si="2">IF(TRIM(B3)&lt;&gt;"",IF(TRIM(C3)="","Value exists for ID but not for code.  You should not delete a code that exists.","OK"),"OK")</f>
        <v>OK</v>
      </c>
    </row>
    <row r="4" spans="1:11">
      <c r="A4" s="23"/>
      <c r="B4" s="35" t="s">
        <v>434</v>
      </c>
      <c r="C4" s="35" t="s">
        <v>435</v>
      </c>
      <c r="D4" s="38" t="s">
        <v>129</v>
      </c>
      <c r="I4" s="13" t="str">
        <f t="shared" si="1"/>
        <v>OK</v>
      </c>
      <c r="J4" s="13" t="str">
        <f t="shared" si="0"/>
        <v>OK</v>
      </c>
      <c r="K4" s="13" t="str">
        <f t="shared" si="2"/>
        <v>OK</v>
      </c>
    </row>
    <row r="5" spans="1:11">
      <c r="A5" s="23"/>
      <c r="B5" s="35" t="s">
        <v>436</v>
      </c>
      <c r="C5" s="35" t="s">
        <v>437</v>
      </c>
      <c r="D5" s="38" t="s">
        <v>129</v>
      </c>
      <c r="I5" s="13" t="str">
        <f t="shared" si="1"/>
        <v>OK</v>
      </c>
      <c r="J5" s="13" t="str">
        <f t="shared" si="0"/>
        <v>OK</v>
      </c>
      <c r="K5" s="13" t="str">
        <f t="shared" si="2"/>
        <v>OK</v>
      </c>
    </row>
    <row r="6" spans="1:11">
      <c r="A6" s="24"/>
      <c r="B6" s="35" t="s">
        <v>438</v>
      </c>
      <c r="C6" s="35" t="s">
        <v>439</v>
      </c>
      <c r="D6" s="38" t="s">
        <v>129</v>
      </c>
      <c r="I6" s="13" t="str">
        <f t="shared" si="1"/>
        <v>OK</v>
      </c>
      <c r="J6" s="13" t="str">
        <f t="shared" si="0"/>
        <v>OK</v>
      </c>
      <c r="K6" s="13" t="str">
        <f t="shared" si="2"/>
        <v>OK</v>
      </c>
    </row>
    <row r="7" spans="1:11">
      <c r="A7" s="24"/>
      <c r="B7" s="35" t="s">
        <v>440</v>
      </c>
      <c r="C7" s="35" t="s">
        <v>441</v>
      </c>
      <c r="D7" s="38" t="s">
        <v>129</v>
      </c>
      <c r="I7" s="13" t="str">
        <f t="shared" si="1"/>
        <v>OK</v>
      </c>
      <c r="J7" s="13" t="str">
        <f t="shared" si="0"/>
        <v>OK</v>
      </c>
      <c r="K7" s="13" t="str">
        <f t="shared" si="2"/>
        <v>OK</v>
      </c>
    </row>
    <row r="8" spans="1:11">
      <c r="A8" s="24"/>
      <c r="B8" s="35" t="s">
        <v>442</v>
      </c>
      <c r="C8" s="35" t="s">
        <v>443</v>
      </c>
      <c r="D8" s="38" t="s">
        <v>129</v>
      </c>
      <c r="I8" s="13" t="str">
        <f t="shared" si="1"/>
        <v>OK</v>
      </c>
      <c r="J8" s="13" t="str">
        <f t="shared" si="0"/>
        <v>OK</v>
      </c>
      <c r="K8" s="13" t="str">
        <f t="shared" si="2"/>
        <v>OK</v>
      </c>
    </row>
    <row r="9" spans="1:11">
      <c r="A9" s="24"/>
      <c r="B9" s="35" t="s">
        <v>444</v>
      </c>
      <c r="C9" s="35" t="s">
        <v>445</v>
      </c>
      <c r="D9" s="38" t="s">
        <v>129</v>
      </c>
      <c r="I9" s="13" t="str">
        <f t="shared" si="1"/>
        <v>OK</v>
      </c>
      <c r="J9" s="13" t="str">
        <f t="shared" si="0"/>
        <v>OK</v>
      </c>
      <c r="K9" s="13" t="str">
        <f t="shared" si="2"/>
        <v>OK</v>
      </c>
    </row>
    <row r="10" spans="1:11">
      <c r="A10" s="24"/>
      <c r="B10" s="35" t="s">
        <v>446</v>
      </c>
      <c r="C10" s="35" t="s">
        <v>447</v>
      </c>
      <c r="D10" s="38" t="s">
        <v>129</v>
      </c>
      <c r="I10" s="13" t="str">
        <f t="shared" si="1"/>
        <v>OK</v>
      </c>
      <c r="J10" s="13" t="str">
        <f t="shared" si="0"/>
        <v>OK</v>
      </c>
      <c r="K10" s="13" t="str">
        <f t="shared" si="2"/>
        <v>OK</v>
      </c>
    </row>
    <row r="11" spans="1:11">
      <c r="A11" s="24"/>
      <c r="B11" s="35" t="s">
        <v>448</v>
      </c>
      <c r="C11" s="35" t="s">
        <v>449</v>
      </c>
      <c r="D11" s="38" t="s">
        <v>129</v>
      </c>
      <c r="I11" s="13" t="str">
        <f t="shared" si="1"/>
        <v>OK</v>
      </c>
      <c r="J11" s="13" t="str">
        <f t="shared" si="0"/>
        <v>OK</v>
      </c>
      <c r="K11" s="13" t="str">
        <f t="shared" si="2"/>
        <v>OK</v>
      </c>
    </row>
    <row r="12" spans="1:11">
      <c r="A12" s="24"/>
      <c r="B12" s="35" t="s">
        <v>450</v>
      </c>
      <c r="C12" s="35" t="s">
        <v>451</v>
      </c>
      <c r="D12" s="38" t="s">
        <v>129</v>
      </c>
      <c r="I12" s="13" t="str">
        <f t="shared" si="1"/>
        <v>OK</v>
      </c>
      <c r="J12" s="13" t="str">
        <f t="shared" si="0"/>
        <v>OK</v>
      </c>
      <c r="K12" s="13" t="str">
        <f t="shared" si="2"/>
        <v>OK</v>
      </c>
    </row>
    <row r="13" spans="1:11">
      <c r="A13" s="24"/>
      <c r="B13" s="35" t="s">
        <v>452</v>
      </c>
      <c r="C13" s="35" t="s">
        <v>453</v>
      </c>
      <c r="D13" s="38" t="s">
        <v>129</v>
      </c>
      <c r="I13" s="13" t="str">
        <f t="shared" si="1"/>
        <v>OK</v>
      </c>
      <c r="J13" s="13" t="str">
        <f t="shared" si="0"/>
        <v>OK</v>
      </c>
      <c r="K13" s="13" t="str">
        <f t="shared" si="2"/>
        <v>OK</v>
      </c>
    </row>
    <row r="14" spans="1:11">
      <c r="A14" s="24"/>
      <c r="B14" s="35" t="s">
        <v>454</v>
      </c>
      <c r="C14" s="35" t="s">
        <v>455</v>
      </c>
      <c r="D14" s="38" t="s">
        <v>129</v>
      </c>
      <c r="I14" s="13" t="str">
        <f t="shared" si="1"/>
        <v>OK</v>
      </c>
      <c r="J14" s="13" t="str">
        <f t="shared" si="0"/>
        <v>OK</v>
      </c>
      <c r="K14" s="13" t="str">
        <f t="shared" si="2"/>
        <v>OK</v>
      </c>
    </row>
    <row r="15" spans="1:11">
      <c r="A15" s="24"/>
      <c r="B15" s="35" t="s">
        <v>456</v>
      </c>
      <c r="C15" s="35" t="s">
        <v>457</v>
      </c>
      <c r="D15" s="38" t="s">
        <v>129</v>
      </c>
      <c r="I15" s="13" t="str">
        <f t="shared" si="1"/>
        <v>OK</v>
      </c>
      <c r="J15" s="13" t="str">
        <f t="shared" si="0"/>
        <v>OK</v>
      </c>
      <c r="K15" s="13" t="str">
        <f t="shared" si="2"/>
        <v>OK</v>
      </c>
    </row>
    <row r="16" spans="1:11">
      <c r="A16" s="24"/>
      <c r="B16" s="35" t="s">
        <v>458</v>
      </c>
      <c r="C16" s="35" t="s">
        <v>459</v>
      </c>
      <c r="D16" s="38" t="s">
        <v>129</v>
      </c>
      <c r="I16" s="13" t="str">
        <f t="shared" si="1"/>
        <v>OK</v>
      </c>
      <c r="J16" s="13" t="str">
        <f t="shared" si="0"/>
        <v>OK</v>
      </c>
      <c r="K16" s="13" t="str">
        <f t="shared" si="2"/>
        <v>OK</v>
      </c>
    </row>
    <row r="17" spans="1:11">
      <c r="A17" s="24"/>
      <c r="B17" s="35" t="s">
        <v>460</v>
      </c>
      <c r="C17" s="35" t="s">
        <v>461</v>
      </c>
      <c r="D17" s="38" t="s">
        <v>129</v>
      </c>
      <c r="I17" s="13" t="str">
        <f t="shared" si="1"/>
        <v>OK</v>
      </c>
      <c r="J17" s="13" t="str">
        <f t="shared" si="0"/>
        <v>OK</v>
      </c>
      <c r="K17" s="13" t="str">
        <f t="shared" si="2"/>
        <v>OK</v>
      </c>
    </row>
    <row r="18" spans="1:11">
      <c r="A18" s="24"/>
      <c r="B18" s="35" t="s">
        <v>462</v>
      </c>
      <c r="C18" s="35" t="s">
        <v>463</v>
      </c>
      <c r="D18" s="38" t="s">
        <v>129</v>
      </c>
      <c r="I18" s="13" t="str">
        <f t="shared" si="1"/>
        <v>OK</v>
      </c>
      <c r="J18" s="13" t="str">
        <f t="shared" si="0"/>
        <v>OK</v>
      </c>
      <c r="K18" s="13" t="str">
        <f t="shared" si="2"/>
        <v>OK</v>
      </c>
    </row>
    <row r="19" spans="1:11">
      <c r="A19" s="24"/>
      <c r="B19" s="35" t="s">
        <v>464</v>
      </c>
      <c r="C19" s="35" t="s">
        <v>465</v>
      </c>
      <c r="D19" s="38" t="s">
        <v>129</v>
      </c>
      <c r="I19" s="13" t="str">
        <f t="shared" si="1"/>
        <v>OK</v>
      </c>
      <c r="J19" s="13" t="str">
        <f t="shared" si="0"/>
        <v>OK</v>
      </c>
      <c r="K19" s="13" t="str">
        <f t="shared" si="2"/>
        <v>OK</v>
      </c>
    </row>
    <row r="20" spans="1:11">
      <c r="A20" s="24"/>
      <c r="B20" s="35" t="s">
        <v>466</v>
      </c>
      <c r="C20" s="35" t="s">
        <v>467</v>
      </c>
      <c r="D20" s="38" t="s">
        <v>129</v>
      </c>
      <c r="I20" s="13" t="str">
        <f t="shared" si="1"/>
        <v>OK</v>
      </c>
      <c r="J20" s="13" t="str">
        <f t="shared" si="0"/>
        <v>OK</v>
      </c>
      <c r="K20" s="13" t="str">
        <f t="shared" si="2"/>
        <v>OK</v>
      </c>
    </row>
    <row r="21" spans="1:11">
      <c r="A21" s="24"/>
      <c r="B21" s="35" t="s">
        <v>468</v>
      </c>
      <c r="C21" s="35" t="s">
        <v>469</v>
      </c>
      <c r="D21" s="38" t="s">
        <v>129</v>
      </c>
      <c r="I21" s="13" t="str">
        <f t="shared" si="1"/>
        <v>OK</v>
      </c>
      <c r="J21" s="13" t="str">
        <f t="shared" si="0"/>
        <v>OK</v>
      </c>
      <c r="K21" s="13" t="str">
        <f t="shared" si="2"/>
        <v>OK</v>
      </c>
    </row>
    <row r="22" spans="1:11">
      <c r="A22" s="24"/>
      <c r="B22" s="35" t="s">
        <v>470</v>
      </c>
      <c r="C22" s="35" t="s">
        <v>471</v>
      </c>
      <c r="D22" s="38" t="s">
        <v>129</v>
      </c>
      <c r="I22" s="13" t="str">
        <f t="shared" si="1"/>
        <v>OK</v>
      </c>
      <c r="J22" s="13" t="str">
        <f t="shared" si="0"/>
        <v>OK</v>
      </c>
      <c r="K22" s="13" t="str">
        <f t="shared" si="2"/>
        <v>OK</v>
      </c>
    </row>
    <row r="23" spans="1:11">
      <c r="A23" s="24"/>
      <c r="B23" s="35" t="s">
        <v>472</v>
      </c>
      <c r="C23" s="35" t="s">
        <v>473</v>
      </c>
      <c r="D23" s="38" t="s">
        <v>129</v>
      </c>
      <c r="I23" s="13" t="str">
        <f t="shared" si="1"/>
        <v>OK</v>
      </c>
      <c r="J23" s="13" t="str">
        <f t="shared" si="0"/>
        <v>OK</v>
      </c>
      <c r="K23" s="13" t="str">
        <f t="shared" si="2"/>
        <v>OK</v>
      </c>
    </row>
    <row r="24" spans="1:11">
      <c r="A24" s="24"/>
      <c r="B24" s="35" t="s">
        <v>474</v>
      </c>
      <c r="C24" s="35" t="s">
        <v>475</v>
      </c>
      <c r="D24" s="38" t="s">
        <v>129</v>
      </c>
      <c r="I24" s="13" t="str">
        <f t="shared" si="1"/>
        <v>OK</v>
      </c>
      <c r="J24" s="13" t="str">
        <f t="shared" si="0"/>
        <v>OK</v>
      </c>
      <c r="K24" s="13" t="str">
        <f t="shared" si="2"/>
        <v>OK</v>
      </c>
    </row>
    <row r="25" spans="1:11">
      <c r="A25" s="24"/>
      <c r="B25" s="35" t="s">
        <v>476</v>
      </c>
      <c r="C25" s="35" t="s">
        <v>477</v>
      </c>
      <c r="D25" s="38" t="s">
        <v>129</v>
      </c>
      <c r="I25" s="13" t="str">
        <f t="shared" si="1"/>
        <v>OK</v>
      </c>
      <c r="J25" s="13" t="str">
        <f t="shared" si="0"/>
        <v>OK</v>
      </c>
      <c r="K25" s="13" t="str">
        <f t="shared" si="2"/>
        <v>OK</v>
      </c>
    </row>
    <row r="26" spans="1:11">
      <c r="A26" s="24"/>
      <c r="B26" s="35" t="s">
        <v>478</v>
      </c>
      <c r="C26" s="35" t="s">
        <v>479</v>
      </c>
      <c r="D26" s="38" t="s">
        <v>129</v>
      </c>
      <c r="I26" s="13" t="str">
        <f t="shared" si="1"/>
        <v>OK</v>
      </c>
      <c r="J26" s="13" t="str">
        <f t="shared" si="0"/>
        <v>OK</v>
      </c>
      <c r="K26" s="13" t="str">
        <f t="shared" si="2"/>
        <v>OK</v>
      </c>
    </row>
    <row r="27" spans="1:11">
      <c r="A27" s="24"/>
      <c r="B27" s="35" t="s">
        <v>480</v>
      </c>
      <c r="C27" s="35" t="s">
        <v>481</v>
      </c>
      <c r="D27" s="38" t="s">
        <v>129</v>
      </c>
      <c r="I27" s="13" t="str">
        <f t="shared" si="1"/>
        <v>OK</v>
      </c>
      <c r="J27" s="13" t="str">
        <f t="shared" si="0"/>
        <v>OK</v>
      </c>
      <c r="K27" s="13" t="str">
        <f t="shared" si="2"/>
        <v>OK</v>
      </c>
    </row>
    <row r="28" spans="1:11">
      <c r="A28" s="24"/>
      <c r="B28" s="35" t="s">
        <v>482</v>
      </c>
      <c r="C28" s="35" t="s">
        <v>483</v>
      </c>
      <c r="D28" s="38" t="s">
        <v>129</v>
      </c>
      <c r="I28" s="13" t="str">
        <f t="shared" si="1"/>
        <v>OK</v>
      </c>
      <c r="J28" s="13" t="str">
        <f t="shared" si="0"/>
        <v>OK</v>
      </c>
      <c r="K28" s="13" t="str">
        <f t="shared" si="2"/>
        <v>OK</v>
      </c>
    </row>
    <row r="29" spans="1:11">
      <c r="A29" s="24"/>
      <c r="B29" s="35" t="s">
        <v>484</v>
      </c>
      <c r="C29" s="35" t="s">
        <v>485</v>
      </c>
      <c r="D29" s="38" t="s">
        <v>129</v>
      </c>
      <c r="I29" s="13" t="str">
        <f t="shared" si="1"/>
        <v>OK</v>
      </c>
      <c r="J29" s="13" t="str">
        <f t="shared" si="0"/>
        <v>OK</v>
      </c>
      <c r="K29" s="13" t="str">
        <f t="shared" si="2"/>
        <v>OK</v>
      </c>
    </row>
    <row r="30" spans="1:11">
      <c r="A30" s="24"/>
      <c r="B30" s="35" t="s">
        <v>486</v>
      </c>
      <c r="C30" s="35" t="s">
        <v>487</v>
      </c>
      <c r="D30" s="38" t="s">
        <v>129</v>
      </c>
      <c r="I30" s="13" t="str">
        <f t="shared" si="1"/>
        <v>OK</v>
      </c>
      <c r="J30" s="13" t="str">
        <f t="shared" si="0"/>
        <v>OK</v>
      </c>
      <c r="K30" s="13" t="str">
        <f t="shared" si="2"/>
        <v>OK</v>
      </c>
    </row>
    <row r="31" spans="1:11">
      <c r="A31" s="24"/>
      <c r="B31" s="35" t="s">
        <v>488</v>
      </c>
      <c r="C31" s="35" t="s">
        <v>489</v>
      </c>
      <c r="D31" s="38" t="s">
        <v>129</v>
      </c>
      <c r="I31" s="13" t="str">
        <f t="shared" si="1"/>
        <v>OK</v>
      </c>
      <c r="J31" s="13" t="str">
        <f t="shared" si="0"/>
        <v>OK</v>
      </c>
      <c r="K31" s="13" t="str">
        <f t="shared" si="2"/>
        <v>OK</v>
      </c>
    </row>
    <row r="32" spans="1:11">
      <c r="A32" s="24"/>
      <c r="B32" s="35" t="s">
        <v>490</v>
      </c>
      <c r="C32" s="35" t="s">
        <v>491</v>
      </c>
      <c r="D32" s="38" t="s">
        <v>129</v>
      </c>
      <c r="I32" s="13" t="str">
        <f t="shared" si="1"/>
        <v>OK</v>
      </c>
      <c r="J32" s="13" t="str">
        <f t="shared" si="0"/>
        <v>OK</v>
      </c>
      <c r="K32" s="13" t="str">
        <f t="shared" si="2"/>
        <v>OK</v>
      </c>
    </row>
    <row r="33" spans="1:11">
      <c r="A33" s="24"/>
      <c r="B33" s="35" t="s">
        <v>492</v>
      </c>
      <c r="C33" s="35" t="s">
        <v>493</v>
      </c>
      <c r="D33" s="38" t="s">
        <v>129</v>
      </c>
      <c r="I33" s="13" t="str">
        <f t="shared" si="1"/>
        <v>OK</v>
      </c>
      <c r="J33" s="13" t="str">
        <f t="shared" si="0"/>
        <v>OK</v>
      </c>
      <c r="K33" s="13" t="str">
        <f t="shared" si="2"/>
        <v>OK</v>
      </c>
    </row>
    <row r="34" spans="1:11">
      <c r="A34" s="24"/>
      <c r="B34" s="35" t="s">
        <v>494</v>
      </c>
      <c r="C34" s="35" t="s">
        <v>495</v>
      </c>
      <c r="D34" s="38" t="s">
        <v>129</v>
      </c>
      <c r="I34" s="13" t="str">
        <f t="shared" si="1"/>
        <v>OK</v>
      </c>
      <c r="J34" s="13" t="str">
        <f t="shared" si="0"/>
        <v>OK</v>
      </c>
      <c r="K34" s="13" t="str">
        <f t="shared" si="2"/>
        <v>OK</v>
      </c>
    </row>
    <row r="35" spans="1:11">
      <c r="A35" s="24"/>
      <c r="B35" s="35" t="s">
        <v>496</v>
      </c>
      <c r="C35" s="35" t="s">
        <v>497</v>
      </c>
      <c r="D35" s="38" t="s">
        <v>129</v>
      </c>
      <c r="I35" s="13" t="str">
        <f t="shared" si="1"/>
        <v>OK</v>
      </c>
      <c r="J35" s="13" t="str">
        <f t="shared" si="0"/>
        <v>OK</v>
      </c>
      <c r="K35" s="13" t="str">
        <f t="shared" si="2"/>
        <v>OK</v>
      </c>
    </row>
    <row r="36" spans="1:11">
      <c r="A36" s="24"/>
      <c r="B36" s="35" t="s">
        <v>498</v>
      </c>
      <c r="C36" s="35" t="s">
        <v>499</v>
      </c>
      <c r="D36" s="38" t="s">
        <v>129</v>
      </c>
      <c r="I36" s="13" t="str">
        <f t="shared" si="1"/>
        <v>OK</v>
      </c>
      <c r="J36" s="13" t="str">
        <f t="shared" si="0"/>
        <v>OK</v>
      </c>
      <c r="K36" s="13" t="str">
        <f t="shared" si="2"/>
        <v>OK</v>
      </c>
    </row>
    <row r="37" spans="1:11">
      <c r="A37" s="24"/>
      <c r="B37" s="35" t="s">
        <v>500</v>
      </c>
      <c r="C37" s="35" t="s">
        <v>501</v>
      </c>
      <c r="D37" s="38" t="s">
        <v>129</v>
      </c>
      <c r="I37" s="13" t="str">
        <f t="shared" si="1"/>
        <v>OK</v>
      </c>
      <c r="J37" s="13" t="str">
        <f t="shared" si="0"/>
        <v>OK</v>
      </c>
      <c r="K37" s="13" t="str">
        <f t="shared" si="2"/>
        <v>OK</v>
      </c>
    </row>
    <row r="38" spans="1:11">
      <c r="A38" s="24"/>
      <c r="B38" s="35" t="s">
        <v>502</v>
      </c>
      <c r="C38" s="35" t="s">
        <v>503</v>
      </c>
      <c r="D38" s="38" t="s">
        <v>129</v>
      </c>
      <c r="I38" s="13" t="str">
        <f t="shared" si="1"/>
        <v>OK</v>
      </c>
      <c r="J38" s="13" t="str">
        <f t="shared" si="0"/>
        <v>OK</v>
      </c>
      <c r="K38" s="13" t="str">
        <f t="shared" si="2"/>
        <v>OK</v>
      </c>
    </row>
    <row r="39" spans="1:11">
      <c r="A39" s="24"/>
      <c r="B39" s="35" t="s">
        <v>504</v>
      </c>
      <c r="C39" s="35" t="s">
        <v>505</v>
      </c>
      <c r="D39" s="38" t="s">
        <v>129</v>
      </c>
      <c r="I39" s="13" t="str">
        <f t="shared" si="1"/>
        <v>OK</v>
      </c>
      <c r="J39" s="13" t="str">
        <f t="shared" si="0"/>
        <v>OK</v>
      </c>
      <c r="K39" s="13" t="str">
        <f t="shared" si="2"/>
        <v>OK</v>
      </c>
    </row>
    <row r="40" spans="1:11">
      <c r="A40" s="24"/>
      <c r="B40" s="35" t="s">
        <v>506</v>
      </c>
      <c r="C40" s="35" t="s">
        <v>507</v>
      </c>
      <c r="D40" s="38" t="s">
        <v>129</v>
      </c>
      <c r="I40" s="13" t="str">
        <f t="shared" si="1"/>
        <v>OK</v>
      </c>
      <c r="J40" s="13" t="str">
        <f t="shared" si="0"/>
        <v>OK</v>
      </c>
      <c r="K40" s="13" t="str">
        <f t="shared" si="2"/>
        <v>OK</v>
      </c>
    </row>
    <row r="41" spans="1:11">
      <c r="A41" s="24"/>
      <c r="B41" s="35" t="s">
        <v>508</v>
      </c>
      <c r="C41" s="35" t="s">
        <v>509</v>
      </c>
      <c r="D41" s="38" t="s">
        <v>129</v>
      </c>
      <c r="I41" s="13" t="str">
        <f t="shared" si="1"/>
        <v>OK</v>
      </c>
      <c r="J41" s="13" t="str">
        <f t="shared" si="0"/>
        <v>OK</v>
      </c>
      <c r="K41" s="13" t="str">
        <f t="shared" si="2"/>
        <v>OK</v>
      </c>
    </row>
    <row r="42" spans="1:11">
      <c r="A42" s="24"/>
      <c r="B42" s="35" t="s">
        <v>510</v>
      </c>
      <c r="C42" s="35" t="s">
        <v>511</v>
      </c>
      <c r="D42" s="38" t="s">
        <v>129</v>
      </c>
      <c r="I42" s="13" t="str">
        <f t="shared" si="1"/>
        <v>OK</v>
      </c>
      <c r="J42" s="13" t="str">
        <f t="shared" si="0"/>
        <v>OK</v>
      </c>
      <c r="K42" s="13" t="str">
        <f t="shared" si="2"/>
        <v>OK</v>
      </c>
    </row>
    <row r="43" spans="1:11">
      <c r="A43" s="24"/>
      <c r="B43" s="35" t="s">
        <v>512</v>
      </c>
      <c r="C43" s="35" t="s">
        <v>513</v>
      </c>
      <c r="D43" s="38" t="s">
        <v>129</v>
      </c>
      <c r="I43" s="13" t="str">
        <f t="shared" si="1"/>
        <v>OK</v>
      </c>
      <c r="J43" s="13" t="str">
        <f t="shared" si="0"/>
        <v>OK</v>
      </c>
      <c r="K43" s="13" t="str">
        <f t="shared" si="2"/>
        <v>OK</v>
      </c>
    </row>
    <row r="44" spans="1:11">
      <c r="A44" s="24"/>
      <c r="B44" s="35" t="s">
        <v>514</v>
      </c>
      <c r="C44" s="35" t="s">
        <v>515</v>
      </c>
      <c r="D44" s="38" t="s">
        <v>129</v>
      </c>
      <c r="I44" s="13" t="str">
        <f t="shared" si="1"/>
        <v>OK</v>
      </c>
      <c r="J44" s="13" t="str">
        <f t="shared" si="0"/>
        <v>OK</v>
      </c>
      <c r="K44" s="13" t="str">
        <f t="shared" si="2"/>
        <v>OK</v>
      </c>
    </row>
    <row r="45" spans="1:11">
      <c r="A45" s="24"/>
      <c r="B45" s="35" t="s">
        <v>516</v>
      </c>
      <c r="C45" s="35" t="s">
        <v>517</v>
      </c>
      <c r="D45" s="38" t="s">
        <v>129</v>
      </c>
      <c r="I45" s="13" t="str">
        <f t="shared" si="1"/>
        <v>OK</v>
      </c>
      <c r="J45" s="13" t="str">
        <f t="shared" si="0"/>
        <v>OK</v>
      </c>
      <c r="K45" s="13" t="str">
        <f t="shared" si="2"/>
        <v>OK</v>
      </c>
    </row>
    <row r="46" spans="1:11">
      <c r="A46" s="24"/>
      <c r="B46" s="35" t="s">
        <v>518</v>
      </c>
      <c r="C46" s="35" t="s">
        <v>519</v>
      </c>
      <c r="D46" s="38" t="s">
        <v>129</v>
      </c>
      <c r="I46" s="13" t="str">
        <f t="shared" si="1"/>
        <v>OK</v>
      </c>
      <c r="J46" s="13" t="str">
        <f t="shared" si="0"/>
        <v>OK</v>
      </c>
      <c r="K46" s="13" t="str">
        <f t="shared" si="2"/>
        <v>OK</v>
      </c>
    </row>
    <row r="47" spans="1:11">
      <c r="A47" s="24"/>
      <c r="B47" s="36" t="s">
        <v>520</v>
      </c>
      <c r="C47" s="36" t="s">
        <v>521</v>
      </c>
      <c r="D47" s="38" t="s">
        <v>127</v>
      </c>
      <c r="I47" s="13" t="str">
        <f t="shared" si="1"/>
        <v>OK</v>
      </c>
      <c r="J47" s="13" t="str">
        <f t="shared" si="0"/>
        <v>OK</v>
      </c>
      <c r="K47" s="13" t="str">
        <f t="shared" si="2"/>
        <v>OK</v>
      </c>
    </row>
    <row r="48" spans="1:11">
      <c r="A48" s="24"/>
      <c r="B48" s="32"/>
      <c r="C48" s="39"/>
      <c r="D48" s="29"/>
      <c r="I48" s="13" t="str">
        <f t="shared" si="1"/>
        <v>OK</v>
      </c>
      <c r="J48" s="13" t="str">
        <f t="shared" si="0"/>
        <v>OK</v>
      </c>
      <c r="K48" s="13" t="str">
        <f t="shared" si="2"/>
        <v>OK</v>
      </c>
    </row>
  </sheetData>
  <sheetProtection autoFilter="0"/>
  <autoFilter ref="I1:K48">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I48">
    <cfRule type="cellIs" dxfId="0" priority="8" operator="equal">
      <formula>"OK"</formula>
    </cfRule>
    <cfRule type="notContainsText" dxfId="3" priority="9" operator="notContains" text="OK">
      <formula>ISERROR(SEARCH("OK",I2))</formula>
    </cfRule>
  </conditionalFormatting>
  <conditionalFormatting sqref="J2:J48">
    <cfRule type="cellIs" dxfId="0" priority="1" operator="equal">
      <formula>"OK"</formula>
    </cfRule>
    <cfRule type="notContainsText" dxfId="3" priority="2" operator="notContains" text="OK">
      <formula>ISERROR(SEARCH("OK",J2))</formula>
    </cfRule>
  </conditionalFormatting>
  <conditionalFormatting sqref="K2:K48">
    <cfRule type="cellIs" dxfId="0" priority="6" operator="equal">
      <formula>"OK"</formula>
    </cfRule>
    <cfRule type="notContainsText" dxfId="3" priority="7"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48">
      <formula1>Dropdowns!$C$2:$C$4</formula1>
    </dataValidation>
  </dataValidations>
  <hyperlinks>
    <hyperlink ref="F1" location="Summary!A1" display="Return to Summary"/>
  </hyperlink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showGridLines="0" workbookViewId="0">
      <selection activeCell="A1" sqref="A1"/>
    </sheetView>
  </sheetViews>
  <sheetFormatPr defaultColWidth="11.4285714285714" defaultRowHeight="15" outlineLevelRow="5"/>
  <cols>
    <col min="1" max="1" width="2.85714285714286" customWidth="1"/>
    <col min="2" max="2" width="10.2857142857143" style="67" customWidth="1"/>
    <col min="3" max="3" width="16.7142857142857" style="67" customWidth="1"/>
    <col min="4" max="4" width="11.8571428571429" customWidth="1"/>
    <col min="5" max="5" width="7.42857142857143" customWidth="1"/>
    <col min="6" max="6" width="19.5714285714286" customWidth="1"/>
    <col min="7" max="7" width="4" customWidth="1"/>
    <col min="9" max="10" width="16.1428571428571" style="13" customWidth="1"/>
    <col min="11" max="11" width="16.1428571428571" customWidth="1"/>
  </cols>
  <sheetData>
    <row r="1" ht="15.75" spans="1:11">
      <c r="A1" s="14" t="s">
        <v>295</v>
      </c>
      <c r="B1" s="31" t="s">
        <v>410</v>
      </c>
      <c r="C1" s="15" t="s">
        <v>296</v>
      </c>
      <c r="D1" s="16" t="s">
        <v>297</v>
      </c>
      <c r="F1" s="17" t="s">
        <v>298</v>
      </c>
      <c r="I1" s="30" t="s">
        <v>142</v>
      </c>
      <c r="J1" s="30" t="s">
        <v>143</v>
      </c>
      <c r="K1" s="30" t="s">
        <v>144</v>
      </c>
    </row>
    <row r="2" spans="1:11">
      <c r="A2" s="18"/>
      <c r="B2" s="32" t="s">
        <v>522</v>
      </c>
      <c r="C2" s="39" t="s">
        <v>523</v>
      </c>
      <c r="D2" s="38" t="s">
        <v>129</v>
      </c>
      <c r="I2" s="13" t="str">
        <f>IF(TRIM(C2)&lt;&gt;"",IF(TRIM(D2)="","Value exists for Value field but not for Active flag","OK"),IF(TRIM(D2)="","OK","Value exists for Active flag but not for Value field"))</f>
        <v>OK</v>
      </c>
      <c r="J2" s="13" t="str">
        <f t="shared" ref="J2:J6"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18"/>
      <c r="B3" s="32" t="s">
        <v>524</v>
      </c>
      <c r="C3" s="39" t="s">
        <v>525</v>
      </c>
      <c r="D3" s="38" t="s">
        <v>129</v>
      </c>
      <c r="F3" s="21" t="s">
        <v>302</v>
      </c>
      <c r="G3" s="22" t="s">
        <v>126</v>
      </c>
      <c r="I3" s="13" t="str">
        <f t="shared" ref="I3:I6" si="1">IF(TRIM(C3)&lt;&gt;"",IF(TRIM(D3)="","Value exists for Value field but not for Active flag","OK"),IF(TRIM(D3)="","OK","Value exists for Active flag but not for Value field"))</f>
        <v>OK</v>
      </c>
      <c r="J3" s="13" t="str">
        <f t="shared" si="0"/>
        <v>OK</v>
      </c>
      <c r="K3" s="13" t="str">
        <f t="shared" ref="K3:K6" si="2">IF(TRIM(B3)&lt;&gt;"",IF(TRIM(C3)="","Value exists for ID but not for code.  You should not delete a code that exists.","OK"),"OK")</f>
        <v>OK</v>
      </c>
    </row>
    <row r="4" spans="1:11">
      <c r="A4" s="18"/>
      <c r="B4" s="32" t="s">
        <v>526</v>
      </c>
      <c r="C4" s="39" t="s">
        <v>527</v>
      </c>
      <c r="D4" s="38" t="s">
        <v>129</v>
      </c>
      <c r="I4" s="13" t="str">
        <f t="shared" si="1"/>
        <v>OK</v>
      </c>
      <c r="J4" s="13" t="str">
        <f t="shared" si="0"/>
        <v>OK</v>
      </c>
      <c r="K4" s="13" t="str">
        <f t="shared" si="2"/>
        <v>OK</v>
      </c>
    </row>
    <row r="5" spans="1:11">
      <c r="A5" s="23"/>
      <c r="B5" s="32" t="s">
        <v>528</v>
      </c>
      <c r="C5" s="39" t="s">
        <v>529</v>
      </c>
      <c r="D5" s="38" t="s">
        <v>129</v>
      </c>
      <c r="I5" s="13" t="str">
        <f t="shared" si="1"/>
        <v>OK</v>
      </c>
      <c r="J5" s="13" t="str">
        <f t="shared" si="0"/>
        <v>OK</v>
      </c>
      <c r="K5" s="13" t="str">
        <f t="shared" si="2"/>
        <v>OK</v>
      </c>
    </row>
    <row r="6" spans="1:11">
      <c r="A6" s="24"/>
      <c r="B6" s="32"/>
      <c r="C6" s="39"/>
      <c r="D6" s="29"/>
      <c r="I6" s="13" t="str">
        <f t="shared" si="1"/>
        <v>OK</v>
      </c>
      <c r="J6" s="13" t="str">
        <f t="shared" si="0"/>
        <v>OK</v>
      </c>
      <c r="K6" s="13" t="str">
        <f t="shared" si="2"/>
        <v>OK</v>
      </c>
    </row>
  </sheetData>
  <sheetProtection sheet="1" autoFilter="0"/>
  <autoFilter ref="I1:K6">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I6">
    <cfRule type="cellIs" dxfId="0" priority="8" operator="equal">
      <formula>"OK"</formula>
    </cfRule>
    <cfRule type="notContainsText" dxfId="3" priority="9" operator="notContains" text="OK">
      <formula>ISERROR(SEARCH("OK",I2))</formula>
    </cfRule>
  </conditionalFormatting>
  <conditionalFormatting sqref="J2:J6">
    <cfRule type="cellIs" dxfId="0" priority="1" operator="equal">
      <formula>"OK"</formula>
    </cfRule>
    <cfRule type="notContainsText" dxfId="3" priority="2" operator="notContains" text="OK">
      <formula>ISERROR(SEARCH("OK",J2))</formula>
    </cfRule>
  </conditionalFormatting>
  <conditionalFormatting sqref="K2:K6">
    <cfRule type="cellIs" dxfId="0" priority="6" operator="equal">
      <formula>"OK"</formula>
    </cfRule>
    <cfRule type="notContainsText" dxfId="3" priority="7"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6">
      <formula1>Dropdowns!$C$2:$C$4</formula1>
    </dataValidation>
  </dataValidations>
  <hyperlinks>
    <hyperlink ref="F1" location="Summary!A1" display="Return to Summary"/>
  </hyperlink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showGridLines="0" workbookViewId="0">
      <selection activeCell="C1" sqref="C1"/>
    </sheetView>
  </sheetViews>
  <sheetFormatPr defaultColWidth="11.4285714285714" defaultRowHeight="15" outlineLevelRow="5"/>
  <cols>
    <col min="1" max="1" width="2.85714285714286" customWidth="1"/>
    <col min="2" max="2" width="10.2857142857143" style="67" customWidth="1"/>
    <col min="3" max="3" width="16.7142857142857" style="67" customWidth="1"/>
    <col min="4" max="4" width="11.8571428571429" customWidth="1"/>
    <col min="5" max="5" width="8.85714285714286" customWidth="1"/>
    <col min="6" max="6" width="19.5714285714286" customWidth="1"/>
    <col min="7" max="7" width="4" customWidth="1"/>
    <col min="9" max="10" width="16.1428571428571" style="13" customWidth="1"/>
    <col min="11" max="11" width="16.1428571428571" customWidth="1"/>
  </cols>
  <sheetData>
    <row r="1" ht="15.75" spans="1:11">
      <c r="A1" s="14" t="s">
        <v>295</v>
      </c>
      <c r="B1" s="31" t="s">
        <v>410</v>
      </c>
      <c r="C1" s="15" t="s">
        <v>296</v>
      </c>
      <c r="D1" s="16" t="s">
        <v>297</v>
      </c>
      <c r="F1" s="17" t="s">
        <v>298</v>
      </c>
      <c r="I1" s="30" t="s">
        <v>142</v>
      </c>
      <c r="J1" s="30" t="s">
        <v>143</v>
      </c>
      <c r="K1" s="30" t="s">
        <v>144</v>
      </c>
    </row>
    <row r="2" spans="1:11">
      <c r="A2" s="18"/>
      <c r="B2" s="32" t="s">
        <v>522</v>
      </c>
      <c r="C2" s="39" t="s">
        <v>523</v>
      </c>
      <c r="D2" s="38" t="s">
        <v>129</v>
      </c>
      <c r="I2" s="13" t="str">
        <f>IF(TRIM(C2)&lt;&gt;"",IF(TRIM(D2)="","Value exists for Value field but not for Active flag","OK"),IF(TRIM(D2)="","OK","Value exists for Active flag but not for Value field"))</f>
        <v>OK</v>
      </c>
      <c r="J2" s="13" t="str">
        <f t="shared" ref="J2:J6"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18"/>
      <c r="B3" s="32" t="s">
        <v>524</v>
      </c>
      <c r="C3" s="39" t="s">
        <v>525</v>
      </c>
      <c r="D3" s="38" t="s">
        <v>129</v>
      </c>
      <c r="F3" s="21" t="s">
        <v>302</v>
      </c>
      <c r="G3" s="22" t="s">
        <v>126</v>
      </c>
      <c r="I3" s="13" t="str">
        <f t="shared" ref="I3:I6" si="1">IF(TRIM(C3)&lt;&gt;"",IF(TRIM(D3)="","Value exists for Value field but not for Active flag","OK"),IF(TRIM(D3)="","OK","Value exists for Active flag but not for Value field"))</f>
        <v>OK</v>
      </c>
      <c r="J3" s="13" t="str">
        <f t="shared" si="0"/>
        <v>OK</v>
      </c>
      <c r="K3" s="13" t="str">
        <f t="shared" ref="K3:K6" si="2">IF(TRIM(B3)&lt;&gt;"",IF(TRIM(C3)="","Value exists for ID but not for code.  You should not delete a code that exists.","OK"),"OK")</f>
        <v>OK</v>
      </c>
    </row>
    <row r="4" spans="1:11">
      <c r="A4" s="18"/>
      <c r="B4" s="32" t="s">
        <v>526</v>
      </c>
      <c r="C4" s="39" t="s">
        <v>527</v>
      </c>
      <c r="D4" s="38" t="s">
        <v>129</v>
      </c>
      <c r="I4" s="13" t="str">
        <f t="shared" si="1"/>
        <v>OK</v>
      </c>
      <c r="J4" s="13" t="str">
        <f t="shared" si="0"/>
        <v>OK</v>
      </c>
      <c r="K4" s="13" t="str">
        <f t="shared" si="2"/>
        <v>OK</v>
      </c>
    </row>
    <row r="5" spans="1:11">
      <c r="A5" s="23"/>
      <c r="B5" s="32" t="s">
        <v>528</v>
      </c>
      <c r="C5" s="39" t="s">
        <v>529</v>
      </c>
      <c r="D5" s="38" t="s">
        <v>129</v>
      </c>
      <c r="I5" s="13" t="str">
        <f t="shared" si="1"/>
        <v>OK</v>
      </c>
      <c r="J5" s="13" t="str">
        <f t="shared" si="0"/>
        <v>OK</v>
      </c>
      <c r="K5" s="13" t="str">
        <f t="shared" si="2"/>
        <v>OK</v>
      </c>
    </row>
    <row r="6" spans="1:11">
      <c r="A6" s="24"/>
      <c r="B6" s="32"/>
      <c r="C6" s="39"/>
      <c r="D6" s="29"/>
      <c r="I6" s="13" t="str">
        <f t="shared" si="1"/>
        <v>OK</v>
      </c>
      <c r="J6" s="13" t="str">
        <f t="shared" si="0"/>
        <v>OK</v>
      </c>
      <c r="K6" s="13" t="str">
        <f t="shared" si="2"/>
        <v>OK</v>
      </c>
    </row>
  </sheetData>
  <sheetProtection sheet="1" autoFilter="0"/>
  <autoFilter ref="I1:K6">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I6">
    <cfRule type="cellIs" dxfId="0" priority="8" operator="equal">
      <formula>"OK"</formula>
    </cfRule>
    <cfRule type="notContainsText" dxfId="3" priority="9" operator="notContains" text="OK">
      <formula>ISERROR(SEARCH("OK",I2))</formula>
    </cfRule>
  </conditionalFormatting>
  <conditionalFormatting sqref="J2:J6">
    <cfRule type="cellIs" dxfId="0" priority="1" operator="equal">
      <formula>"OK"</formula>
    </cfRule>
    <cfRule type="notContainsText" dxfId="3" priority="2" operator="notContains" text="OK">
      <formula>ISERROR(SEARCH("OK",J2))</formula>
    </cfRule>
  </conditionalFormatting>
  <conditionalFormatting sqref="K2:K6">
    <cfRule type="cellIs" dxfId="0" priority="6" operator="equal">
      <formula>"OK"</formula>
    </cfRule>
    <cfRule type="notContainsText" dxfId="3" priority="7"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6">
      <formula1>Dropdowns!$C$2:$C$4</formula1>
    </dataValidation>
  </dataValidations>
  <hyperlinks>
    <hyperlink ref="F1" location="Summary!A1" display="Return to Summary"/>
  </hyperlink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workbookViewId="0">
      <pane xSplit="1" ySplit="1" topLeftCell="B2" activePane="bottomRight" state="frozen"/>
      <selection/>
      <selection pane="topRight"/>
      <selection pane="bottomLeft"/>
      <selection pane="bottomRight" activeCell="F15" sqref="F15"/>
    </sheetView>
  </sheetViews>
  <sheetFormatPr defaultColWidth="9" defaultRowHeight="15"/>
  <cols>
    <col min="1" max="1" width="2.85714285714286" customWidth="1"/>
    <col min="2" max="2" width="22" customWidth="1"/>
    <col min="3" max="3" width="11.8571428571429" customWidth="1"/>
    <col min="5" max="5" width="19.5714285714286" customWidth="1"/>
    <col min="6" max="6" width="4" customWidth="1"/>
    <col min="8" max="10" width="9" customWidth="1"/>
  </cols>
  <sheetData>
    <row r="1" ht="30" spans="1:10">
      <c r="A1" s="14" t="s">
        <v>295</v>
      </c>
      <c r="B1" s="15" t="s">
        <v>296</v>
      </c>
      <c r="C1" s="16" t="s">
        <v>297</v>
      </c>
      <c r="E1" s="17" t="s">
        <v>298</v>
      </c>
      <c r="H1" s="30" t="s">
        <v>142</v>
      </c>
      <c r="I1" s="30" t="s">
        <v>143</v>
      </c>
      <c r="J1" s="30" t="s">
        <v>144</v>
      </c>
    </row>
    <row r="2" spans="1:10">
      <c r="A2" s="18"/>
      <c r="B2" s="94" t="s">
        <v>530</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94" t="s">
        <v>531</v>
      </c>
      <c r="C3" s="38" t="s">
        <v>129</v>
      </c>
      <c r="E3" s="21" t="s">
        <v>302</v>
      </c>
      <c r="F3" s="22" t="s">
        <v>126</v>
      </c>
      <c r="H3" s="13" t="str">
        <f t="shared" ref="H3:H11" si="0">IF(TRIM(B3)&lt;&gt;"",IF(TRIM(C3)="","Value exists for Value field but not for Active flag","OK"),IF(TRIM(C3)="","OK","Value exists for Active flag but not for Value field"))</f>
        <v>OK</v>
      </c>
      <c r="I3" s="13" t="s">
        <v>300</v>
      </c>
      <c r="J3" s="13" t="str">
        <f t="shared" ref="J3:J11" si="1">IF(TRIM(A3)&lt;&gt;"",IF(TRIM(B3)="","Value exists for ID but not for code.  You should not delete a code that exists.","OK"),"OK")</f>
        <v>OK</v>
      </c>
    </row>
    <row r="4" spans="1:10">
      <c r="A4" s="18"/>
      <c r="B4" s="94" t="s">
        <v>532</v>
      </c>
      <c r="C4" s="38" t="s">
        <v>129</v>
      </c>
      <c r="H4" s="13" t="str">
        <f t="shared" si="0"/>
        <v>OK</v>
      </c>
      <c r="I4" s="13" t="s">
        <v>300</v>
      </c>
      <c r="J4" s="13" t="str">
        <f t="shared" si="1"/>
        <v>OK</v>
      </c>
    </row>
    <row r="5" spans="1:10">
      <c r="A5" s="18"/>
      <c r="B5" s="94" t="s">
        <v>533</v>
      </c>
      <c r="C5" s="38" t="s">
        <v>129</v>
      </c>
      <c r="H5" s="13" t="str">
        <f t="shared" si="0"/>
        <v>OK</v>
      </c>
      <c r="I5" s="13" t="s">
        <v>300</v>
      </c>
      <c r="J5" s="13" t="str">
        <f t="shared" si="1"/>
        <v>OK</v>
      </c>
    </row>
    <row r="6" spans="1:10">
      <c r="A6" s="43"/>
      <c r="B6" s="94" t="s">
        <v>534</v>
      </c>
      <c r="C6" s="38" t="s">
        <v>129</v>
      </c>
      <c r="H6" s="13" t="str">
        <f t="shared" si="0"/>
        <v>OK</v>
      </c>
      <c r="I6" s="13" t="s">
        <v>300</v>
      </c>
      <c r="J6" s="13" t="str">
        <f t="shared" si="1"/>
        <v>OK</v>
      </c>
    </row>
    <row r="7" spans="1:10">
      <c r="A7" s="43"/>
      <c r="B7" s="94" t="s">
        <v>535</v>
      </c>
      <c r="C7" s="38" t="s">
        <v>129</v>
      </c>
      <c r="H7" s="13" t="str">
        <f t="shared" si="0"/>
        <v>OK</v>
      </c>
      <c r="I7" s="13" t="s">
        <v>300</v>
      </c>
      <c r="J7" s="13" t="str">
        <f t="shared" si="1"/>
        <v>OK</v>
      </c>
    </row>
    <row r="8" spans="1:10">
      <c r="A8" s="43"/>
      <c r="B8" s="94" t="s">
        <v>536</v>
      </c>
      <c r="C8" s="38" t="s">
        <v>129</v>
      </c>
      <c r="H8" s="13" t="str">
        <f t="shared" si="0"/>
        <v>OK</v>
      </c>
      <c r="I8" s="13" t="s">
        <v>300</v>
      </c>
      <c r="J8" s="13" t="str">
        <f t="shared" si="1"/>
        <v>OK</v>
      </c>
    </row>
    <row r="9" spans="1:10">
      <c r="A9" s="43"/>
      <c r="B9" s="38" t="s">
        <v>416</v>
      </c>
      <c r="C9" s="38" t="s">
        <v>127</v>
      </c>
      <c r="H9" s="13" t="str">
        <f t="shared" si="0"/>
        <v>OK</v>
      </c>
      <c r="I9" s="13" t="s">
        <v>300</v>
      </c>
      <c r="J9" s="13" t="str">
        <f t="shared" si="1"/>
        <v>OK</v>
      </c>
    </row>
    <row r="10" spans="1:10">
      <c r="A10" s="43"/>
      <c r="B10" s="29"/>
      <c r="C10" s="29"/>
      <c r="H10" s="13" t="str">
        <f t="shared" si="0"/>
        <v>OK</v>
      </c>
      <c r="I10" s="13" t="s">
        <v>300</v>
      </c>
      <c r="J10" s="13" t="str">
        <f t="shared" si="1"/>
        <v>OK</v>
      </c>
    </row>
    <row r="11" spans="1:10">
      <c r="A11" s="43"/>
      <c r="B11" s="29"/>
      <c r="C11" s="29"/>
      <c r="H11" s="13" t="str">
        <f t="shared" si="0"/>
        <v>OK</v>
      </c>
      <c r="I11" s="13" t="s">
        <v>300</v>
      </c>
      <c r="J11" s="13" t="str">
        <f t="shared" si="1"/>
        <v>OK</v>
      </c>
    </row>
  </sheetData>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1">
    <cfRule type="cellIs" dxfId="0" priority="4" operator="equal">
      <formula>"OK"</formula>
    </cfRule>
    <cfRule type="notContainsText" dxfId="3" priority="5" operator="notContains" text="OK">
      <formula>ISERROR(SEARCH("OK",J2))</formula>
    </cfRule>
  </conditionalFormatting>
  <conditionalFormatting sqref="H2:I11">
    <cfRule type="cellIs" dxfId="0" priority="6" operator="equal">
      <formula>"OK"</formula>
    </cfRule>
    <cfRule type="notContainsText" dxfId="3" priority="7" operator="notContains" text="OK">
      <formula>ISERROR(SEARCH("OK",H2))</formula>
    </cfRule>
  </conditionalFormatting>
  <dataValidations count="3">
    <dataValidation type="list" allowBlank="1" showInputMessage="1" showErrorMessage="1" promptTitle="Is this tab complete?" sqref="F3">
      <formula1>[2]Dropdowns!#REF!</formula1>
    </dataValidation>
    <dataValidation type="list" allowBlank="1" showInputMessage="1" showErrorMessage="1" sqref="C2:C9">
      <formula1>Dropdowns!$C$2:$C$4</formula1>
    </dataValidation>
    <dataValidation type="list" allowBlank="1" showInputMessage="1" showErrorMessage="1" sqref="C10:C11">
      <formula1>[2]Dropdowns!#REF!</formula1>
    </dataValidation>
  </dataValidations>
  <hyperlinks>
    <hyperlink ref="E1" location="Summary!A1" display="Return to Summary"/>
  </hyperlink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showGridLines="0" workbookViewId="0">
      <selection activeCell="A1" sqref="A1"/>
    </sheetView>
  </sheetViews>
  <sheetFormatPr defaultColWidth="11.4285714285714" defaultRowHeight="15"/>
  <cols>
    <col min="1" max="1" width="2.85714285714286" customWidth="1"/>
    <col min="2" max="2" width="39.5714285714286"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537</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538</v>
      </c>
      <c r="C3" s="38" t="s">
        <v>129</v>
      </c>
      <c r="E3" s="21" t="s">
        <v>302</v>
      </c>
      <c r="F3" s="22" t="s">
        <v>126</v>
      </c>
      <c r="H3" s="13" t="str">
        <f t="shared" ref="H3:H12" si="0">IF(TRIM(B3)&lt;&gt;"",IF(TRIM(C3)="","Value exists for Value field but not for Active flag","OK"),IF(TRIM(C3)="","OK","Value exists for Active flag but not for Value field"))</f>
        <v>OK</v>
      </c>
      <c r="I3" s="13" t="s">
        <v>300</v>
      </c>
      <c r="J3" s="13" t="str">
        <f t="shared" ref="J3:J12" si="1">IF(TRIM(A3)&lt;&gt;"",IF(TRIM(B3)="","Value exists for ID but not for code.  You should not delete a code that exists.","OK"),"OK")</f>
        <v>OK</v>
      </c>
    </row>
    <row r="4" spans="1:10">
      <c r="A4" s="18"/>
      <c r="B4" s="32" t="s">
        <v>539</v>
      </c>
      <c r="C4" s="38" t="s">
        <v>129</v>
      </c>
      <c r="H4" s="13" t="str">
        <f t="shared" si="0"/>
        <v>OK</v>
      </c>
      <c r="I4" s="13" t="s">
        <v>300</v>
      </c>
      <c r="J4" s="13" t="str">
        <f t="shared" si="1"/>
        <v>OK</v>
      </c>
    </row>
    <row r="5" spans="1:10">
      <c r="A5" s="23"/>
      <c r="B5" s="32" t="s">
        <v>540</v>
      </c>
      <c r="C5" s="38" t="s">
        <v>129</v>
      </c>
      <c r="H5" s="13" t="str">
        <f t="shared" si="0"/>
        <v>OK</v>
      </c>
      <c r="I5" s="13" t="s">
        <v>300</v>
      </c>
      <c r="J5" s="13" t="str">
        <f t="shared" si="1"/>
        <v>OK</v>
      </c>
    </row>
    <row r="6" spans="1:10">
      <c r="A6" s="24"/>
      <c r="B6" s="32" t="s">
        <v>332</v>
      </c>
      <c r="C6" s="38" t="s">
        <v>129</v>
      </c>
      <c r="H6" s="13" t="str">
        <f t="shared" si="0"/>
        <v>OK</v>
      </c>
      <c r="I6" s="13" t="s">
        <v>300</v>
      </c>
      <c r="J6" s="13" t="str">
        <f t="shared" si="1"/>
        <v>OK</v>
      </c>
    </row>
    <row r="7" spans="1:10">
      <c r="A7" s="24"/>
      <c r="B7" s="32" t="s">
        <v>541</v>
      </c>
      <c r="C7" s="29" t="s">
        <v>127</v>
      </c>
      <c r="H7" s="13" t="str">
        <f t="shared" si="0"/>
        <v>OK</v>
      </c>
      <c r="I7" s="13" t="s">
        <v>300</v>
      </c>
      <c r="J7" s="13" t="str">
        <f t="shared" si="1"/>
        <v>OK</v>
      </c>
    </row>
    <row r="8" spans="1:10">
      <c r="A8" s="24"/>
      <c r="B8" s="36" t="s">
        <v>542</v>
      </c>
      <c r="C8" s="38" t="s">
        <v>127</v>
      </c>
      <c r="H8" s="13" t="str">
        <f t="shared" si="0"/>
        <v>OK</v>
      </c>
      <c r="I8" s="13" t="s">
        <v>300</v>
      </c>
      <c r="J8" s="13" t="str">
        <f t="shared" si="1"/>
        <v>OK</v>
      </c>
    </row>
    <row r="9" spans="1:10">
      <c r="A9" s="24"/>
      <c r="B9" s="32"/>
      <c r="C9" s="29"/>
      <c r="H9" s="13" t="str">
        <f t="shared" si="0"/>
        <v>OK</v>
      </c>
      <c r="I9" s="13" t="s">
        <v>300</v>
      </c>
      <c r="J9" s="13" t="str">
        <f t="shared" si="1"/>
        <v>OK</v>
      </c>
    </row>
    <row r="10" spans="1:10">
      <c r="A10" s="24"/>
      <c r="B10" s="32"/>
      <c r="C10" s="29"/>
      <c r="E10" s="72"/>
      <c r="F10" s="72"/>
      <c r="G10" s="72"/>
      <c r="H10" s="13" t="str">
        <f t="shared" si="0"/>
        <v>OK</v>
      </c>
      <c r="I10" s="13" t="s">
        <v>300</v>
      </c>
      <c r="J10" s="13" t="str">
        <f t="shared" si="1"/>
        <v>OK</v>
      </c>
    </row>
    <row r="11" spans="1:10">
      <c r="A11" s="24"/>
      <c r="B11" s="32"/>
      <c r="C11" s="29"/>
      <c r="E11" s="71"/>
      <c r="F11" s="72"/>
      <c r="G11" s="72"/>
      <c r="H11" s="13" t="str">
        <f t="shared" si="0"/>
        <v>OK</v>
      </c>
      <c r="I11" s="13" t="s">
        <v>300</v>
      </c>
      <c r="J11" s="13" t="str">
        <f t="shared" si="1"/>
        <v>OK</v>
      </c>
    </row>
    <row r="12" spans="1:10">
      <c r="A12" s="24"/>
      <c r="B12" s="32"/>
      <c r="C12" s="29"/>
      <c r="E12" s="71"/>
      <c r="F12" s="72"/>
      <c r="G12" s="72"/>
      <c r="H12" s="13" t="str">
        <f t="shared" si="0"/>
        <v>OK</v>
      </c>
      <c r="I12" s="13" t="s">
        <v>300</v>
      </c>
      <c r="J12" s="13" t="str">
        <f t="shared" si="1"/>
        <v>OK</v>
      </c>
    </row>
    <row r="13" spans="5:7">
      <c r="E13" s="72"/>
      <c r="F13" s="72"/>
      <c r="G13" s="72"/>
    </row>
  </sheetData>
  <sheetProtection autoFilter="0"/>
  <autoFilter ref="H1:J12">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2">
    <cfRule type="cellIs" dxfId="0" priority="4" operator="equal">
      <formula>"OK"</formula>
    </cfRule>
    <cfRule type="notContainsText" dxfId="3" priority="5" operator="notContains" text="OK">
      <formula>ISERROR(SEARCH("OK",J2))</formula>
    </cfRule>
  </conditionalFormatting>
  <conditionalFormatting sqref="H2:I12">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2">
      <formula1>Dropdowns!$C$2:$C$4</formula1>
    </dataValidation>
  </dataValidations>
  <hyperlinks>
    <hyperlink ref="E1" location="Summary!A1" display="Return to Summary"/>
  </hyperlink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showGridLines="0" workbookViewId="0">
      <selection activeCell="A1" sqref="A1"/>
    </sheetView>
  </sheetViews>
  <sheetFormatPr defaultColWidth="11.4285714285714" defaultRowHeight="15"/>
  <cols>
    <col min="1" max="1" width="4" customWidth="1"/>
    <col min="2" max="2" width="16.7142857142857" style="67" customWidth="1"/>
    <col min="3" max="3" width="15.2857142857143" customWidth="1"/>
    <col min="5" max="5" width="25.4285714285714" customWidth="1"/>
    <col min="6" max="6" width="5" customWidth="1"/>
    <col min="8" max="8" width="21.4285714285714" style="13" customWidth="1"/>
    <col min="9" max="9" width="21.7142857142857" style="13" customWidth="1"/>
    <col min="10" max="10" width="21.7142857142857" customWidth="1"/>
  </cols>
  <sheetData>
    <row r="1" ht="15.75" spans="1:10">
      <c r="A1" s="14" t="s">
        <v>295</v>
      </c>
      <c r="B1" s="31" t="s">
        <v>296</v>
      </c>
      <c r="C1" s="16" t="s">
        <v>297</v>
      </c>
      <c r="E1" s="17" t="s">
        <v>298</v>
      </c>
      <c r="H1" s="30" t="s">
        <v>142</v>
      </c>
      <c r="I1" s="30" t="s">
        <v>143</v>
      </c>
      <c r="J1" s="30" t="s">
        <v>144</v>
      </c>
    </row>
    <row r="2" spans="1:10">
      <c r="A2" s="18"/>
      <c r="B2" s="27" t="s">
        <v>543</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91" t="s">
        <v>544</v>
      </c>
      <c r="C3" s="38" t="s">
        <v>129</v>
      </c>
      <c r="E3" s="21" t="s">
        <v>302</v>
      </c>
      <c r="F3" s="22" t="s">
        <v>126</v>
      </c>
      <c r="H3" s="13" t="str">
        <f t="shared" ref="H3:H30" si="0">IF(TRIM(B3)&lt;&gt;"",IF(TRIM(C3)="","Value exists for Value field but not for Active flag","OK"),IF(TRIM(C3)="","OK","Value exists for Active flag but not for Value field"))</f>
        <v>OK</v>
      </c>
      <c r="I3" s="13" t="s">
        <v>300</v>
      </c>
      <c r="J3" s="13" t="str">
        <f t="shared" ref="J3:J30" si="1">IF(TRIM(A3)&lt;&gt;"",IF(TRIM(B3)="","Value exists for ID but not for code.  You should not delete a code that exists.","OK"),"OK")</f>
        <v>OK</v>
      </c>
    </row>
    <row r="4" spans="1:10">
      <c r="A4" s="18"/>
      <c r="B4" s="85" t="s">
        <v>545</v>
      </c>
      <c r="C4" s="38" t="s">
        <v>129</v>
      </c>
      <c r="H4" s="13" t="str">
        <f t="shared" si="0"/>
        <v>OK</v>
      </c>
      <c r="I4" s="13" t="s">
        <v>300</v>
      </c>
      <c r="J4" s="13" t="str">
        <f t="shared" si="1"/>
        <v>OK</v>
      </c>
    </row>
    <row r="5" spans="1:10">
      <c r="A5" s="23"/>
      <c r="B5" s="29" t="s">
        <v>546</v>
      </c>
      <c r="C5" s="38" t="s">
        <v>129</v>
      </c>
      <c r="H5" s="13" t="str">
        <f t="shared" ref="H5:H19" si="2">IF(TRIM(B6)&lt;&gt;"",IF(TRIM(C5)="","Value exists for Value field but not for Active flag","OK"),IF(TRIM(C5)="","OK","Value exists for Active flag but not for Value field"))</f>
        <v>OK</v>
      </c>
      <c r="I5" s="13" t="s">
        <v>300</v>
      </c>
      <c r="J5" s="13" t="str">
        <f t="shared" ref="J5:J19" si="3">IF(TRIM(A5)&lt;&gt;"",IF(TRIM(B6)="","Value exists for ID but not for code.  You should not delete a code that exists.","OK"),"OK")</f>
        <v>OK</v>
      </c>
    </row>
    <row r="6" spans="1:10">
      <c r="A6" s="24"/>
      <c r="B6" s="91" t="s">
        <v>547</v>
      </c>
      <c r="C6" s="38" t="s">
        <v>129</v>
      </c>
      <c r="H6" s="13" t="str">
        <f t="shared" si="2"/>
        <v>OK</v>
      </c>
      <c r="I6" s="13" t="s">
        <v>300</v>
      </c>
      <c r="J6" s="13" t="str">
        <f t="shared" si="3"/>
        <v>OK</v>
      </c>
    </row>
    <row r="7" spans="1:10">
      <c r="A7" s="24"/>
      <c r="B7" s="85" t="s">
        <v>548</v>
      </c>
      <c r="C7" s="38" t="s">
        <v>129</v>
      </c>
      <c r="H7" s="13" t="str">
        <f t="shared" si="2"/>
        <v>OK</v>
      </c>
      <c r="I7" s="13" t="s">
        <v>300</v>
      </c>
      <c r="J7" s="13" t="str">
        <f t="shared" si="3"/>
        <v>OK</v>
      </c>
    </row>
    <row r="8" spans="1:10">
      <c r="A8" s="24"/>
      <c r="B8" s="91" t="s">
        <v>549</v>
      </c>
      <c r="C8" s="29" t="s">
        <v>127</v>
      </c>
      <c r="H8" s="13" t="str">
        <f t="shared" si="2"/>
        <v>OK</v>
      </c>
      <c r="I8" s="13" t="s">
        <v>300</v>
      </c>
      <c r="J8" s="13" t="str">
        <f t="shared" si="3"/>
        <v>OK</v>
      </c>
    </row>
    <row r="9" spans="1:10">
      <c r="A9" s="24"/>
      <c r="B9" s="85" t="s">
        <v>550</v>
      </c>
      <c r="C9" s="38" t="s">
        <v>129</v>
      </c>
      <c r="H9" s="13" t="str">
        <f t="shared" si="2"/>
        <v>OK</v>
      </c>
      <c r="I9" s="13" t="s">
        <v>300</v>
      </c>
      <c r="J9" s="13" t="str">
        <f t="shared" si="3"/>
        <v>OK</v>
      </c>
    </row>
    <row r="10" spans="1:10">
      <c r="A10" s="24"/>
      <c r="B10" s="91" t="s">
        <v>551</v>
      </c>
      <c r="C10" s="38" t="s">
        <v>129</v>
      </c>
      <c r="H10" s="13" t="str">
        <f t="shared" si="2"/>
        <v>OK</v>
      </c>
      <c r="I10" s="13" t="s">
        <v>300</v>
      </c>
      <c r="J10" s="13" t="str">
        <f t="shared" si="3"/>
        <v>OK</v>
      </c>
    </row>
    <row r="11" spans="1:10">
      <c r="A11" s="24"/>
      <c r="B11" s="85" t="s">
        <v>552</v>
      </c>
      <c r="C11" s="38" t="s">
        <v>129</v>
      </c>
      <c r="H11" s="13" t="str">
        <f t="shared" si="2"/>
        <v>OK</v>
      </c>
      <c r="I11" s="13" t="s">
        <v>300</v>
      </c>
      <c r="J11" s="13" t="str">
        <f t="shared" si="3"/>
        <v>OK</v>
      </c>
    </row>
    <row r="12" spans="1:10">
      <c r="A12" s="24"/>
      <c r="B12" s="91" t="s">
        <v>553</v>
      </c>
      <c r="C12" s="38" t="s">
        <v>129</v>
      </c>
      <c r="H12" s="13" t="str">
        <f t="shared" si="2"/>
        <v>OK</v>
      </c>
      <c r="I12" s="13" t="s">
        <v>300</v>
      </c>
      <c r="J12" s="13" t="str">
        <f t="shared" si="3"/>
        <v>OK</v>
      </c>
    </row>
    <row r="13" spans="1:10">
      <c r="A13" s="24"/>
      <c r="B13" s="85" t="s">
        <v>554</v>
      </c>
      <c r="C13" s="38" t="s">
        <v>129</v>
      </c>
      <c r="H13" s="13" t="str">
        <f t="shared" si="2"/>
        <v>OK</v>
      </c>
      <c r="I13" s="13" t="s">
        <v>300</v>
      </c>
      <c r="J13" s="13" t="str">
        <f t="shared" si="3"/>
        <v>OK</v>
      </c>
    </row>
    <row r="14" spans="1:10">
      <c r="A14" s="24"/>
      <c r="B14" s="91" t="s">
        <v>555</v>
      </c>
      <c r="C14" s="29" t="s">
        <v>127</v>
      </c>
      <c r="H14" s="13" t="str">
        <f t="shared" si="2"/>
        <v>OK</v>
      </c>
      <c r="I14" s="13" t="s">
        <v>300</v>
      </c>
      <c r="J14" s="13" t="str">
        <f t="shared" si="3"/>
        <v>OK</v>
      </c>
    </row>
    <row r="15" spans="1:10">
      <c r="A15" s="24"/>
      <c r="B15" s="85" t="s">
        <v>556</v>
      </c>
      <c r="C15" s="29" t="s">
        <v>127</v>
      </c>
      <c r="H15" s="13" t="str">
        <f t="shared" si="2"/>
        <v>OK</v>
      </c>
      <c r="I15" s="13" t="s">
        <v>300</v>
      </c>
      <c r="J15" s="13" t="str">
        <f t="shared" si="3"/>
        <v>OK</v>
      </c>
    </row>
    <row r="16" spans="1:10">
      <c r="A16" s="24"/>
      <c r="B16" s="91" t="s">
        <v>557</v>
      </c>
      <c r="C16" s="29" t="s">
        <v>127</v>
      </c>
      <c r="H16" s="13" t="str">
        <f t="shared" si="2"/>
        <v>OK</v>
      </c>
      <c r="I16" s="13" t="s">
        <v>300</v>
      </c>
      <c r="J16" s="13" t="str">
        <f t="shared" si="3"/>
        <v>OK</v>
      </c>
    </row>
    <row r="17" spans="1:10">
      <c r="A17" s="24"/>
      <c r="B17" s="85" t="s">
        <v>558</v>
      </c>
      <c r="C17" s="38" t="s">
        <v>129</v>
      </c>
      <c r="H17" s="13" t="str">
        <f t="shared" si="2"/>
        <v>OK</v>
      </c>
      <c r="I17" s="13" t="s">
        <v>300</v>
      </c>
      <c r="J17" s="13" t="str">
        <f t="shared" si="3"/>
        <v>OK</v>
      </c>
    </row>
    <row r="18" spans="1:10">
      <c r="A18" s="24"/>
      <c r="B18" s="91" t="s">
        <v>559</v>
      </c>
      <c r="C18" s="38" t="s">
        <v>129</v>
      </c>
      <c r="H18" s="13" t="str">
        <f t="shared" si="2"/>
        <v>OK</v>
      </c>
      <c r="I18" s="13" t="s">
        <v>300</v>
      </c>
      <c r="J18" s="13" t="str">
        <f t="shared" si="3"/>
        <v>OK</v>
      </c>
    </row>
    <row r="19" spans="1:10">
      <c r="A19" s="24"/>
      <c r="B19" s="85" t="s">
        <v>560</v>
      </c>
      <c r="C19" s="38" t="s">
        <v>129</v>
      </c>
      <c r="H19" s="13" t="str">
        <f t="shared" si="2"/>
        <v>OK</v>
      </c>
      <c r="I19" s="13" t="s">
        <v>300</v>
      </c>
      <c r="J19" s="13" t="str">
        <f t="shared" si="3"/>
        <v>OK</v>
      </c>
    </row>
    <row r="20" spans="1:10">
      <c r="A20" s="24"/>
      <c r="B20" s="92" t="s">
        <v>561</v>
      </c>
      <c r="C20" s="38" t="s">
        <v>129</v>
      </c>
      <c r="H20" s="13" t="str">
        <f t="shared" ref="H20:H25" si="4">IF(TRIM(B22)&lt;&gt;"",IF(TRIM(C20)="","Value exists for Value field but not for Active flag","OK"),IF(TRIM(C20)="","OK","Value exists for Active flag but not for Value field"))</f>
        <v>OK</v>
      </c>
      <c r="I20" s="13" t="s">
        <v>300</v>
      </c>
      <c r="J20" s="13" t="str">
        <f t="shared" ref="J20:J25" si="5">IF(TRIM(A20)&lt;&gt;"",IF(TRIM(B22)="","Value exists for ID but not for code.  You should not delete a code that exists.","OK"),"OK")</f>
        <v>OK</v>
      </c>
    </row>
    <row r="21" spans="1:10">
      <c r="A21" s="24"/>
      <c r="B21" s="29" t="s">
        <v>562</v>
      </c>
      <c r="C21" s="38" t="s">
        <v>129</v>
      </c>
      <c r="H21" s="13" t="str">
        <f t="shared" si="4"/>
        <v>OK</v>
      </c>
      <c r="I21" s="13" t="s">
        <v>300</v>
      </c>
      <c r="J21" s="13" t="str">
        <f t="shared" si="5"/>
        <v>OK</v>
      </c>
    </row>
    <row r="22" spans="1:10">
      <c r="A22" s="24"/>
      <c r="B22" s="85" t="s">
        <v>563</v>
      </c>
      <c r="C22" s="38" t="s">
        <v>129</v>
      </c>
      <c r="H22" s="13" t="str">
        <f t="shared" si="4"/>
        <v>OK</v>
      </c>
      <c r="I22" s="13" t="s">
        <v>300</v>
      </c>
      <c r="J22" s="13" t="str">
        <f t="shared" si="5"/>
        <v>OK</v>
      </c>
    </row>
    <row r="23" spans="1:10">
      <c r="A23" s="24"/>
      <c r="B23" s="85" t="s">
        <v>564</v>
      </c>
      <c r="C23" s="38" t="s">
        <v>129</v>
      </c>
      <c r="H23" s="13" t="str">
        <f t="shared" si="4"/>
        <v>OK</v>
      </c>
      <c r="I23" s="13" t="s">
        <v>300</v>
      </c>
      <c r="J23" s="13" t="str">
        <f t="shared" si="5"/>
        <v>OK</v>
      </c>
    </row>
    <row r="24" spans="1:10">
      <c r="A24" s="24"/>
      <c r="B24" s="91" t="s">
        <v>565</v>
      </c>
      <c r="C24" s="29" t="s">
        <v>127</v>
      </c>
      <c r="H24" s="13" t="str">
        <f t="shared" si="4"/>
        <v>OK</v>
      </c>
      <c r="I24" s="13" t="s">
        <v>300</v>
      </c>
      <c r="J24" s="13" t="str">
        <f t="shared" si="5"/>
        <v>OK</v>
      </c>
    </row>
    <row r="25" spans="1:10">
      <c r="A25" s="24"/>
      <c r="B25" s="85" t="s">
        <v>566</v>
      </c>
      <c r="C25" s="38" t="s">
        <v>129</v>
      </c>
      <c r="H25" s="13" t="str">
        <f t="shared" si="4"/>
        <v>OK</v>
      </c>
      <c r="I25" s="13" t="s">
        <v>300</v>
      </c>
      <c r="J25" s="13" t="str">
        <f t="shared" si="5"/>
        <v>OK</v>
      </c>
    </row>
    <row r="26" spans="1:10">
      <c r="A26" s="24"/>
      <c r="B26" s="91" t="s">
        <v>567</v>
      </c>
      <c r="C26" s="38" t="s">
        <v>129</v>
      </c>
      <c r="H26" s="13" t="str">
        <f>IF(TRIM(B5)&lt;&gt;"",IF(TRIM(C26)="","Value exists for Value field but not for Active flag","OK"),IF(TRIM(C26)="","OK","Value exists for Active flag but not for Value field"))</f>
        <v>OK</v>
      </c>
      <c r="I26" s="13" t="s">
        <v>300</v>
      </c>
      <c r="J26" s="13" t="str">
        <f>IF(TRIM(A26)&lt;&gt;"",IF(TRIM(B5)="","Value exists for ID but not for code.  You should not delete a code that exists.","OK"),"OK")</f>
        <v>OK</v>
      </c>
    </row>
    <row r="27" spans="1:10">
      <c r="A27" s="24"/>
      <c r="B27" s="85" t="s">
        <v>568</v>
      </c>
      <c r="C27" s="38" t="s">
        <v>129</v>
      </c>
      <c r="H27" s="13" t="str">
        <f>IF(TRIM(B28)&lt;&gt;"",IF(TRIM(C27)="","Value exists for Value field but not for Active flag","OK"),IF(TRIM(C27)="","OK","Value exists for Active flag but not for Value field"))</f>
        <v>OK</v>
      </c>
      <c r="I27" s="13" t="s">
        <v>300</v>
      </c>
      <c r="J27" s="13" t="str">
        <f>IF(TRIM(A27)&lt;&gt;"",IF(TRIM(B28)="","Value exists for ID but not for code.  You should not delete a code that exists.","OK"),"OK")</f>
        <v>OK</v>
      </c>
    </row>
    <row r="28" spans="1:10">
      <c r="A28" s="24"/>
      <c r="B28" s="29" t="s">
        <v>332</v>
      </c>
      <c r="C28" s="38" t="s">
        <v>129</v>
      </c>
      <c r="H28" s="13" t="str">
        <f>IF(TRIM(B21)&lt;&gt;"",IF(TRIM(C28)="","Value exists for Value field but not for Active flag","OK"),IF(TRIM(C28)="","OK","Value exists for Active flag but not for Value field"))</f>
        <v>OK</v>
      </c>
      <c r="I28" s="13" t="s">
        <v>300</v>
      </c>
      <c r="J28" s="13" t="str">
        <f>IF(TRIM(A28)&lt;&gt;"",IF(TRIM(B21)="","Value exists for ID but not for code.  You should not delete a code that exists.","OK"),"OK")</f>
        <v>OK</v>
      </c>
    </row>
    <row r="29" spans="1:10">
      <c r="A29" s="24"/>
      <c r="B29" s="28" t="s">
        <v>569</v>
      </c>
      <c r="C29" s="25" t="s">
        <v>127</v>
      </c>
      <c r="H29" s="13" t="str">
        <f>IF(TRIM(B28)&lt;&gt;"",IF(TRIM(C28)="","Value exists for Value field but not for Active flag","OK"),IF(TRIM(C28)="","OK","Value exists for Active flag but not for Value field"))</f>
        <v>OK</v>
      </c>
      <c r="I29" s="13" t="s">
        <v>300</v>
      </c>
      <c r="J29" s="13" t="str">
        <f>IF(TRIM(A29)&lt;&gt;"",IF(TRIM(#REF!)="","Value exists for ID but not for code.  You should not delete a code that exists.","OK"),"OK")</f>
        <v>OK</v>
      </c>
    </row>
    <row r="30" spans="1:10">
      <c r="A30" s="24"/>
      <c r="B30" s="93"/>
      <c r="C30" s="29"/>
      <c r="H30" s="13" t="str">
        <f t="shared" si="0"/>
        <v>OK</v>
      </c>
      <c r="I30" s="13" t="s">
        <v>300</v>
      </c>
      <c r="J30" s="13" t="str">
        <f t="shared" si="1"/>
        <v>OK</v>
      </c>
    </row>
  </sheetData>
  <sheetProtection autoFilter="0"/>
  <autoFilter ref="H1:J30">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30">
    <cfRule type="cellIs" dxfId="0" priority="4" operator="equal">
      <formula>"OK"</formula>
    </cfRule>
    <cfRule type="notContainsText" dxfId="3" priority="5" operator="notContains" text="OK">
      <formula>ISERROR(SEARCH("OK",J2))</formula>
    </cfRule>
  </conditionalFormatting>
  <conditionalFormatting sqref="H2:I30">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30">
      <formula1>Dropdowns!$C$2:$C$4</formula1>
    </dataValidation>
  </dataValidations>
  <hyperlinks>
    <hyperlink ref="E1" location="Summary!A1" display="Return to Summary"/>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2"/>
  <sheetViews>
    <sheetView showGridLines="0" workbookViewId="0">
      <pane xSplit="1" ySplit="1" topLeftCell="B2" activePane="bottomRight" state="frozen"/>
      <selection/>
      <selection pane="topRight"/>
      <selection pane="bottomLeft"/>
      <selection pane="bottomRight" activeCell="A1" sqref="A1"/>
    </sheetView>
  </sheetViews>
  <sheetFormatPr defaultColWidth="11.4285714285714" defaultRowHeight="15"/>
  <cols>
    <col min="1" max="1" width="3.14285714285714" customWidth="1"/>
    <col min="2" max="2" width="29.1428571428571" style="67" customWidth="1"/>
    <col min="3" max="3" width="10.1428571428571" style="67" customWidth="1"/>
    <col min="4" max="4" width="12.1428571428571" style="67" customWidth="1"/>
    <col min="5" max="5" width="11" customWidth="1"/>
    <col min="6" max="6" width="20" customWidth="1"/>
    <col min="7" max="7" width="4.57142857142857" customWidth="1"/>
    <col min="9" max="10" width="17.4285714285714" style="13" customWidth="1"/>
    <col min="11" max="11" width="17.4285714285714" customWidth="1"/>
  </cols>
  <sheetData>
    <row r="1" ht="15.75" spans="1:11">
      <c r="A1" s="14" t="s">
        <v>295</v>
      </c>
      <c r="B1" s="31" t="s">
        <v>375</v>
      </c>
      <c r="C1" s="89" t="s">
        <v>570</v>
      </c>
      <c r="D1" s="16" t="s">
        <v>297</v>
      </c>
      <c r="F1" s="17" t="s">
        <v>298</v>
      </c>
      <c r="I1" s="30" t="s">
        <v>142</v>
      </c>
      <c r="J1" s="30" t="s">
        <v>143</v>
      </c>
      <c r="K1" s="30" t="s">
        <v>144</v>
      </c>
    </row>
    <row r="2" spans="1:11">
      <c r="A2" s="18"/>
      <c r="B2" s="81" t="s">
        <v>571</v>
      </c>
      <c r="C2" s="82" t="s">
        <v>572</v>
      </c>
      <c r="D2" s="34" t="s">
        <v>129</v>
      </c>
      <c r="I2" s="13" t="str">
        <f t="shared" ref="I2:I68" si="0">IF(TRIM(B2)&lt;&gt;"",IF(TRIM(C2)="","Value exists for Value field but not for Active flag","OK"),IF(TRIM(C2)="","OK","Value exists for Active flag but not for Value field"))</f>
        <v>OK</v>
      </c>
      <c r="J2" s="13" t="str">
        <f t="shared" ref="J2:J68" si="1">IF(TRIM(B2)&lt;&gt;"",IF(TRIM(C2)="","Value exists for Code field but not for Description field","OK"),IF(TRIM(C2)="","OK","Value exists for Value field but not for Code field"))</f>
        <v>OK</v>
      </c>
      <c r="K2" s="13" t="str">
        <f t="shared" ref="K2:K68" si="2">IF(TRIM(A2)&lt;&gt;"",IF(TRIM(B2)="","Value exists for ID but not for code.  You should not delete a code that exists.","OK"),"OK")</f>
        <v>OK</v>
      </c>
    </row>
    <row r="3" spans="1:11">
      <c r="A3" s="18"/>
      <c r="B3" s="81" t="s">
        <v>573</v>
      </c>
      <c r="C3" s="82" t="s">
        <v>574</v>
      </c>
      <c r="D3" s="34" t="s">
        <v>129</v>
      </c>
      <c r="F3" s="21" t="s">
        <v>302</v>
      </c>
      <c r="G3" s="22" t="s">
        <v>126</v>
      </c>
      <c r="I3" s="13" t="str">
        <f t="shared" si="0"/>
        <v>OK</v>
      </c>
      <c r="J3" s="13" t="str">
        <f t="shared" si="1"/>
        <v>OK</v>
      </c>
      <c r="K3" s="13" t="str">
        <f t="shared" si="2"/>
        <v>OK</v>
      </c>
    </row>
    <row r="4" spans="1:11">
      <c r="A4" s="18"/>
      <c r="B4" s="81" t="s">
        <v>575</v>
      </c>
      <c r="C4" s="82" t="s">
        <v>576</v>
      </c>
      <c r="D4" s="34" t="s">
        <v>129</v>
      </c>
      <c r="I4" s="13" t="str">
        <f t="shared" si="0"/>
        <v>OK</v>
      </c>
      <c r="J4" s="13" t="str">
        <f t="shared" si="1"/>
        <v>OK</v>
      </c>
      <c r="K4" s="13" t="str">
        <f t="shared" si="2"/>
        <v>OK</v>
      </c>
    </row>
    <row r="5" spans="1:11">
      <c r="A5" s="23"/>
      <c r="B5" s="81" t="s">
        <v>577</v>
      </c>
      <c r="C5" s="82" t="s">
        <v>578</v>
      </c>
      <c r="D5" s="34" t="s">
        <v>129</v>
      </c>
      <c r="I5" s="13" t="str">
        <f t="shared" si="0"/>
        <v>OK</v>
      </c>
      <c r="J5" s="13" t="str">
        <f t="shared" si="1"/>
        <v>OK</v>
      </c>
      <c r="K5" s="13" t="str">
        <f t="shared" si="2"/>
        <v>OK</v>
      </c>
    </row>
    <row r="6" spans="1:11">
      <c r="A6" s="24"/>
      <c r="B6" s="81" t="s">
        <v>579</v>
      </c>
      <c r="C6" s="82" t="s">
        <v>580</v>
      </c>
      <c r="D6" s="34" t="s">
        <v>129</v>
      </c>
      <c r="I6" s="13" t="str">
        <f t="shared" si="0"/>
        <v>OK</v>
      </c>
      <c r="J6" s="13" t="str">
        <f t="shared" si="1"/>
        <v>OK</v>
      </c>
      <c r="K6" s="13" t="str">
        <f t="shared" si="2"/>
        <v>OK</v>
      </c>
    </row>
    <row r="7" spans="1:11">
      <c r="A7" s="24"/>
      <c r="B7" s="81" t="s">
        <v>581</v>
      </c>
      <c r="C7" s="82" t="s">
        <v>582</v>
      </c>
      <c r="D7" s="34" t="s">
        <v>129</v>
      </c>
      <c r="I7" s="13" t="str">
        <f t="shared" si="0"/>
        <v>OK</v>
      </c>
      <c r="J7" s="13" t="str">
        <f t="shared" si="1"/>
        <v>OK</v>
      </c>
      <c r="K7" s="13" t="str">
        <f t="shared" si="2"/>
        <v>OK</v>
      </c>
    </row>
    <row r="8" spans="1:11">
      <c r="A8" s="24"/>
      <c r="B8" s="81" t="s">
        <v>583</v>
      </c>
      <c r="C8" s="82" t="s">
        <v>584</v>
      </c>
      <c r="D8" s="34" t="s">
        <v>129</v>
      </c>
      <c r="I8" s="13" t="str">
        <f t="shared" si="0"/>
        <v>OK</v>
      </c>
      <c r="J8" s="13" t="str">
        <f t="shared" si="1"/>
        <v>OK</v>
      </c>
      <c r="K8" s="13" t="str">
        <f t="shared" si="2"/>
        <v>OK</v>
      </c>
    </row>
    <row r="9" spans="1:11">
      <c r="A9" s="24"/>
      <c r="B9" s="81" t="s">
        <v>585</v>
      </c>
      <c r="C9" s="82" t="s">
        <v>586</v>
      </c>
      <c r="D9" s="34" t="s">
        <v>129</v>
      </c>
      <c r="I9" s="13" t="str">
        <f t="shared" si="0"/>
        <v>OK</v>
      </c>
      <c r="J9" s="13" t="str">
        <f t="shared" si="1"/>
        <v>OK</v>
      </c>
      <c r="K9" s="13" t="str">
        <f t="shared" si="2"/>
        <v>OK</v>
      </c>
    </row>
    <row r="10" spans="1:11">
      <c r="A10" s="24"/>
      <c r="B10" s="81" t="s">
        <v>587</v>
      </c>
      <c r="C10" s="82" t="s">
        <v>588</v>
      </c>
      <c r="D10" s="34" t="s">
        <v>129</v>
      </c>
      <c r="I10" s="13" t="str">
        <f t="shared" si="0"/>
        <v>OK</v>
      </c>
      <c r="J10" s="13" t="str">
        <f t="shared" si="1"/>
        <v>OK</v>
      </c>
      <c r="K10" s="13" t="str">
        <f t="shared" si="2"/>
        <v>OK</v>
      </c>
    </row>
    <row r="11" spans="1:11">
      <c r="A11" s="24"/>
      <c r="B11" s="81" t="s">
        <v>589</v>
      </c>
      <c r="C11" s="82" t="s">
        <v>590</v>
      </c>
      <c r="D11" s="34" t="s">
        <v>129</v>
      </c>
      <c r="I11" s="13" t="str">
        <f t="shared" si="0"/>
        <v>OK</v>
      </c>
      <c r="J11" s="13" t="str">
        <f t="shared" si="1"/>
        <v>OK</v>
      </c>
      <c r="K11" s="13" t="str">
        <f t="shared" si="2"/>
        <v>OK</v>
      </c>
    </row>
    <row r="12" spans="1:11">
      <c r="A12" s="24"/>
      <c r="B12" s="81" t="s">
        <v>591</v>
      </c>
      <c r="C12" s="82" t="s">
        <v>592</v>
      </c>
      <c r="D12" s="34" t="s">
        <v>129</v>
      </c>
      <c r="I12" s="13" t="str">
        <f t="shared" si="0"/>
        <v>OK</v>
      </c>
      <c r="J12" s="13" t="str">
        <f t="shared" si="1"/>
        <v>OK</v>
      </c>
      <c r="K12" s="13" t="str">
        <f t="shared" si="2"/>
        <v>OK</v>
      </c>
    </row>
    <row r="13" spans="1:11">
      <c r="A13" s="24"/>
      <c r="B13" s="81" t="s">
        <v>593</v>
      </c>
      <c r="C13" s="82" t="s">
        <v>594</v>
      </c>
      <c r="D13" s="34" t="s">
        <v>129</v>
      </c>
      <c r="I13" s="13" t="str">
        <f t="shared" si="0"/>
        <v>OK</v>
      </c>
      <c r="J13" s="13" t="str">
        <f t="shared" si="1"/>
        <v>OK</v>
      </c>
      <c r="K13" s="13" t="str">
        <f t="shared" si="2"/>
        <v>OK</v>
      </c>
    </row>
    <row r="14" spans="1:11">
      <c r="A14" s="24"/>
      <c r="B14" s="81" t="s">
        <v>595</v>
      </c>
      <c r="C14" s="82" t="s">
        <v>596</v>
      </c>
      <c r="D14" s="34" t="s">
        <v>129</v>
      </c>
      <c r="I14" s="13" t="str">
        <f t="shared" si="0"/>
        <v>OK</v>
      </c>
      <c r="J14" s="13" t="str">
        <f t="shared" si="1"/>
        <v>OK</v>
      </c>
      <c r="K14" s="13" t="str">
        <f t="shared" si="2"/>
        <v>OK</v>
      </c>
    </row>
    <row r="15" spans="1:11">
      <c r="A15" s="24"/>
      <c r="B15" s="81" t="s">
        <v>597</v>
      </c>
      <c r="C15" s="82" t="s">
        <v>598</v>
      </c>
      <c r="D15" s="34" t="s">
        <v>129</v>
      </c>
      <c r="I15" s="13" t="str">
        <f t="shared" si="0"/>
        <v>OK</v>
      </c>
      <c r="J15" s="13" t="str">
        <f t="shared" si="1"/>
        <v>OK</v>
      </c>
      <c r="K15" s="13" t="str">
        <f t="shared" si="2"/>
        <v>OK</v>
      </c>
    </row>
    <row r="16" spans="1:11">
      <c r="A16" s="24"/>
      <c r="B16" s="81" t="s">
        <v>599</v>
      </c>
      <c r="C16" s="82" t="s">
        <v>600</v>
      </c>
      <c r="D16" s="34" t="s">
        <v>129</v>
      </c>
      <c r="I16" s="13" t="str">
        <f t="shared" si="0"/>
        <v>OK</v>
      </c>
      <c r="J16" s="13" t="str">
        <f t="shared" si="1"/>
        <v>OK</v>
      </c>
      <c r="K16" s="13" t="str">
        <f t="shared" si="2"/>
        <v>OK</v>
      </c>
    </row>
    <row r="17" spans="1:11">
      <c r="A17" s="24"/>
      <c r="B17" s="81" t="s">
        <v>601</v>
      </c>
      <c r="C17" s="82" t="s">
        <v>602</v>
      </c>
      <c r="D17" s="34" t="s">
        <v>129</v>
      </c>
      <c r="I17" s="13" t="str">
        <f t="shared" si="0"/>
        <v>OK</v>
      </c>
      <c r="J17" s="13" t="str">
        <f t="shared" si="1"/>
        <v>OK</v>
      </c>
      <c r="K17" s="13" t="str">
        <f t="shared" si="2"/>
        <v>OK</v>
      </c>
    </row>
    <row r="18" spans="1:11">
      <c r="A18" s="24"/>
      <c r="B18" s="81" t="s">
        <v>603</v>
      </c>
      <c r="C18" s="82" t="s">
        <v>604</v>
      </c>
      <c r="D18" s="34" t="s">
        <v>129</v>
      </c>
      <c r="I18" s="13" t="str">
        <f t="shared" si="0"/>
        <v>OK</v>
      </c>
      <c r="J18" s="13" t="str">
        <f t="shared" si="1"/>
        <v>OK</v>
      </c>
      <c r="K18" s="13" t="str">
        <f t="shared" si="2"/>
        <v>OK</v>
      </c>
    </row>
    <row r="19" spans="1:11">
      <c r="A19" s="24"/>
      <c r="B19" s="81" t="s">
        <v>605</v>
      </c>
      <c r="C19" s="82" t="s">
        <v>606</v>
      </c>
      <c r="D19" s="34" t="s">
        <v>129</v>
      </c>
      <c r="I19" s="13" t="str">
        <f t="shared" si="0"/>
        <v>OK</v>
      </c>
      <c r="J19" s="13" t="str">
        <f t="shared" si="1"/>
        <v>OK</v>
      </c>
      <c r="K19" s="13" t="str">
        <f t="shared" si="2"/>
        <v>OK</v>
      </c>
    </row>
    <row r="20" spans="1:11">
      <c r="A20" s="24"/>
      <c r="B20" s="81" t="s">
        <v>607</v>
      </c>
      <c r="C20" s="82" t="s">
        <v>608</v>
      </c>
      <c r="D20" s="34" t="s">
        <v>129</v>
      </c>
      <c r="I20" s="13" t="str">
        <f t="shared" si="0"/>
        <v>OK</v>
      </c>
      <c r="J20" s="13" t="str">
        <f t="shared" si="1"/>
        <v>OK</v>
      </c>
      <c r="K20" s="13" t="str">
        <f t="shared" si="2"/>
        <v>OK</v>
      </c>
    </row>
    <row r="21" spans="1:11">
      <c r="A21" s="24"/>
      <c r="B21" s="81" t="s">
        <v>609</v>
      </c>
      <c r="C21" s="82" t="s">
        <v>610</v>
      </c>
      <c r="D21" s="34" t="s">
        <v>129</v>
      </c>
      <c r="I21" s="13" t="str">
        <f t="shared" si="0"/>
        <v>OK</v>
      </c>
      <c r="J21" s="13" t="str">
        <f t="shared" si="1"/>
        <v>OK</v>
      </c>
      <c r="K21" s="13" t="str">
        <f t="shared" si="2"/>
        <v>OK</v>
      </c>
    </row>
    <row r="22" spans="1:11">
      <c r="A22" s="24"/>
      <c r="B22" s="81" t="s">
        <v>611</v>
      </c>
      <c r="C22" s="82" t="s">
        <v>612</v>
      </c>
      <c r="D22" s="34" t="s">
        <v>129</v>
      </c>
      <c r="I22" s="13" t="str">
        <f t="shared" si="0"/>
        <v>OK</v>
      </c>
      <c r="J22" s="13" t="str">
        <f t="shared" si="1"/>
        <v>OK</v>
      </c>
      <c r="K22" s="13" t="str">
        <f t="shared" si="2"/>
        <v>OK</v>
      </c>
    </row>
    <row r="23" spans="1:11">
      <c r="A23" s="24"/>
      <c r="B23" s="81" t="s">
        <v>613</v>
      </c>
      <c r="C23" s="82" t="s">
        <v>614</v>
      </c>
      <c r="D23" s="34" t="s">
        <v>129</v>
      </c>
      <c r="I23" s="13" t="str">
        <f t="shared" si="0"/>
        <v>OK</v>
      </c>
      <c r="J23" s="13" t="str">
        <f t="shared" si="1"/>
        <v>OK</v>
      </c>
      <c r="K23" s="13" t="str">
        <f t="shared" si="2"/>
        <v>OK</v>
      </c>
    </row>
    <row r="24" spans="1:11">
      <c r="A24" s="24"/>
      <c r="B24" s="81" t="s">
        <v>615</v>
      </c>
      <c r="C24" s="82" t="s">
        <v>616</v>
      </c>
      <c r="D24" s="34" t="s">
        <v>129</v>
      </c>
      <c r="I24" s="13" t="str">
        <f t="shared" si="0"/>
        <v>OK</v>
      </c>
      <c r="J24" s="13" t="str">
        <f t="shared" si="1"/>
        <v>OK</v>
      </c>
      <c r="K24" s="13" t="str">
        <f t="shared" si="2"/>
        <v>OK</v>
      </c>
    </row>
    <row r="25" spans="1:11">
      <c r="A25" s="24"/>
      <c r="B25" s="81" t="s">
        <v>617</v>
      </c>
      <c r="C25" s="82" t="s">
        <v>618</v>
      </c>
      <c r="D25" s="34" t="s">
        <v>129</v>
      </c>
      <c r="I25" s="13" t="str">
        <f t="shared" si="0"/>
        <v>OK</v>
      </c>
      <c r="J25" s="13" t="str">
        <f t="shared" si="1"/>
        <v>OK</v>
      </c>
      <c r="K25" s="13" t="str">
        <f t="shared" si="2"/>
        <v>OK</v>
      </c>
    </row>
    <row r="26" spans="1:11">
      <c r="A26" s="24"/>
      <c r="B26" s="81" t="s">
        <v>619</v>
      </c>
      <c r="C26" s="82" t="s">
        <v>620</v>
      </c>
      <c r="D26" s="34" t="s">
        <v>129</v>
      </c>
      <c r="I26" s="13" t="str">
        <f t="shared" si="0"/>
        <v>OK</v>
      </c>
      <c r="J26" s="13" t="str">
        <f t="shared" si="1"/>
        <v>OK</v>
      </c>
      <c r="K26" s="13" t="str">
        <f t="shared" si="2"/>
        <v>OK</v>
      </c>
    </row>
    <row r="27" spans="1:11">
      <c r="A27" s="24"/>
      <c r="B27" s="81" t="s">
        <v>621</v>
      </c>
      <c r="C27" s="82" t="s">
        <v>622</v>
      </c>
      <c r="D27" s="34" t="s">
        <v>129</v>
      </c>
      <c r="I27" s="13" t="str">
        <f t="shared" si="0"/>
        <v>OK</v>
      </c>
      <c r="J27" s="13" t="str">
        <f t="shared" si="1"/>
        <v>OK</v>
      </c>
      <c r="K27" s="13" t="str">
        <f t="shared" si="2"/>
        <v>OK</v>
      </c>
    </row>
    <row r="28" spans="1:11">
      <c r="A28" s="24"/>
      <c r="B28" s="81" t="s">
        <v>623</v>
      </c>
      <c r="C28" s="82" t="s">
        <v>624</v>
      </c>
      <c r="D28" s="34" t="s">
        <v>129</v>
      </c>
      <c r="I28" s="13" t="str">
        <f t="shared" si="0"/>
        <v>OK</v>
      </c>
      <c r="J28" s="13" t="str">
        <f t="shared" si="1"/>
        <v>OK</v>
      </c>
      <c r="K28" s="13" t="str">
        <f t="shared" si="2"/>
        <v>OK</v>
      </c>
    </row>
    <row r="29" spans="1:11">
      <c r="A29" s="24"/>
      <c r="B29" s="81" t="s">
        <v>625</v>
      </c>
      <c r="C29" s="82" t="s">
        <v>626</v>
      </c>
      <c r="D29" s="34" t="s">
        <v>129</v>
      </c>
      <c r="I29" s="13" t="str">
        <f t="shared" si="0"/>
        <v>OK</v>
      </c>
      <c r="J29" s="13" t="str">
        <f t="shared" si="1"/>
        <v>OK</v>
      </c>
      <c r="K29" s="13" t="str">
        <f t="shared" si="2"/>
        <v>OK</v>
      </c>
    </row>
    <row r="30" spans="1:11">
      <c r="A30" s="24"/>
      <c r="B30" s="81" t="s">
        <v>627</v>
      </c>
      <c r="C30" s="82" t="s">
        <v>628</v>
      </c>
      <c r="D30" s="34" t="s">
        <v>129</v>
      </c>
      <c r="I30" s="13" t="str">
        <f t="shared" si="0"/>
        <v>OK</v>
      </c>
      <c r="J30" s="13" t="str">
        <f t="shared" si="1"/>
        <v>OK</v>
      </c>
      <c r="K30" s="13" t="str">
        <f t="shared" si="2"/>
        <v>OK</v>
      </c>
    </row>
    <row r="31" spans="1:11">
      <c r="A31" s="24"/>
      <c r="B31" s="81" t="s">
        <v>629</v>
      </c>
      <c r="C31" s="82" t="s">
        <v>630</v>
      </c>
      <c r="D31" s="34" t="s">
        <v>129</v>
      </c>
      <c r="I31" s="13" t="str">
        <f t="shared" si="0"/>
        <v>OK</v>
      </c>
      <c r="J31" s="13" t="str">
        <f t="shared" si="1"/>
        <v>OK</v>
      </c>
      <c r="K31" s="13" t="str">
        <f t="shared" si="2"/>
        <v>OK</v>
      </c>
    </row>
    <row r="32" spans="1:11">
      <c r="A32" s="24"/>
      <c r="B32" s="81" t="s">
        <v>631</v>
      </c>
      <c r="C32" s="82" t="s">
        <v>632</v>
      </c>
      <c r="D32" s="34" t="s">
        <v>129</v>
      </c>
      <c r="I32" s="13" t="str">
        <f t="shared" si="0"/>
        <v>OK</v>
      </c>
      <c r="J32" s="13" t="str">
        <f t="shared" si="1"/>
        <v>OK</v>
      </c>
      <c r="K32" s="13" t="str">
        <f t="shared" si="2"/>
        <v>OK</v>
      </c>
    </row>
    <row r="33" spans="1:11">
      <c r="A33" s="24"/>
      <c r="B33" s="81" t="s">
        <v>633</v>
      </c>
      <c r="C33" s="82" t="s">
        <v>634</v>
      </c>
      <c r="D33" s="34" t="s">
        <v>129</v>
      </c>
      <c r="I33" s="13" t="str">
        <f t="shared" si="0"/>
        <v>OK</v>
      </c>
      <c r="J33" s="13" t="str">
        <f t="shared" si="1"/>
        <v>OK</v>
      </c>
      <c r="K33" s="13" t="str">
        <f t="shared" si="2"/>
        <v>OK</v>
      </c>
    </row>
    <row r="34" spans="1:11">
      <c r="A34" s="24"/>
      <c r="B34" s="81" t="s">
        <v>635</v>
      </c>
      <c r="C34" s="82" t="s">
        <v>636</v>
      </c>
      <c r="D34" s="34" t="s">
        <v>129</v>
      </c>
      <c r="I34" s="13" t="str">
        <f t="shared" si="0"/>
        <v>OK</v>
      </c>
      <c r="J34" s="13" t="str">
        <f t="shared" si="1"/>
        <v>OK</v>
      </c>
      <c r="K34" s="13" t="str">
        <f t="shared" si="2"/>
        <v>OK</v>
      </c>
    </row>
    <row r="35" spans="1:11">
      <c r="A35" s="24"/>
      <c r="B35" s="81" t="s">
        <v>637</v>
      </c>
      <c r="C35" s="82" t="s">
        <v>638</v>
      </c>
      <c r="D35" s="34" t="s">
        <v>129</v>
      </c>
      <c r="I35" s="13" t="str">
        <f t="shared" si="0"/>
        <v>OK</v>
      </c>
      <c r="J35" s="13" t="str">
        <f t="shared" si="1"/>
        <v>OK</v>
      </c>
      <c r="K35" s="13" t="str">
        <f t="shared" si="2"/>
        <v>OK</v>
      </c>
    </row>
    <row r="36" spans="1:11">
      <c r="A36" s="24"/>
      <c r="B36" s="81" t="s">
        <v>639</v>
      </c>
      <c r="C36" s="82" t="s">
        <v>640</v>
      </c>
      <c r="D36" s="34" t="s">
        <v>129</v>
      </c>
      <c r="I36" s="13" t="str">
        <f t="shared" si="0"/>
        <v>OK</v>
      </c>
      <c r="J36" s="13" t="str">
        <f t="shared" si="1"/>
        <v>OK</v>
      </c>
      <c r="K36" s="13" t="str">
        <f t="shared" si="2"/>
        <v>OK</v>
      </c>
    </row>
    <row r="37" spans="1:11">
      <c r="A37" s="24"/>
      <c r="B37" s="81" t="s">
        <v>641</v>
      </c>
      <c r="C37" s="82" t="s">
        <v>642</v>
      </c>
      <c r="D37" s="34" t="s">
        <v>129</v>
      </c>
      <c r="I37" s="13" t="str">
        <f t="shared" si="0"/>
        <v>OK</v>
      </c>
      <c r="J37" s="13" t="str">
        <f t="shared" si="1"/>
        <v>OK</v>
      </c>
      <c r="K37" s="13" t="str">
        <f t="shared" si="2"/>
        <v>OK</v>
      </c>
    </row>
    <row r="38" spans="1:11">
      <c r="A38" s="24"/>
      <c r="B38" s="81" t="s">
        <v>643</v>
      </c>
      <c r="C38" s="82" t="s">
        <v>644</v>
      </c>
      <c r="D38" s="34" t="s">
        <v>129</v>
      </c>
      <c r="I38" s="13" t="str">
        <f t="shared" si="0"/>
        <v>OK</v>
      </c>
      <c r="J38" s="13" t="str">
        <f t="shared" si="1"/>
        <v>OK</v>
      </c>
      <c r="K38" s="13" t="str">
        <f t="shared" si="2"/>
        <v>OK</v>
      </c>
    </row>
    <row r="39" spans="1:11">
      <c r="A39" s="24"/>
      <c r="B39" s="81" t="s">
        <v>645</v>
      </c>
      <c r="C39" s="82" t="s">
        <v>646</v>
      </c>
      <c r="D39" s="34" t="s">
        <v>129</v>
      </c>
      <c r="I39" s="13" t="str">
        <f t="shared" si="0"/>
        <v>OK</v>
      </c>
      <c r="J39" s="13" t="str">
        <f t="shared" si="1"/>
        <v>OK</v>
      </c>
      <c r="K39" s="13" t="str">
        <f t="shared" si="2"/>
        <v>OK</v>
      </c>
    </row>
    <row r="40" spans="1:11">
      <c r="A40" s="24"/>
      <c r="B40" s="81" t="s">
        <v>647</v>
      </c>
      <c r="C40" s="82" t="s">
        <v>648</v>
      </c>
      <c r="D40" s="34" t="s">
        <v>129</v>
      </c>
      <c r="I40" s="13" t="str">
        <f t="shared" si="0"/>
        <v>OK</v>
      </c>
      <c r="J40" s="13" t="str">
        <f t="shared" si="1"/>
        <v>OK</v>
      </c>
      <c r="K40" s="13" t="str">
        <f t="shared" si="2"/>
        <v>OK</v>
      </c>
    </row>
    <row r="41" spans="1:11">
      <c r="A41" s="24"/>
      <c r="B41" s="81" t="s">
        <v>649</v>
      </c>
      <c r="C41" s="82" t="s">
        <v>650</v>
      </c>
      <c r="D41" s="34" t="s">
        <v>129</v>
      </c>
      <c r="I41" s="13" t="str">
        <f t="shared" si="0"/>
        <v>OK</v>
      </c>
      <c r="J41" s="13" t="str">
        <f t="shared" si="1"/>
        <v>OK</v>
      </c>
      <c r="K41" s="13" t="str">
        <f t="shared" si="2"/>
        <v>OK</v>
      </c>
    </row>
    <row r="42" spans="1:11">
      <c r="A42" s="24"/>
      <c r="B42" s="81" t="s">
        <v>651</v>
      </c>
      <c r="C42" s="82" t="s">
        <v>652</v>
      </c>
      <c r="D42" s="34" t="s">
        <v>129</v>
      </c>
      <c r="I42" s="13" t="str">
        <f t="shared" si="0"/>
        <v>OK</v>
      </c>
      <c r="J42" s="13" t="str">
        <f t="shared" si="1"/>
        <v>OK</v>
      </c>
      <c r="K42" s="13" t="str">
        <f t="shared" si="2"/>
        <v>OK</v>
      </c>
    </row>
    <row r="43" spans="1:11">
      <c r="A43" s="24"/>
      <c r="B43" s="81" t="s">
        <v>653</v>
      </c>
      <c r="C43" s="82" t="s">
        <v>654</v>
      </c>
      <c r="D43" s="34" t="s">
        <v>129</v>
      </c>
      <c r="I43" s="13" t="str">
        <f t="shared" si="0"/>
        <v>OK</v>
      </c>
      <c r="J43" s="13" t="str">
        <f t="shared" si="1"/>
        <v>OK</v>
      </c>
      <c r="K43" s="13" t="str">
        <f t="shared" si="2"/>
        <v>OK</v>
      </c>
    </row>
    <row r="44" spans="1:11">
      <c r="A44" s="24"/>
      <c r="B44" s="81" t="s">
        <v>655</v>
      </c>
      <c r="C44" s="82" t="s">
        <v>656</v>
      </c>
      <c r="D44" s="34" t="s">
        <v>129</v>
      </c>
      <c r="I44" s="13" t="str">
        <f t="shared" si="0"/>
        <v>OK</v>
      </c>
      <c r="J44" s="13" t="str">
        <f t="shared" si="1"/>
        <v>OK</v>
      </c>
      <c r="K44" s="13" t="str">
        <f t="shared" si="2"/>
        <v>OK</v>
      </c>
    </row>
    <row r="45" spans="1:11">
      <c r="A45" s="24"/>
      <c r="B45" s="81" t="s">
        <v>657</v>
      </c>
      <c r="C45" s="82" t="s">
        <v>658</v>
      </c>
      <c r="D45" s="34" t="s">
        <v>129</v>
      </c>
      <c r="I45" s="13" t="str">
        <f t="shared" si="0"/>
        <v>OK</v>
      </c>
      <c r="J45" s="13" t="str">
        <f t="shared" si="1"/>
        <v>OK</v>
      </c>
      <c r="K45" s="13" t="str">
        <f t="shared" si="2"/>
        <v>OK</v>
      </c>
    </row>
    <row r="46" spans="1:11">
      <c r="A46" s="24"/>
      <c r="B46" s="81" t="s">
        <v>659</v>
      </c>
      <c r="C46" s="82" t="s">
        <v>660</v>
      </c>
      <c r="D46" s="34" t="s">
        <v>129</v>
      </c>
      <c r="I46" s="13" t="str">
        <f t="shared" si="0"/>
        <v>OK</v>
      </c>
      <c r="J46" s="13" t="str">
        <f t="shared" si="1"/>
        <v>OK</v>
      </c>
      <c r="K46" s="13" t="str">
        <f t="shared" si="2"/>
        <v>OK</v>
      </c>
    </row>
    <row r="47" spans="1:11">
      <c r="A47" s="24"/>
      <c r="B47" s="81" t="s">
        <v>661</v>
      </c>
      <c r="C47" s="82" t="s">
        <v>662</v>
      </c>
      <c r="D47" s="34" t="s">
        <v>129</v>
      </c>
      <c r="I47" s="13" t="str">
        <f t="shared" si="0"/>
        <v>OK</v>
      </c>
      <c r="J47" s="13" t="str">
        <f t="shared" si="1"/>
        <v>OK</v>
      </c>
      <c r="K47" s="13" t="str">
        <f t="shared" si="2"/>
        <v>OK</v>
      </c>
    </row>
    <row r="48" spans="1:11">
      <c r="A48" s="24"/>
      <c r="B48" s="81" t="s">
        <v>663</v>
      </c>
      <c r="C48" s="82" t="s">
        <v>664</v>
      </c>
      <c r="D48" s="34" t="s">
        <v>129</v>
      </c>
      <c r="I48" s="13" t="str">
        <f t="shared" si="0"/>
        <v>OK</v>
      </c>
      <c r="J48" s="13" t="str">
        <f t="shared" si="1"/>
        <v>OK</v>
      </c>
      <c r="K48" s="13" t="str">
        <f t="shared" si="2"/>
        <v>OK</v>
      </c>
    </row>
    <row r="49" spans="1:11">
      <c r="A49" s="24"/>
      <c r="B49" s="81" t="s">
        <v>665</v>
      </c>
      <c r="C49" s="82" t="s">
        <v>666</v>
      </c>
      <c r="D49" s="34" t="s">
        <v>129</v>
      </c>
      <c r="I49" s="13" t="str">
        <f t="shared" si="0"/>
        <v>OK</v>
      </c>
      <c r="J49" s="13" t="str">
        <f t="shared" si="1"/>
        <v>OK</v>
      </c>
      <c r="K49" s="13" t="str">
        <f t="shared" si="2"/>
        <v>OK</v>
      </c>
    </row>
    <row r="50" spans="1:11">
      <c r="A50" s="24"/>
      <c r="B50" s="81" t="s">
        <v>667</v>
      </c>
      <c r="C50" s="82" t="s">
        <v>668</v>
      </c>
      <c r="D50" s="34" t="s">
        <v>129</v>
      </c>
      <c r="I50" s="13" t="str">
        <f t="shared" si="0"/>
        <v>OK</v>
      </c>
      <c r="J50" s="13" t="str">
        <f t="shared" si="1"/>
        <v>OK</v>
      </c>
      <c r="K50" s="13" t="str">
        <f t="shared" si="2"/>
        <v>OK</v>
      </c>
    </row>
    <row r="51" spans="1:11">
      <c r="A51" s="24"/>
      <c r="B51" s="81" t="s">
        <v>669</v>
      </c>
      <c r="C51" s="82" t="s">
        <v>670</v>
      </c>
      <c r="D51" s="34" t="s">
        <v>129</v>
      </c>
      <c r="I51" s="13" t="str">
        <f t="shared" si="0"/>
        <v>OK</v>
      </c>
      <c r="J51" s="13" t="str">
        <f t="shared" si="1"/>
        <v>OK</v>
      </c>
      <c r="K51" s="13" t="str">
        <f t="shared" si="2"/>
        <v>OK</v>
      </c>
    </row>
    <row r="52" spans="1:11">
      <c r="A52" s="24"/>
      <c r="B52" s="81" t="s">
        <v>671</v>
      </c>
      <c r="C52" s="82" t="s">
        <v>672</v>
      </c>
      <c r="D52" s="34" t="s">
        <v>129</v>
      </c>
      <c r="I52" s="13" t="str">
        <f t="shared" si="0"/>
        <v>OK</v>
      </c>
      <c r="J52" s="13" t="str">
        <f t="shared" si="1"/>
        <v>OK</v>
      </c>
      <c r="K52" s="13" t="str">
        <f t="shared" si="2"/>
        <v>OK</v>
      </c>
    </row>
    <row r="53" spans="1:11">
      <c r="A53" s="24"/>
      <c r="B53" s="81" t="s">
        <v>673</v>
      </c>
      <c r="C53" s="82" t="s">
        <v>674</v>
      </c>
      <c r="D53" s="34" t="s">
        <v>129</v>
      </c>
      <c r="I53" s="13" t="str">
        <f t="shared" si="0"/>
        <v>OK</v>
      </c>
      <c r="J53" s="13" t="str">
        <f t="shared" si="1"/>
        <v>OK</v>
      </c>
      <c r="K53" s="13" t="str">
        <f t="shared" si="2"/>
        <v>OK</v>
      </c>
    </row>
    <row r="54" spans="1:11">
      <c r="A54" s="24"/>
      <c r="B54" s="81" t="s">
        <v>675</v>
      </c>
      <c r="C54" s="82" t="s">
        <v>676</v>
      </c>
      <c r="D54" s="34" t="s">
        <v>129</v>
      </c>
      <c r="I54" s="13" t="str">
        <f t="shared" si="0"/>
        <v>OK</v>
      </c>
      <c r="J54" s="13" t="str">
        <f t="shared" si="1"/>
        <v>OK</v>
      </c>
      <c r="K54" s="13" t="str">
        <f t="shared" si="2"/>
        <v>OK</v>
      </c>
    </row>
    <row r="55" spans="1:11">
      <c r="A55" s="24"/>
      <c r="B55" s="81" t="s">
        <v>677</v>
      </c>
      <c r="C55" s="82" t="s">
        <v>678</v>
      </c>
      <c r="D55" s="34" t="s">
        <v>129</v>
      </c>
      <c r="I55" s="13" t="str">
        <f t="shared" si="0"/>
        <v>OK</v>
      </c>
      <c r="J55" s="13" t="str">
        <f t="shared" si="1"/>
        <v>OK</v>
      </c>
      <c r="K55" s="13" t="str">
        <f t="shared" si="2"/>
        <v>OK</v>
      </c>
    </row>
    <row r="56" spans="1:11">
      <c r="A56" s="24"/>
      <c r="B56" s="81" t="s">
        <v>679</v>
      </c>
      <c r="C56" s="82" t="s">
        <v>680</v>
      </c>
      <c r="D56" s="34" t="s">
        <v>129</v>
      </c>
      <c r="I56" s="13" t="str">
        <f t="shared" si="0"/>
        <v>OK</v>
      </c>
      <c r="J56" s="13" t="str">
        <f t="shared" si="1"/>
        <v>OK</v>
      </c>
      <c r="K56" s="13" t="str">
        <f t="shared" si="2"/>
        <v>OK</v>
      </c>
    </row>
    <row r="57" spans="1:11">
      <c r="A57" s="24"/>
      <c r="B57" s="81" t="s">
        <v>681</v>
      </c>
      <c r="C57" s="82" t="s">
        <v>682</v>
      </c>
      <c r="D57" s="34" t="s">
        <v>129</v>
      </c>
      <c r="I57" s="13" t="str">
        <f t="shared" si="0"/>
        <v>OK</v>
      </c>
      <c r="J57" s="13" t="str">
        <f t="shared" si="1"/>
        <v>OK</v>
      </c>
      <c r="K57" s="13" t="str">
        <f t="shared" si="2"/>
        <v>OK</v>
      </c>
    </row>
    <row r="58" spans="1:11">
      <c r="A58" s="24"/>
      <c r="B58" s="81" t="s">
        <v>683</v>
      </c>
      <c r="C58" s="82" t="s">
        <v>684</v>
      </c>
      <c r="D58" s="34" t="s">
        <v>129</v>
      </c>
      <c r="I58" s="13" t="str">
        <f t="shared" si="0"/>
        <v>OK</v>
      </c>
      <c r="J58" s="13" t="str">
        <f t="shared" si="1"/>
        <v>OK</v>
      </c>
      <c r="K58" s="13" t="str">
        <f t="shared" si="2"/>
        <v>OK</v>
      </c>
    </row>
    <row r="59" spans="1:11">
      <c r="A59" s="24"/>
      <c r="B59" s="81" t="s">
        <v>685</v>
      </c>
      <c r="C59" s="82" t="s">
        <v>686</v>
      </c>
      <c r="D59" s="34" t="s">
        <v>129</v>
      </c>
      <c r="I59" s="13" t="str">
        <f t="shared" si="0"/>
        <v>OK</v>
      </c>
      <c r="J59" s="13" t="str">
        <f t="shared" si="1"/>
        <v>OK</v>
      </c>
      <c r="K59" s="13" t="str">
        <f t="shared" si="2"/>
        <v>OK</v>
      </c>
    </row>
    <row r="60" spans="1:11">
      <c r="A60" s="24"/>
      <c r="B60" s="81" t="s">
        <v>687</v>
      </c>
      <c r="C60" s="82" t="s">
        <v>688</v>
      </c>
      <c r="D60" s="34" t="s">
        <v>129</v>
      </c>
      <c r="I60" s="13" t="str">
        <f t="shared" si="0"/>
        <v>OK</v>
      </c>
      <c r="J60" s="13" t="str">
        <f t="shared" si="1"/>
        <v>OK</v>
      </c>
      <c r="K60" s="13" t="str">
        <f t="shared" si="2"/>
        <v>OK</v>
      </c>
    </row>
    <row r="61" spans="1:11">
      <c r="A61" s="24"/>
      <c r="B61" s="81" t="s">
        <v>689</v>
      </c>
      <c r="C61" s="82" t="s">
        <v>690</v>
      </c>
      <c r="D61" s="34" t="s">
        <v>129</v>
      </c>
      <c r="I61" s="13" t="str">
        <f t="shared" si="0"/>
        <v>OK</v>
      </c>
      <c r="J61" s="13" t="str">
        <f t="shared" si="1"/>
        <v>OK</v>
      </c>
      <c r="K61" s="13" t="str">
        <f t="shared" si="2"/>
        <v>OK</v>
      </c>
    </row>
    <row r="62" spans="1:11">
      <c r="A62" s="24"/>
      <c r="B62" s="81" t="s">
        <v>691</v>
      </c>
      <c r="C62" s="80" t="s">
        <v>692</v>
      </c>
      <c r="D62" s="34" t="s">
        <v>129</v>
      </c>
      <c r="I62" s="13" t="str">
        <f t="shared" si="0"/>
        <v>OK</v>
      </c>
      <c r="J62" s="13" t="str">
        <f t="shared" si="1"/>
        <v>OK</v>
      </c>
      <c r="K62" s="13" t="str">
        <f t="shared" si="2"/>
        <v>OK</v>
      </c>
    </row>
    <row r="63" spans="1:11">
      <c r="A63" s="24"/>
      <c r="B63" s="81" t="s">
        <v>693</v>
      </c>
      <c r="C63" s="82" t="s">
        <v>694</v>
      </c>
      <c r="D63" s="34" t="s">
        <v>129</v>
      </c>
      <c r="I63" s="13" t="str">
        <f t="shared" si="0"/>
        <v>OK</v>
      </c>
      <c r="J63" s="13" t="str">
        <f t="shared" si="1"/>
        <v>OK</v>
      </c>
      <c r="K63" s="13" t="str">
        <f t="shared" si="2"/>
        <v>OK</v>
      </c>
    </row>
    <row r="64" spans="1:11">
      <c r="A64" s="24"/>
      <c r="B64" s="81" t="s">
        <v>695</v>
      </c>
      <c r="C64" s="82" t="s">
        <v>696</v>
      </c>
      <c r="D64" s="34" t="s">
        <v>129</v>
      </c>
      <c r="I64" s="13" t="str">
        <f t="shared" si="0"/>
        <v>OK</v>
      </c>
      <c r="J64" s="13" t="str">
        <f t="shared" si="1"/>
        <v>OK</v>
      </c>
      <c r="K64" s="13" t="str">
        <f t="shared" si="2"/>
        <v>OK</v>
      </c>
    </row>
    <row r="65" spans="1:11">
      <c r="A65" s="24"/>
      <c r="B65" s="81" t="s">
        <v>697</v>
      </c>
      <c r="C65" s="82" t="s">
        <v>698</v>
      </c>
      <c r="D65" s="34" t="s">
        <v>129</v>
      </c>
      <c r="I65" s="13" t="str">
        <f t="shared" si="0"/>
        <v>OK</v>
      </c>
      <c r="J65" s="13" t="str">
        <f t="shared" si="1"/>
        <v>OK</v>
      </c>
      <c r="K65" s="13" t="str">
        <f t="shared" si="2"/>
        <v>OK</v>
      </c>
    </row>
    <row r="66" spans="1:11">
      <c r="A66" s="24"/>
      <c r="B66" s="81" t="s">
        <v>699</v>
      </c>
      <c r="C66" s="82" t="s">
        <v>700</v>
      </c>
      <c r="D66" s="34" t="s">
        <v>129</v>
      </c>
      <c r="I66" s="13" t="str">
        <f t="shared" si="0"/>
        <v>OK</v>
      </c>
      <c r="J66" s="13" t="str">
        <f t="shared" si="1"/>
        <v>OK</v>
      </c>
      <c r="K66" s="13" t="str">
        <f t="shared" si="2"/>
        <v>OK</v>
      </c>
    </row>
    <row r="67" customFormat="1" spans="1:11">
      <c r="A67" s="24"/>
      <c r="B67" s="81" t="s">
        <v>701</v>
      </c>
      <c r="C67" s="82" t="s">
        <v>702</v>
      </c>
      <c r="D67" s="34" t="s">
        <v>129</v>
      </c>
      <c r="I67" s="13" t="str">
        <f t="shared" si="0"/>
        <v>OK</v>
      </c>
      <c r="J67" s="13" t="str">
        <f t="shared" si="1"/>
        <v>OK</v>
      </c>
      <c r="K67" s="13" t="str">
        <f t="shared" si="2"/>
        <v>OK</v>
      </c>
    </row>
    <row r="68" spans="1:11">
      <c r="A68" s="24"/>
      <c r="B68" s="81" t="s">
        <v>703</v>
      </c>
      <c r="C68" s="82" t="s">
        <v>704</v>
      </c>
      <c r="D68" s="34" t="s">
        <v>129</v>
      </c>
      <c r="I68" s="13" t="str">
        <f t="shared" si="0"/>
        <v>OK</v>
      </c>
      <c r="J68" s="13" t="str">
        <f t="shared" si="1"/>
        <v>OK</v>
      </c>
      <c r="K68" s="13" t="str">
        <f t="shared" si="2"/>
        <v>OK</v>
      </c>
    </row>
    <row r="69" spans="1:11">
      <c r="A69" s="24"/>
      <c r="B69" s="81" t="s">
        <v>705</v>
      </c>
      <c r="C69" s="82" t="s">
        <v>706</v>
      </c>
      <c r="D69" s="34" t="s">
        <v>129</v>
      </c>
      <c r="I69" s="13" t="str">
        <f t="shared" ref="I69:I136" si="3">IF(TRIM(B69)&lt;&gt;"",IF(TRIM(C69)="","Value exists for Value field but not for Active flag","OK"),IF(TRIM(C69)="","OK","Value exists for Active flag but not for Value field"))</f>
        <v>OK</v>
      </c>
      <c r="J69" s="13" t="str">
        <f t="shared" ref="J69:J136" si="4">IF(TRIM(B69)&lt;&gt;"",IF(TRIM(C69)="","Value exists for Code field but not for Description field","OK"),IF(TRIM(C69)="","OK","Value exists for Value field but not for Code field"))</f>
        <v>OK</v>
      </c>
      <c r="K69" s="13" t="str">
        <f t="shared" ref="K69:K136" si="5">IF(TRIM(A69)&lt;&gt;"",IF(TRIM(B69)="","Value exists for ID but not for code.  You should not delete a code that exists.","OK"),"OK")</f>
        <v>OK</v>
      </c>
    </row>
    <row r="70" spans="1:11">
      <c r="A70" s="24"/>
      <c r="B70" s="81" t="s">
        <v>707</v>
      </c>
      <c r="C70" s="82" t="s">
        <v>708</v>
      </c>
      <c r="D70" s="34" t="s">
        <v>129</v>
      </c>
      <c r="I70" s="13" t="str">
        <f t="shared" si="3"/>
        <v>OK</v>
      </c>
      <c r="J70" s="13" t="str">
        <f t="shared" si="4"/>
        <v>OK</v>
      </c>
      <c r="K70" s="13" t="str">
        <f t="shared" si="5"/>
        <v>OK</v>
      </c>
    </row>
    <row r="71" spans="1:11">
      <c r="A71" s="24"/>
      <c r="B71" s="81" t="s">
        <v>709</v>
      </c>
      <c r="C71" s="82" t="s">
        <v>710</v>
      </c>
      <c r="D71" s="34" t="s">
        <v>129</v>
      </c>
      <c r="I71" s="13" t="str">
        <f t="shared" si="3"/>
        <v>OK</v>
      </c>
      <c r="J71" s="13" t="str">
        <f t="shared" si="4"/>
        <v>OK</v>
      </c>
      <c r="K71" s="13" t="str">
        <f t="shared" si="5"/>
        <v>OK</v>
      </c>
    </row>
    <row r="72" spans="1:11">
      <c r="A72" s="24"/>
      <c r="B72" s="81" t="s">
        <v>711</v>
      </c>
      <c r="C72" s="82" t="s">
        <v>712</v>
      </c>
      <c r="D72" s="34" t="s">
        <v>129</v>
      </c>
      <c r="I72" s="13" t="str">
        <f t="shared" si="3"/>
        <v>OK</v>
      </c>
      <c r="J72" s="13" t="str">
        <f t="shared" si="4"/>
        <v>OK</v>
      </c>
      <c r="K72" s="13" t="str">
        <f t="shared" si="5"/>
        <v>OK</v>
      </c>
    </row>
    <row r="73" spans="1:11">
      <c r="A73" s="24"/>
      <c r="B73" s="81" t="s">
        <v>713</v>
      </c>
      <c r="C73" s="82" t="s">
        <v>714</v>
      </c>
      <c r="D73" s="34" t="s">
        <v>129</v>
      </c>
      <c r="I73" s="13" t="str">
        <f t="shared" si="3"/>
        <v>OK</v>
      </c>
      <c r="J73" s="13" t="str">
        <f t="shared" si="4"/>
        <v>OK</v>
      </c>
      <c r="K73" s="13" t="str">
        <f t="shared" si="5"/>
        <v>OK</v>
      </c>
    </row>
    <row r="74" spans="1:11">
      <c r="A74" s="24"/>
      <c r="B74" s="81" t="s">
        <v>715</v>
      </c>
      <c r="C74" s="82" t="s">
        <v>716</v>
      </c>
      <c r="D74" s="34" t="s">
        <v>129</v>
      </c>
      <c r="I74" s="13" t="str">
        <f t="shared" si="3"/>
        <v>OK</v>
      </c>
      <c r="J74" s="13" t="str">
        <f t="shared" si="4"/>
        <v>OK</v>
      </c>
      <c r="K74" s="13" t="str">
        <f t="shared" si="5"/>
        <v>OK</v>
      </c>
    </row>
    <row r="75" spans="1:11">
      <c r="A75" s="24"/>
      <c r="B75" s="81" t="s">
        <v>717</v>
      </c>
      <c r="C75" s="82" t="s">
        <v>718</v>
      </c>
      <c r="D75" s="34" t="s">
        <v>129</v>
      </c>
      <c r="I75" s="13" t="str">
        <f t="shared" si="3"/>
        <v>OK</v>
      </c>
      <c r="J75" s="13" t="str">
        <f t="shared" si="4"/>
        <v>OK</v>
      </c>
      <c r="K75" s="13" t="str">
        <f t="shared" si="5"/>
        <v>OK</v>
      </c>
    </row>
    <row r="76" spans="1:11">
      <c r="A76" s="24"/>
      <c r="B76" s="81" t="s">
        <v>719</v>
      </c>
      <c r="C76" s="82" t="s">
        <v>720</v>
      </c>
      <c r="D76" s="34" t="s">
        <v>129</v>
      </c>
      <c r="I76" s="13" t="str">
        <f t="shared" si="3"/>
        <v>OK</v>
      </c>
      <c r="J76" s="13" t="str">
        <f t="shared" si="4"/>
        <v>OK</v>
      </c>
      <c r="K76" s="13" t="str">
        <f t="shared" si="5"/>
        <v>OK</v>
      </c>
    </row>
    <row r="77" spans="1:11">
      <c r="A77" s="24"/>
      <c r="B77" s="81" t="s">
        <v>721</v>
      </c>
      <c r="C77" s="82" t="s">
        <v>722</v>
      </c>
      <c r="D77" s="34" t="s">
        <v>129</v>
      </c>
      <c r="I77" s="13" t="str">
        <f t="shared" si="3"/>
        <v>OK</v>
      </c>
      <c r="J77" s="13" t="str">
        <f t="shared" si="4"/>
        <v>OK</v>
      </c>
      <c r="K77" s="13" t="str">
        <f t="shared" si="5"/>
        <v>OK</v>
      </c>
    </row>
    <row r="78" spans="1:11">
      <c r="A78" s="24"/>
      <c r="B78" s="81" t="s">
        <v>723</v>
      </c>
      <c r="C78" s="82" t="s">
        <v>724</v>
      </c>
      <c r="D78" s="34" t="s">
        <v>129</v>
      </c>
      <c r="I78" s="13" t="str">
        <f t="shared" si="3"/>
        <v>OK</v>
      </c>
      <c r="J78" s="13" t="str">
        <f t="shared" si="4"/>
        <v>OK</v>
      </c>
      <c r="K78" s="13" t="str">
        <f t="shared" si="5"/>
        <v>OK</v>
      </c>
    </row>
    <row r="79" spans="1:11">
      <c r="A79" s="24"/>
      <c r="B79" s="81" t="s">
        <v>725</v>
      </c>
      <c r="C79" s="82" t="s">
        <v>726</v>
      </c>
      <c r="D79" s="34" t="s">
        <v>129</v>
      </c>
      <c r="I79" s="13" t="str">
        <f t="shared" si="3"/>
        <v>OK</v>
      </c>
      <c r="J79" s="13" t="str">
        <f t="shared" si="4"/>
        <v>OK</v>
      </c>
      <c r="K79" s="13" t="str">
        <f t="shared" si="5"/>
        <v>OK</v>
      </c>
    </row>
    <row r="80" spans="1:11">
      <c r="A80" s="24"/>
      <c r="B80" s="81" t="s">
        <v>727</v>
      </c>
      <c r="C80" s="82" t="s">
        <v>728</v>
      </c>
      <c r="D80" s="34" t="s">
        <v>129</v>
      </c>
      <c r="I80" s="13" t="str">
        <f t="shared" si="3"/>
        <v>OK</v>
      </c>
      <c r="J80" s="13" t="str">
        <f t="shared" si="4"/>
        <v>OK</v>
      </c>
      <c r="K80" s="13" t="str">
        <f t="shared" si="5"/>
        <v>OK</v>
      </c>
    </row>
    <row r="81" spans="1:11">
      <c r="A81" s="24"/>
      <c r="B81" s="81" t="s">
        <v>729</v>
      </c>
      <c r="C81" s="82" t="s">
        <v>730</v>
      </c>
      <c r="D81" s="34" t="s">
        <v>129</v>
      </c>
      <c r="I81" s="13" t="str">
        <f t="shared" si="3"/>
        <v>OK</v>
      </c>
      <c r="J81" s="13" t="str">
        <f t="shared" si="4"/>
        <v>OK</v>
      </c>
      <c r="K81" s="13" t="str">
        <f t="shared" si="5"/>
        <v>OK</v>
      </c>
    </row>
    <row r="82" spans="1:11">
      <c r="A82" s="24"/>
      <c r="B82" s="81" t="s">
        <v>731</v>
      </c>
      <c r="C82" s="82" t="s">
        <v>732</v>
      </c>
      <c r="D82" s="34" t="s">
        <v>129</v>
      </c>
      <c r="I82" s="13" t="str">
        <f t="shared" si="3"/>
        <v>OK</v>
      </c>
      <c r="J82" s="13" t="str">
        <f t="shared" si="4"/>
        <v>OK</v>
      </c>
      <c r="K82" s="13" t="str">
        <f t="shared" si="5"/>
        <v>OK</v>
      </c>
    </row>
    <row r="83" spans="1:11">
      <c r="A83" s="24"/>
      <c r="B83" s="81" t="s">
        <v>733</v>
      </c>
      <c r="C83" s="82" t="s">
        <v>734</v>
      </c>
      <c r="D83" s="34" t="s">
        <v>129</v>
      </c>
      <c r="I83" s="13" t="str">
        <f t="shared" si="3"/>
        <v>OK</v>
      </c>
      <c r="J83" s="13" t="str">
        <f t="shared" si="4"/>
        <v>OK</v>
      </c>
      <c r="K83" s="13" t="str">
        <f t="shared" si="5"/>
        <v>OK</v>
      </c>
    </row>
    <row r="84" spans="1:11">
      <c r="A84" s="24"/>
      <c r="B84" s="81" t="s">
        <v>735</v>
      </c>
      <c r="C84" s="82" t="s">
        <v>736</v>
      </c>
      <c r="D84" s="34" t="s">
        <v>129</v>
      </c>
      <c r="I84" s="13" t="str">
        <f t="shared" si="3"/>
        <v>OK</v>
      </c>
      <c r="J84" s="13" t="str">
        <f t="shared" si="4"/>
        <v>OK</v>
      </c>
      <c r="K84" s="13" t="str">
        <f t="shared" si="5"/>
        <v>OK</v>
      </c>
    </row>
    <row r="85" spans="1:11">
      <c r="A85" s="24"/>
      <c r="B85" s="81" t="s">
        <v>737</v>
      </c>
      <c r="C85" s="82" t="s">
        <v>738</v>
      </c>
      <c r="D85" s="34" t="s">
        <v>129</v>
      </c>
      <c r="I85" s="13" t="str">
        <f t="shared" si="3"/>
        <v>OK</v>
      </c>
      <c r="J85" s="13" t="str">
        <f t="shared" si="4"/>
        <v>OK</v>
      </c>
      <c r="K85" s="13" t="str">
        <f t="shared" si="5"/>
        <v>OK</v>
      </c>
    </row>
    <row r="86" spans="1:11">
      <c r="A86" s="24"/>
      <c r="B86" s="81" t="s">
        <v>739</v>
      </c>
      <c r="C86" s="82" t="s">
        <v>740</v>
      </c>
      <c r="D86" s="34" t="s">
        <v>129</v>
      </c>
      <c r="I86" s="13" t="str">
        <f t="shared" si="3"/>
        <v>OK</v>
      </c>
      <c r="J86" s="13" t="str">
        <f t="shared" si="4"/>
        <v>OK</v>
      </c>
      <c r="K86" s="13" t="str">
        <f t="shared" si="5"/>
        <v>OK</v>
      </c>
    </row>
    <row r="87" spans="1:11">
      <c r="A87" s="24"/>
      <c r="B87" s="81" t="s">
        <v>741</v>
      </c>
      <c r="C87" s="82" t="s">
        <v>742</v>
      </c>
      <c r="D87" s="34" t="s">
        <v>129</v>
      </c>
      <c r="I87" s="13" t="str">
        <f t="shared" si="3"/>
        <v>OK</v>
      </c>
      <c r="J87" s="13" t="str">
        <f t="shared" si="4"/>
        <v>OK</v>
      </c>
      <c r="K87" s="13" t="str">
        <f t="shared" si="5"/>
        <v>OK</v>
      </c>
    </row>
    <row r="88" spans="1:11">
      <c r="A88" s="24"/>
      <c r="B88" s="81" t="s">
        <v>743</v>
      </c>
      <c r="C88" s="82" t="s">
        <v>744</v>
      </c>
      <c r="D88" s="34" t="s">
        <v>129</v>
      </c>
      <c r="I88" s="13" t="str">
        <f t="shared" si="3"/>
        <v>OK</v>
      </c>
      <c r="J88" s="13" t="str">
        <f t="shared" si="4"/>
        <v>OK</v>
      </c>
      <c r="K88" s="13" t="str">
        <f t="shared" si="5"/>
        <v>OK</v>
      </c>
    </row>
    <row r="89" spans="1:11">
      <c r="A89" s="24"/>
      <c r="B89" s="81" t="s">
        <v>745</v>
      </c>
      <c r="C89" s="82" t="s">
        <v>746</v>
      </c>
      <c r="D89" s="34" t="s">
        <v>129</v>
      </c>
      <c r="I89" s="13" t="str">
        <f t="shared" si="3"/>
        <v>OK</v>
      </c>
      <c r="J89" s="13" t="str">
        <f t="shared" si="4"/>
        <v>OK</v>
      </c>
      <c r="K89" s="13" t="str">
        <f t="shared" si="5"/>
        <v>OK</v>
      </c>
    </row>
    <row r="90" spans="1:11">
      <c r="A90" s="24"/>
      <c r="B90" s="81" t="s">
        <v>747</v>
      </c>
      <c r="C90" s="82" t="s">
        <v>748</v>
      </c>
      <c r="D90" s="34" t="s">
        <v>129</v>
      </c>
      <c r="I90" s="13" t="str">
        <f t="shared" si="3"/>
        <v>OK</v>
      </c>
      <c r="J90" s="13" t="str">
        <f t="shared" si="4"/>
        <v>OK</v>
      </c>
      <c r="K90" s="13" t="str">
        <f t="shared" si="5"/>
        <v>OK</v>
      </c>
    </row>
    <row r="91" spans="1:11">
      <c r="A91" s="24"/>
      <c r="B91" s="81" t="s">
        <v>749</v>
      </c>
      <c r="C91" s="82" t="s">
        <v>750</v>
      </c>
      <c r="D91" s="34" t="s">
        <v>129</v>
      </c>
      <c r="I91" s="13" t="str">
        <f t="shared" si="3"/>
        <v>OK</v>
      </c>
      <c r="J91" s="13" t="str">
        <f t="shared" si="4"/>
        <v>OK</v>
      </c>
      <c r="K91" s="13" t="str">
        <f t="shared" si="5"/>
        <v>OK</v>
      </c>
    </row>
    <row r="92" spans="1:11">
      <c r="A92" s="24"/>
      <c r="B92" s="81" t="s">
        <v>751</v>
      </c>
      <c r="C92" s="82" t="s">
        <v>752</v>
      </c>
      <c r="D92" s="34" t="s">
        <v>129</v>
      </c>
      <c r="I92" s="13" t="str">
        <f t="shared" si="3"/>
        <v>OK</v>
      </c>
      <c r="J92" s="13" t="str">
        <f t="shared" si="4"/>
        <v>OK</v>
      </c>
      <c r="K92" s="13" t="str">
        <f t="shared" si="5"/>
        <v>OK</v>
      </c>
    </row>
    <row r="93" spans="1:11">
      <c r="A93" s="24"/>
      <c r="B93" s="81" t="s">
        <v>753</v>
      </c>
      <c r="C93" s="82" t="s">
        <v>754</v>
      </c>
      <c r="D93" s="34" t="s">
        <v>129</v>
      </c>
      <c r="I93" s="13" t="str">
        <f t="shared" si="3"/>
        <v>OK</v>
      </c>
      <c r="J93" s="13" t="str">
        <f t="shared" si="4"/>
        <v>OK</v>
      </c>
      <c r="K93" s="13" t="str">
        <f t="shared" si="5"/>
        <v>OK</v>
      </c>
    </row>
    <row r="94" spans="1:11">
      <c r="A94" s="24"/>
      <c r="B94" s="81" t="s">
        <v>755</v>
      </c>
      <c r="C94" s="82" t="s">
        <v>756</v>
      </c>
      <c r="D94" s="34" t="s">
        <v>129</v>
      </c>
      <c r="I94" s="13" t="str">
        <f t="shared" si="3"/>
        <v>OK</v>
      </c>
      <c r="J94" s="13" t="str">
        <f t="shared" si="4"/>
        <v>OK</v>
      </c>
      <c r="K94" s="13" t="str">
        <f t="shared" si="5"/>
        <v>OK</v>
      </c>
    </row>
    <row r="95" spans="1:11">
      <c r="A95" s="24"/>
      <c r="B95" s="81" t="s">
        <v>757</v>
      </c>
      <c r="C95" s="82" t="s">
        <v>758</v>
      </c>
      <c r="D95" s="34" t="s">
        <v>129</v>
      </c>
      <c r="I95" s="13" t="str">
        <f t="shared" si="3"/>
        <v>OK</v>
      </c>
      <c r="J95" s="13" t="str">
        <f t="shared" si="4"/>
        <v>OK</v>
      </c>
      <c r="K95" s="13" t="str">
        <f t="shared" si="5"/>
        <v>OK</v>
      </c>
    </row>
    <row r="96" spans="1:11">
      <c r="A96" s="24"/>
      <c r="B96" s="81" t="s">
        <v>759</v>
      </c>
      <c r="C96" s="82" t="s">
        <v>760</v>
      </c>
      <c r="D96" s="34" t="s">
        <v>129</v>
      </c>
      <c r="I96" s="13" t="str">
        <f t="shared" si="3"/>
        <v>OK</v>
      </c>
      <c r="J96" s="13" t="str">
        <f t="shared" si="4"/>
        <v>OK</v>
      </c>
      <c r="K96" s="13" t="str">
        <f t="shared" si="5"/>
        <v>OK</v>
      </c>
    </row>
    <row r="97" spans="1:11">
      <c r="A97" s="24"/>
      <c r="B97" s="81" t="s">
        <v>761</v>
      </c>
      <c r="C97" s="82" t="s">
        <v>762</v>
      </c>
      <c r="D97" s="34" t="s">
        <v>129</v>
      </c>
      <c r="I97" s="13" t="str">
        <f t="shared" si="3"/>
        <v>OK</v>
      </c>
      <c r="J97" s="13" t="str">
        <f t="shared" si="4"/>
        <v>OK</v>
      </c>
      <c r="K97" s="13" t="str">
        <f t="shared" si="5"/>
        <v>OK</v>
      </c>
    </row>
    <row r="98" spans="1:11">
      <c r="A98" s="24"/>
      <c r="B98" s="81" t="s">
        <v>763</v>
      </c>
      <c r="C98" s="82" t="s">
        <v>764</v>
      </c>
      <c r="D98" s="34" t="s">
        <v>129</v>
      </c>
      <c r="I98" s="13" t="str">
        <f t="shared" si="3"/>
        <v>OK</v>
      </c>
      <c r="J98" s="13" t="str">
        <f t="shared" si="4"/>
        <v>OK</v>
      </c>
      <c r="K98" s="13" t="str">
        <f t="shared" si="5"/>
        <v>OK</v>
      </c>
    </row>
    <row r="99" spans="1:11">
      <c r="A99" s="24"/>
      <c r="B99" s="81" t="s">
        <v>765</v>
      </c>
      <c r="C99" s="82" t="s">
        <v>766</v>
      </c>
      <c r="D99" s="34" t="s">
        <v>129</v>
      </c>
      <c r="I99" s="13" t="str">
        <f t="shared" si="3"/>
        <v>OK</v>
      </c>
      <c r="J99" s="13" t="str">
        <f t="shared" si="4"/>
        <v>OK</v>
      </c>
      <c r="K99" s="13" t="str">
        <f t="shared" si="5"/>
        <v>OK</v>
      </c>
    </row>
    <row r="100" spans="1:11">
      <c r="A100" s="24"/>
      <c r="B100" s="81" t="s">
        <v>767</v>
      </c>
      <c r="C100" s="80" t="s">
        <v>768</v>
      </c>
      <c r="D100" s="34" t="s">
        <v>129</v>
      </c>
      <c r="I100" s="13" t="str">
        <f t="shared" si="3"/>
        <v>OK</v>
      </c>
      <c r="J100" s="13" t="str">
        <f t="shared" si="4"/>
        <v>OK</v>
      </c>
      <c r="K100" s="13" t="str">
        <f t="shared" si="5"/>
        <v>OK</v>
      </c>
    </row>
    <row r="101" spans="1:11">
      <c r="A101" s="24"/>
      <c r="B101" s="81" t="s">
        <v>769</v>
      </c>
      <c r="C101" s="82" t="s">
        <v>770</v>
      </c>
      <c r="D101" s="34" t="s">
        <v>129</v>
      </c>
      <c r="I101" s="13" t="str">
        <f t="shared" si="3"/>
        <v>OK</v>
      </c>
      <c r="J101" s="13" t="str">
        <f t="shared" si="4"/>
        <v>OK</v>
      </c>
      <c r="K101" s="13" t="str">
        <f t="shared" si="5"/>
        <v>OK</v>
      </c>
    </row>
    <row r="102" customFormat="1" spans="1:11">
      <c r="A102" s="24"/>
      <c r="B102" s="81" t="s">
        <v>771</v>
      </c>
      <c r="C102" s="80" t="s">
        <v>772</v>
      </c>
      <c r="D102" s="34" t="s">
        <v>129</v>
      </c>
      <c r="I102" s="13" t="str">
        <f t="shared" si="3"/>
        <v>OK</v>
      </c>
      <c r="J102" s="13" t="str">
        <f t="shared" si="4"/>
        <v>OK</v>
      </c>
      <c r="K102" s="13" t="str">
        <f t="shared" si="5"/>
        <v>OK</v>
      </c>
    </row>
    <row r="103" spans="1:11">
      <c r="A103" s="24"/>
      <c r="B103" s="81" t="s">
        <v>773</v>
      </c>
      <c r="C103" s="82" t="s">
        <v>774</v>
      </c>
      <c r="D103" s="34" t="s">
        <v>129</v>
      </c>
      <c r="I103" s="13" t="str">
        <f t="shared" si="3"/>
        <v>OK</v>
      </c>
      <c r="J103" s="13" t="str">
        <f t="shared" si="4"/>
        <v>OK</v>
      </c>
      <c r="K103" s="13" t="str">
        <f t="shared" si="5"/>
        <v>OK</v>
      </c>
    </row>
    <row r="104" spans="1:11">
      <c r="A104" s="24"/>
      <c r="B104" s="81" t="s">
        <v>775</v>
      </c>
      <c r="C104" s="82" t="s">
        <v>776</v>
      </c>
      <c r="D104" s="34" t="s">
        <v>129</v>
      </c>
      <c r="I104" s="13" t="str">
        <f t="shared" si="3"/>
        <v>OK</v>
      </c>
      <c r="J104" s="13" t="str">
        <f t="shared" si="4"/>
        <v>OK</v>
      </c>
      <c r="K104" s="13" t="str">
        <f t="shared" si="5"/>
        <v>OK</v>
      </c>
    </row>
    <row r="105" spans="1:11">
      <c r="A105" s="24"/>
      <c r="B105" s="81" t="s">
        <v>777</v>
      </c>
      <c r="C105" s="82" t="s">
        <v>778</v>
      </c>
      <c r="D105" s="34" t="s">
        <v>129</v>
      </c>
      <c r="I105" s="13" t="str">
        <f t="shared" si="3"/>
        <v>OK</v>
      </c>
      <c r="J105" s="13" t="str">
        <f t="shared" si="4"/>
        <v>OK</v>
      </c>
      <c r="K105" s="13" t="str">
        <f t="shared" si="5"/>
        <v>OK</v>
      </c>
    </row>
    <row r="106" spans="1:11">
      <c r="A106" s="24"/>
      <c r="B106" s="81" t="s">
        <v>779</v>
      </c>
      <c r="C106" s="82" t="s">
        <v>780</v>
      </c>
      <c r="D106" s="34" t="s">
        <v>129</v>
      </c>
      <c r="I106" s="13" t="str">
        <f t="shared" si="3"/>
        <v>OK</v>
      </c>
      <c r="J106" s="13" t="str">
        <f t="shared" si="4"/>
        <v>OK</v>
      </c>
      <c r="K106" s="13" t="str">
        <f t="shared" si="5"/>
        <v>OK</v>
      </c>
    </row>
    <row r="107" spans="1:11">
      <c r="A107" s="24"/>
      <c r="B107" s="81" t="s">
        <v>781</v>
      </c>
      <c r="C107" s="82" t="s">
        <v>782</v>
      </c>
      <c r="D107" s="34" t="s">
        <v>129</v>
      </c>
      <c r="I107" s="13" t="str">
        <f t="shared" si="3"/>
        <v>OK</v>
      </c>
      <c r="J107" s="13" t="str">
        <f t="shared" si="4"/>
        <v>OK</v>
      </c>
      <c r="K107" s="13" t="str">
        <f t="shared" si="5"/>
        <v>OK</v>
      </c>
    </row>
    <row r="108" spans="1:11">
      <c r="A108" s="24"/>
      <c r="B108" s="81" t="s">
        <v>783</v>
      </c>
      <c r="C108" s="82" t="s">
        <v>784</v>
      </c>
      <c r="D108" s="34" t="s">
        <v>129</v>
      </c>
      <c r="I108" s="13" t="str">
        <f t="shared" si="3"/>
        <v>OK</v>
      </c>
      <c r="J108" s="13" t="str">
        <f t="shared" si="4"/>
        <v>OK</v>
      </c>
      <c r="K108" s="13" t="str">
        <f t="shared" si="5"/>
        <v>OK</v>
      </c>
    </row>
    <row r="109" spans="1:11">
      <c r="A109" s="24"/>
      <c r="B109" s="81" t="s">
        <v>785</v>
      </c>
      <c r="C109" s="82" t="s">
        <v>786</v>
      </c>
      <c r="D109" s="34" t="s">
        <v>129</v>
      </c>
      <c r="I109" s="13" t="str">
        <f t="shared" si="3"/>
        <v>OK</v>
      </c>
      <c r="J109" s="13" t="str">
        <f t="shared" si="4"/>
        <v>OK</v>
      </c>
      <c r="K109" s="13" t="str">
        <f t="shared" si="5"/>
        <v>OK</v>
      </c>
    </row>
    <row r="110" spans="1:11">
      <c r="A110" s="24"/>
      <c r="B110" s="81" t="s">
        <v>787</v>
      </c>
      <c r="C110" s="82" t="s">
        <v>788</v>
      </c>
      <c r="D110" s="34" t="s">
        <v>129</v>
      </c>
      <c r="I110" s="13" t="str">
        <f t="shared" si="3"/>
        <v>OK</v>
      </c>
      <c r="J110" s="13" t="str">
        <f t="shared" si="4"/>
        <v>OK</v>
      </c>
      <c r="K110" s="13" t="str">
        <f t="shared" si="5"/>
        <v>OK</v>
      </c>
    </row>
    <row r="111" spans="1:11">
      <c r="A111" s="24"/>
      <c r="B111" s="81" t="s">
        <v>789</v>
      </c>
      <c r="C111" s="82" t="s">
        <v>790</v>
      </c>
      <c r="D111" s="34" t="s">
        <v>129</v>
      </c>
      <c r="I111" s="13" t="str">
        <f t="shared" si="3"/>
        <v>OK</v>
      </c>
      <c r="J111" s="13" t="str">
        <f t="shared" si="4"/>
        <v>OK</v>
      </c>
      <c r="K111" s="13" t="str">
        <f t="shared" si="5"/>
        <v>OK</v>
      </c>
    </row>
    <row r="112" spans="1:11">
      <c r="A112" s="24"/>
      <c r="B112" s="81" t="s">
        <v>791</v>
      </c>
      <c r="C112" s="82" t="s">
        <v>792</v>
      </c>
      <c r="D112" s="34" t="s">
        <v>129</v>
      </c>
      <c r="I112" s="13" t="str">
        <f t="shared" si="3"/>
        <v>OK</v>
      </c>
      <c r="J112" s="13" t="str">
        <f t="shared" si="4"/>
        <v>OK</v>
      </c>
      <c r="K112" s="13" t="str">
        <f t="shared" si="5"/>
        <v>OK</v>
      </c>
    </row>
    <row r="113" spans="1:11">
      <c r="A113" s="24"/>
      <c r="B113" s="81" t="s">
        <v>793</v>
      </c>
      <c r="C113" s="82" t="s">
        <v>794</v>
      </c>
      <c r="D113" s="34" t="s">
        <v>129</v>
      </c>
      <c r="I113" s="13" t="str">
        <f t="shared" si="3"/>
        <v>OK</v>
      </c>
      <c r="J113" s="13" t="str">
        <f t="shared" si="4"/>
        <v>OK</v>
      </c>
      <c r="K113" s="13" t="str">
        <f t="shared" si="5"/>
        <v>OK</v>
      </c>
    </row>
    <row r="114" spans="1:11">
      <c r="A114" s="24"/>
      <c r="B114" s="81" t="s">
        <v>795</v>
      </c>
      <c r="C114" s="82" t="s">
        <v>796</v>
      </c>
      <c r="D114" s="34" t="s">
        <v>129</v>
      </c>
      <c r="I114" s="13" t="str">
        <f t="shared" si="3"/>
        <v>OK</v>
      </c>
      <c r="J114" s="13" t="str">
        <f t="shared" si="4"/>
        <v>OK</v>
      </c>
      <c r="K114" s="13" t="str">
        <f t="shared" si="5"/>
        <v>OK</v>
      </c>
    </row>
    <row r="115" spans="1:11">
      <c r="A115" s="24"/>
      <c r="B115" s="81" t="s">
        <v>797</v>
      </c>
      <c r="C115" s="82" t="s">
        <v>798</v>
      </c>
      <c r="D115" s="34" t="s">
        <v>129</v>
      </c>
      <c r="I115" s="13" t="str">
        <f t="shared" si="3"/>
        <v>OK</v>
      </c>
      <c r="J115" s="13" t="str">
        <f t="shared" si="4"/>
        <v>OK</v>
      </c>
      <c r="K115" s="13" t="str">
        <f t="shared" si="5"/>
        <v>OK</v>
      </c>
    </row>
    <row r="116" spans="1:11">
      <c r="A116" s="24"/>
      <c r="B116" s="81" t="s">
        <v>799</v>
      </c>
      <c r="C116" s="82" t="s">
        <v>800</v>
      </c>
      <c r="D116" s="34" t="s">
        <v>129</v>
      </c>
      <c r="I116" s="13" t="str">
        <f t="shared" si="3"/>
        <v>OK</v>
      </c>
      <c r="J116" s="13" t="str">
        <f t="shared" si="4"/>
        <v>OK</v>
      </c>
      <c r="K116" s="13" t="str">
        <f t="shared" si="5"/>
        <v>OK</v>
      </c>
    </row>
    <row r="117" spans="1:11">
      <c r="A117" s="24"/>
      <c r="B117" s="81" t="s">
        <v>801</v>
      </c>
      <c r="C117" s="82" t="s">
        <v>802</v>
      </c>
      <c r="D117" s="34" t="s">
        <v>129</v>
      </c>
      <c r="I117" s="13" t="str">
        <f t="shared" si="3"/>
        <v>OK</v>
      </c>
      <c r="J117" s="13" t="str">
        <f t="shared" si="4"/>
        <v>OK</v>
      </c>
      <c r="K117" s="13" t="str">
        <f t="shared" si="5"/>
        <v>OK</v>
      </c>
    </row>
    <row r="118" spans="1:11">
      <c r="A118" s="24"/>
      <c r="B118" s="81" t="s">
        <v>803</v>
      </c>
      <c r="C118" s="82" t="s">
        <v>804</v>
      </c>
      <c r="D118" s="34" t="s">
        <v>129</v>
      </c>
      <c r="I118" s="13" t="str">
        <f t="shared" si="3"/>
        <v>OK</v>
      </c>
      <c r="J118" s="13" t="str">
        <f t="shared" si="4"/>
        <v>OK</v>
      </c>
      <c r="K118" s="13" t="str">
        <f t="shared" si="5"/>
        <v>OK</v>
      </c>
    </row>
    <row r="119" spans="1:11">
      <c r="A119" s="24"/>
      <c r="B119" s="81" t="s">
        <v>805</v>
      </c>
      <c r="C119" s="82" t="s">
        <v>806</v>
      </c>
      <c r="D119" s="34" t="s">
        <v>129</v>
      </c>
      <c r="I119" s="13" t="str">
        <f t="shared" si="3"/>
        <v>OK</v>
      </c>
      <c r="J119" s="13" t="str">
        <f t="shared" si="4"/>
        <v>OK</v>
      </c>
      <c r="K119" s="13" t="str">
        <f t="shared" si="5"/>
        <v>OK</v>
      </c>
    </row>
    <row r="120" spans="1:11">
      <c r="A120" s="24"/>
      <c r="B120" s="81" t="s">
        <v>807</v>
      </c>
      <c r="C120" s="82" t="s">
        <v>808</v>
      </c>
      <c r="D120" s="34" t="s">
        <v>129</v>
      </c>
      <c r="I120" s="13" t="str">
        <f t="shared" si="3"/>
        <v>OK</v>
      </c>
      <c r="J120" s="13" t="str">
        <f t="shared" si="4"/>
        <v>OK</v>
      </c>
      <c r="K120" s="13" t="str">
        <f t="shared" si="5"/>
        <v>OK</v>
      </c>
    </row>
    <row r="121" spans="1:11">
      <c r="A121" s="24"/>
      <c r="B121" s="81" t="s">
        <v>809</v>
      </c>
      <c r="C121" s="82" t="s">
        <v>810</v>
      </c>
      <c r="D121" s="34" t="s">
        <v>129</v>
      </c>
      <c r="I121" s="13" t="str">
        <f t="shared" si="3"/>
        <v>OK</v>
      </c>
      <c r="J121" s="13" t="str">
        <f t="shared" si="4"/>
        <v>OK</v>
      </c>
      <c r="K121" s="13" t="str">
        <f t="shared" si="5"/>
        <v>OK</v>
      </c>
    </row>
    <row r="122" spans="1:11">
      <c r="A122" s="24"/>
      <c r="B122" s="81" t="s">
        <v>811</v>
      </c>
      <c r="C122" s="82" t="s">
        <v>812</v>
      </c>
      <c r="D122" s="34" t="s">
        <v>129</v>
      </c>
      <c r="I122" s="13" t="str">
        <f t="shared" si="3"/>
        <v>OK</v>
      </c>
      <c r="J122" s="13" t="str">
        <f t="shared" si="4"/>
        <v>OK</v>
      </c>
      <c r="K122" s="13" t="str">
        <f t="shared" si="5"/>
        <v>OK</v>
      </c>
    </row>
    <row r="123" spans="1:11">
      <c r="A123" s="24"/>
      <c r="B123" s="81" t="s">
        <v>813</v>
      </c>
      <c r="C123" s="82" t="s">
        <v>814</v>
      </c>
      <c r="D123" s="34" t="s">
        <v>129</v>
      </c>
      <c r="I123" s="13" t="str">
        <f t="shared" si="3"/>
        <v>OK</v>
      </c>
      <c r="J123" s="13" t="str">
        <f t="shared" si="4"/>
        <v>OK</v>
      </c>
      <c r="K123" s="13" t="str">
        <f t="shared" si="5"/>
        <v>OK</v>
      </c>
    </row>
    <row r="124" spans="1:11">
      <c r="A124" s="24"/>
      <c r="B124" s="81" t="s">
        <v>815</v>
      </c>
      <c r="C124" s="82" t="s">
        <v>816</v>
      </c>
      <c r="D124" s="34" t="s">
        <v>129</v>
      </c>
      <c r="I124" s="13" t="str">
        <f t="shared" si="3"/>
        <v>OK</v>
      </c>
      <c r="J124" s="13" t="str">
        <f t="shared" si="4"/>
        <v>OK</v>
      </c>
      <c r="K124" s="13" t="str">
        <f t="shared" si="5"/>
        <v>OK</v>
      </c>
    </row>
    <row r="125" spans="1:11">
      <c r="A125" s="24"/>
      <c r="B125" s="81" t="s">
        <v>817</v>
      </c>
      <c r="C125" s="82" t="s">
        <v>818</v>
      </c>
      <c r="D125" s="34" t="s">
        <v>129</v>
      </c>
      <c r="I125" s="13" t="str">
        <f t="shared" si="3"/>
        <v>OK</v>
      </c>
      <c r="J125" s="13" t="str">
        <f t="shared" si="4"/>
        <v>OK</v>
      </c>
      <c r="K125" s="13" t="str">
        <f t="shared" si="5"/>
        <v>OK</v>
      </c>
    </row>
    <row r="126" spans="1:11">
      <c r="A126" s="24"/>
      <c r="B126" s="81" t="s">
        <v>819</v>
      </c>
      <c r="C126" s="82" t="s">
        <v>820</v>
      </c>
      <c r="D126" s="34" t="s">
        <v>129</v>
      </c>
      <c r="I126" s="13" t="str">
        <f t="shared" si="3"/>
        <v>OK</v>
      </c>
      <c r="J126" s="13" t="str">
        <f t="shared" si="4"/>
        <v>OK</v>
      </c>
      <c r="K126" s="13" t="str">
        <f t="shared" si="5"/>
        <v>OK</v>
      </c>
    </row>
    <row r="127" spans="1:11">
      <c r="A127" s="24"/>
      <c r="B127" s="81" t="s">
        <v>821</v>
      </c>
      <c r="C127" s="82" t="s">
        <v>822</v>
      </c>
      <c r="D127" s="34" t="s">
        <v>129</v>
      </c>
      <c r="I127" s="13" t="str">
        <f t="shared" si="3"/>
        <v>OK</v>
      </c>
      <c r="J127" s="13" t="str">
        <f t="shared" si="4"/>
        <v>OK</v>
      </c>
      <c r="K127" s="13" t="str">
        <f t="shared" si="5"/>
        <v>OK</v>
      </c>
    </row>
    <row r="128" spans="1:11">
      <c r="A128" s="24"/>
      <c r="B128" s="81" t="s">
        <v>823</v>
      </c>
      <c r="C128" s="82" t="s">
        <v>824</v>
      </c>
      <c r="D128" s="34" t="s">
        <v>129</v>
      </c>
      <c r="I128" s="13" t="str">
        <f t="shared" si="3"/>
        <v>OK</v>
      </c>
      <c r="J128" s="13" t="str">
        <f t="shared" si="4"/>
        <v>OK</v>
      </c>
      <c r="K128" s="13" t="str">
        <f t="shared" si="5"/>
        <v>OK</v>
      </c>
    </row>
    <row r="129" spans="1:11">
      <c r="A129" s="24"/>
      <c r="B129" s="81" t="s">
        <v>825</v>
      </c>
      <c r="C129" s="80" t="s">
        <v>826</v>
      </c>
      <c r="D129" s="34" t="s">
        <v>129</v>
      </c>
      <c r="I129" s="13" t="str">
        <f t="shared" si="3"/>
        <v>OK</v>
      </c>
      <c r="J129" s="13" t="str">
        <f t="shared" si="4"/>
        <v>OK</v>
      </c>
      <c r="K129" s="13" t="str">
        <f t="shared" si="5"/>
        <v>OK</v>
      </c>
    </row>
    <row r="130" spans="1:11">
      <c r="A130" s="24"/>
      <c r="B130" s="81" t="s">
        <v>827</v>
      </c>
      <c r="C130" s="82" t="s">
        <v>828</v>
      </c>
      <c r="D130" s="34" t="s">
        <v>129</v>
      </c>
      <c r="I130" s="13" t="str">
        <f t="shared" si="3"/>
        <v>OK</v>
      </c>
      <c r="J130" s="13" t="str">
        <f t="shared" si="4"/>
        <v>OK</v>
      </c>
      <c r="K130" s="13" t="str">
        <f t="shared" si="5"/>
        <v>OK</v>
      </c>
    </row>
    <row r="131" spans="1:11">
      <c r="A131" s="24"/>
      <c r="B131" s="81" t="s">
        <v>829</v>
      </c>
      <c r="C131" s="82" t="s">
        <v>830</v>
      </c>
      <c r="D131" s="34" t="s">
        <v>129</v>
      </c>
      <c r="I131" s="13" t="str">
        <f t="shared" si="3"/>
        <v>OK</v>
      </c>
      <c r="J131" s="13" t="str">
        <f t="shared" si="4"/>
        <v>OK</v>
      </c>
      <c r="K131" s="13" t="str">
        <f t="shared" si="5"/>
        <v>OK</v>
      </c>
    </row>
    <row r="132" spans="1:11">
      <c r="A132" s="24"/>
      <c r="B132" s="81" t="s">
        <v>831</v>
      </c>
      <c r="C132" s="82" t="s">
        <v>832</v>
      </c>
      <c r="D132" s="34" t="s">
        <v>129</v>
      </c>
      <c r="I132" s="13" t="str">
        <f t="shared" si="3"/>
        <v>OK</v>
      </c>
      <c r="J132" s="13" t="str">
        <f t="shared" si="4"/>
        <v>OK</v>
      </c>
      <c r="K132" s="13" t="str">
        <f t="shared" si="5"/>
        <v>OK</v>
      </c>
    </row>
    <row r="133" customFormat="1" spans="1:11">
      <c r="A133" s="24"/>
      <c r="B133" s="81" t="s">
        <v>833</v>
      </c>
      <c r="C133" s="82" t="s">
        <v>834</v>
      </c>
      <c r="D133" s="34" t="s">
        <v>129</v>
      </c>
      <c r="I133" s="13" t="str">
        <f t="shared" si="3"/>
        <v>OK</v>
      </c>
      <c r="J133" s="13" t="str">
        <f t="shared" si="4"/>
        <v>OK</v>
      </c>
      <c r="K133" s="13" t="str">
        <f t="shared" si="5"/>
        <v>OK</v>
      </c>
    </row>
    <row r="134" spans="1:11">
      <c r="A134" s="24"/>
      <c r="B134" s="81" t="s">
        <v>835</v>
      </c>
      <c r="C134" s="82" t="s">
        <v>836</v>
      </c>
      <c r="D134" s="34" t="s">
        <v>129</v>
      </c>
      <c r="I134" s="13" t="str">
        <f t="shared" si="3"/>
        <v>OK</v>
      </c>
      <c r="J134" s="13" t="str">
        <f t="shared" si="4"/>
        <v>OK</v>
      </c>
      <c r="K134" s="13" t="str">
        <f t="shared" si="5"/>
        <v>OK</v>
      </c>
    </row>
    <row r="135" spans="1:11">
      <c r="A135" s="24"/>
      <c r="B135" s="81" t="s">
        <v>837</v>
      </c>
      <c r="C135" s="82" t="s">
        <v>838</v>
      </c>
      <c r="D135" s="34" t="s">
        <v>129</v>
      </c>
      <c r="I135" s="13" t="str">
        <f t="shared" si="3"/>
        <v>OK</v>
      </c>
      <c r="J135" s="13" t="str">
        <f t="shared" si="4"/>
        <v>OK</v>
      </c>
      <c r="K135" s="13" t="str">
        <f t="shared" si="5"/>
        <v>OK</v>
      </c>
    </row>
    <row r="136" spans="1:11">
      <c r="A136" s="24"/>
      <c r="B136" s="81" t="s">
        <v>839</v>
      </c>
      <c r="C136" s="82" t="s">
        <v>840</v>
      </c>
      <c r="D136" s="34" t="s">
        <v>129</v>
      </c>
      <c r="I136" s="13" t="str">
        <f t="shared" si="3"/>
        <v>OK</v>
      </c>
      <c r="J136" s="13" t="str">
        <f t="shared" si="4"/>
        <v>OK</v>
      </c>
      <c r="K136" s="13" t="str">
        <f t="shared" si="5"/>
        <v>OK</v>
      </c>
    </row>
    <row r="137" spans="1:11">
      <c r="A137" s="24"/>
      <c r="B137" s="81" t="s">
        <v>841</v>
      </c>
      <c r="C137" s="82" t="s">
        <v>842</v>
      </c>
      <c r="D137" s="34" t="s">
        <v>129</v>
      </c>
      <c r="I137" s="13" t="str">
        <f t="shared" ref="I137:I172" si="6">IF(TRIM(B137)&lt;&gt;"",IF(TRIM(C137)="","Value exists for Value field but not for Active flag","OK"),IF(TRIM(C137)="","OK","Value exists for Active flag but not for Value field"))</f>
        <v>OK</v>
      </c>
      <c r="J137" s="13" t="str">
        <f t="shared" ref="J137:J172" si="7">IF(TRIM(B137)&lt;&gt;"",IF(TRIM(C137)="","Value exists for Code field but not for Description field","OK"),IF(TRIM(C137)="","OK","Value exists for Value field but not for Code field"))</f>
        <v>OK</v>
      </c>
      <c r="K137" s="13" t="str">
        <f t="shared" ref="K137:K172" si="8">IF(TRIM(A137)&lt;&gt;"",IF(TRIM(B137)="","Value exists for ID but not for code.  You should not delete a code that exists.","OK"),"OK")</f>
        <v>OK</v>
      </c>
    </row>
    <row r="138" spans="1:11">
      <c r="A138" s="24"/>
      <c r="B138" s="81" t="s">
        <v>843</v>
      </c>
      <c r="C138" s="82" t="s">
        <v>844</v>
      </c>
      <c r="D138" s="34" t="s">
        <v>129</v>
      </c>
      <c r="I138" s="13" t="str">
        <f t="shared" si="6"/>
        <v>OK</v>
      </c>
      <c r="J138" s="13" t="str">
        <f t="shared" si="7"/>
        <v>OK</v>
      </c>
      <c r="K138" s="13" t="str">
        <f t="shared" si="8"/>
        <v>OK</v>
      </c>
    </row>
    <row r="139" spans="1:11">
      <c r="A139" s="24"/>
      <c r="B139" s="81" t="s">
        <v>845</v>
      </c>
      <c r="C139" s="82" t="s">
        <v>846</v>
      </c>
      <c r="D139" s="34" t="s">
        <v>129</v>
      </c>
      <c r="I139" s="13" t="str">
        <f t="shared" si="6"/>
        <v>OK</v>
      </c>
      <c r="J139" s="13" t="str">
        <f t="shared" si="7"/>
        <v>OK</v>
      </c>
      <c r="K139" s="13" t="str">
        <f t="shared" si="8"/>
        <v>OK</v>
      </c>
    </row>
    <row r="140" spans="1:11">
      <c r="A140" s="24"/>
      <c r="B140" s="81" t="s">
        <v>847</v>
      </c>
      <c r="C140" s="82" t="s">
        <v>848</v>
      </c>
      <c r="D140" s="34" t="s">
        <v>129</v>
      </c>
      <c r="I140" s="13" t="str">
        <f t="shared" si="6"/>
        <v>OK</v>
      </c>
      <c r="J140" s="13" t="str">
        <f t="shared" si="7"/>
        <v>OK</v>
      </c>
      <c r="K140" s="13" t="str">
        <f t="shared" si="8"/>
        <v>OK</v>
      </c>
    </row>
    <row r="141" spans="1:11">
      <c r="A141" s="24"/>
      <c r="B141" s="81" t="s">
        <v>849</v>
      </c>
      <c r="C141" s="82" t="s">
        <v>850</v>
      </c>
      <c r="D141" s="34" t="s">
        <v>129</v>
      </c>
      <c r="I141" s="13" t="str">
        <f t="shared" si="6"/>
        <v>OK</v>
      </c>
      <c r="J141" s="13" t="str">
        <f t="shared" si="7"/>
        <v>OK</v>
      </c>
      <c r="K141" s="13" t="str">
        <f t="shared" si="8"/>
        <v>OK</v>
      </c>
    </row>
    <row r="142" spans="1:11">
      <c r="A142" s="24"/>
      <c r="B142" s="81" t="s">
        <v>851</v>
      </c>
      <c r="C142" s="82" t="s">
        <v>852</v>
      </c>
      <c r="D142" s="34" t="s">
        <v>129</v>
      </c>
      <c r="I142" s="13" t="str">
        <f t="shared" si="6"/>
        <v>OK</v>
      </c>
      <c r="J142" s="13" t="str">
        <f t="shared" si="7"/>
        <v>OK</v>
      </c>
      <c r="K142" s="13" t="str">
        <f t="shared" si="8"/>
        <v>OK</v>
      </c>
    </row>
    <row r="143" spans="1:11">
      <c r="A143" s="24"/>
      <c r="B143" s="81" t="s">
        <v>853</v>
      </c>
      <c r="C143" s="82" t="s">
        <v>854</v>
      </c>
      <c r="D143" s="34" t="s">
        <v>129</v>
      </c>
      <c r="I143" s="13" t="str">
        <f t="shared" si="6"/>
        <v>OK</v>
      </c>
      <c r="J143" s="13" t="str">
        <f t="shared" si="7"/>
        <v>OK</v>
      </c>
      <c r="K143" s="13" t="str">
        <f t="shared" si="8"/>
        <v>OK</v>
      </c>
    </row>
    <row r="144" spans="1:11">
      <c r="A144" s="24"/>
      <c r="B144" s="81" t="s">
        <v>855</v>
      </c>
      <c r="C144" s="82" t="s">
        <v>856</v>
      </c>
      <c r="D144" s="34" t="s">
        <v>129</v>
      </c>
      <c r="I144" s="13" t="str">
        <f t="shared" si="6"/>
        <v>OK</v>
      </c>
      <c r="J144" s="13" t="str">
        <f t="shared" si="7"/>
        <v>OK</v>
      </c>
      <c r="K144" s="13" t="str">
        <f t="shared" si="8"/>
        <v>OK</v>
      </c>
    </row>
    <row r="145" spans="1:11">
      <c r="A145" s="24"/>
      <c r="B145" s="81" t="s">
        <v>857</v>
      </c>
      <c r="C145" s="82" t="s">
        <v>858</v>
      </c>
      <c r="D145" s="34" t="s">
        <v>129</v>
      </c>
      <c r="I145" s="13" t="str">
        <f t="shared" si="6"/>
        <v>OK</v>
      </c>
      <c r="J145" s="13" t="str">
        <f t="shared" si="7"/>
        <v>OK</v>
      </c>
      <c r="K145" s="13" t="str">
        <f t="shared" si="8"/>
        <v>OK</v>
      </c>
    </row>
    <row r="146" spans="1:11">
      <c r="A146" s="24"/>
      <c r="B146" s="81" t="s">
        <v>859</v>
      </c>
      <c r="C146" s="82" t="s">
        <v>860</v>
      </c>
      <c r="D146" s="34" t="s">
        <v>129</v>
      </c>
      <c r="I146" s="13" t="str">
        <f t="shared" si="6"/>
        <v>OK</v>
      </c>
      <c r="J146" s="13" t="str">
        <f t="shared" si="7"/>
        <v>OK</v>
      </c>
      <c r="K146" s="13" t="str">
        <f t="shared" si="8"/>
        <v>OK</v>
      </c>
    </row>
    <row r="147" spans="1:11">
      <c r="A147" s="24"/>
      <c r="B147" s="81" t="s">
        <v>861</v>
      </c>
      <c r="C147" s="82" t="s">
        <v>862</v>
      </c>
      <c r="D147" s="34" t="s">
        <v>129</v>
      </c>
      <c r="I147" s="13" t="str">
        <f t="shared" si="6"/>
        <v>OK</v>
      </c>
      <c r="J147" s="13" t="str">
        <f t="shared" si="7"/>
        <v>OK</v>
      </c>
      <c r="K147" s="13" t="str">
        <f t="shared" si="8"/>
        <v>OK</v>
      </c>
    </row>
    <row r="148" spans="1:11">
      <c r="A148" s="24"/>
      <c r="B148" s="81" t="s">
        <v>863</v>
      </c>
      <c r="C148" s="82" t="s">
        <v>864</v>
      </c>
      <c r="D148" s="34" t="s">
        <v>129</v>
      </c>
      <c r="I148" s="13" t="str">
        <f t="shared" si="6"/>
        <v>OK</v>
      </c>
      <c r="J148" s="13" t="str">
        <f t="shared" si="7"/>
        <v>OK</v>
      </c>
      <c r="K148" s="13" t="str">
        <f t="shared" si="8"/>
        <v>OK</v>
      </c>
    </row>
    <row r="149" spans="1:11">
      <c r="A149" s="24"/>
      <c r="B149" s="81" t="s">
        <v>865</v>
      </c>
      <c r="C149" s="82" t="s">
        <v>866</v>
      </c>
      <c r="D149" s="34" t="s">
        <v>129</v>
      </c>
      <c r="I149" s="13" t="str">
        <f t="shared" si="6"/>
        <v>OK</v>
      </c>
      <c r="J149" s="13" t="str">
        <f t="shared" si="7"/>
        <v>OK</v>
      </c>
      <c r="K149" s="13" t="str">
        <f t="shared" si="8"/>
        <v>OK</v>
      </c>
    </row>
    <row r="150" spans="1:11">
      <c r="A150" s="24"/>
      <c r="B150" s="81" t="s">
        <v>867</v>
      </c>
      <c r="C150" s="82" t="s">
        <v>868</v>
      </c>
      <c r="D150" s="34" t="s">
        <v>129</v>
      </c>
      <c r="I150" s="13" t="str">
        <f t="shared" si="6"/>
        <v>OK</v>
      </c>
      <c r="J150" s="13" t="str">
        <f t="shared" si="7"/>
        <v>OK</v>
      </c>
      <c r="K150" s="13" t="str">
        <f t="shared" si="8"/>
        <v>OK</v>
      </c>
    </row>
    <row r="151" spans="1:11">
      <c r="A151" s="24"/>
      <c r="B151" s="81" t="s">
        <v>869</v>
      </c>
      <c r="C151" s="82" t="s">
        <v>870</v>
      </c>
      <c r="D151" s="34" t="s">
        <v>129</v>
      </c>
      <c r="I151" s="13" t="str">
        <f t="shared" si="6"/>
        <v>OK</v>
      </c>
      <c r="J151" s="13" t="str">
        <f t="shared" si="7"/>
        <v>OK</v>
      </c>
      <c r="K151" s="13" t="str">
        <f t="shared" si="8"/>
        <v>OK</v>
      </c>
    </row>
    <row r="152" spans="1:11">
      <c r="A152" s="24"/>
      <c r="B152" s="81" t="s">
        <v>871</v>
      </c>
      <c r="C152" s="82" t="s">
        <v>872</v>
      </c>
      <c r="D152" s="34" t="s">
        <v>129</v>
      </c>
      <c r="I152" s="13" t="str">
        <f t="shared" si="6"/>
        <v>OK</v>
      </c>
      <c r="J152" s="13" t="str">
        <f t="shared" si="7"/>
        <v>OK</v>
      </c>
      <c r="K152" s="13" t="str">
        <f t="shared" si="8"/>
        <v>OK</v>
      </c>
    </row>
    <row r="153" spans="1:11">
      <c r="A153" s="24"/>
      <c r="B153" s="81" t="s">
        <v>873</v>
      </c>
      <c r="C153" s="82" t="s">
        <v>874</v>
      </c>
      <c r="D153" s="34" t="s">
        <v>129</v>
      </c>
      <c r="I153" s="13" t="str">
        <f t="shared" si="6"/>
        <v>OK</v>
      </c>
      <c r="J153" s="13" t="str">
        <f t="shared" si="7"/>
        <v>OK</v>
      </c>
      <c r="K153" s="13" t="str">
        <f t="shared" si="8"/>
        <v>OK</v>
      </c>
    </row>
    <row r="154" spans="1:11">
      <c r="A154" s="24"/>
      <c r="B154" s="81" t="s">
        <v>875</v>
      </c>
      <c r="C154" s="82" t="s">
        <v>876</v>
      </c>
      <c r="D154" s="34" t="s">
        <v>129</v>
      </c>
      <c r="I154" s="13" t="str">
        <f t="shared" si="6"/>
        <v>OK</v>
      </c>
      <c r="J154" s="13" t="str">
        <f t="shared" si="7"/>
        <v>OK</v>
      </c>
      <c r="K154" s="13" t="str">
        <f t="shared" si="8"/>
        <v>OK</v>
      </c>
    </row>
    <row r="155" spans="1:11">
      <c r="A155" s="24"/>
      <c r="B155" s="81" t="s">
        <v>877</v>
      </c>
      <c r="C155" s="82" t="s">
        <v>878</v>
      </c>
      <c r="D155" s="34" t="s">
        <v>129</v>
      </c>
      <c r="I155" s="13" t="str">
        <f t="shared" si="6"/>
        <v>OK</v>
      </c>
      <c r="J155" s="13" t="str">
        <f t="shared" si="7"/>
        <v>OK</v>
      </c>
      <c r="K155" s="13" t="str">
        <f t="shared" si="8"/>
        <v>OK</v>
      </c>
    </row>
    <row r="156" spans="1:11">
      <c r="A156" s="24"/>
      <c r="B156" s="81" t="s">
        <v>879</v>
      </c>
      <c r="C156" s="82" t="s">
        <v>880</v>
      </c>
      <c r="D156" s="34" t="s">
        <v>129</v>
      </c>
      <c r="I156" s="13" t="str">
        <f t="shared" si="6"/>
        <v>OK</v>
      </c>
      <c r="J156" s="13" t="str">
        <f t="shared" si="7"/>
        <v>OK</v>
      </c>
      <c r="K156" s="13" t="str">
        <f t="shared" si="8"/>
        <v>OK</v>
      </c>
    </row>
    <row r="157" spans="1:11">
      <c r="A157" s="24"/>
      <c r="B157" s="81" t="s">
        <v>881</v>
      </c>
      <c r="C157" s="82" t="s">
        <v>882</v>
      </c>
      <c r="D157" s="34" t="s">
        <v>129</v>
      </c>
      <c r="I157" s="13" t="str">
        <f t="shared" si="6"/>
        <v>OK</v>
      </c>
      <c r="J157" s="13" t="str">
        <f t="shared" si="7"/>
        <v>OK</v>
      </c>
      <c r="K157" s="13" t="str">
        <f t="shared" si="8"/>
        <v>OK</v>
      </c>
    </row>
    <row r="158" spans="1:11">
      <c r="A158" s="24"/>
      <c r="B158" s="81" t="s">
        <v>883</v>
      </c>
      <c r="C158" s="82" t="s">
        <v>884</v>
      </c>
      <c r="D158" s="34" t="s">
        <v>129</v>
      </c>
      <c r="I158" s="13" t="str">
        <f t="shared" si="6"/>
        <v>OK</v>
      </c>
      <c r="J158" s="13" t="str">
        <f t="shared" si="7"/>
        <v>OK</v>
      </c>
      <c r="K158" s="13" t="str">
        <f t="shared" si="8"/>
        <v>OK</v>
      </c>
    </row>
    <row r="159" spans="1:11">
      <c r="A159" s="24"/>
      <c r="B159" s="81" t="s">
        <v>885</v>
      </c>
      <c r="C159" s="82" t="s">
        <v>886</v>
      </c>
      <c r="D159" s="34" t="s">
        <v>129</v>
      </c>
      <c r="I159" s="13" t="str">
        <f t="shared" si="6"/>
        <v>OK</v>
      </c>
      <c r="J159" s="13" t="str">
        <f t="shared" si="7"/>
        <v>OK</v>
      </c>
      <c r="K159" s="13" t="str">
        <f t="shared" si="8"/>
        <v>OK</v>
      </c>
    </row>
    <row r="160" spans="1:11">
      <c r="A160" s="24"/>
      <c r="B160" s="81" t="s">
        <v>887</v>
      </c>
      <c r="C160" s="82" t="s">
        <v>888</v>
      </c>
      <c r="D160" s="34" t="s">
        <v>129</v>
      </c>
      <c r="I160" s="13" t="str">
        <f t="shared" si="6"/>
        <v>OK</v>
      </c>
      <c r="J160" s="13" t="str">
        <f t="shared" si="7"/>
        <v>OK</v>
      </c>
      <c r="K160" s="13" t="str">
        <f t="shared" si="8"/>
        <v>OK</v>
      </c>
    </row>
    <row r="161" spans="1:11">
      <c r="A161" s="24"/>
      <c r="B161" s="81" t="s">
        <v>889</v>
      </c>
      <c r="C161" s="82" t="s">
        <v>890</v>
      </c>
      <c r="D161" s="34" t="s">
        <v>129</v>
      </c>
      <c r="I161" s="13" t="str">
        <f t="shared" si="6"/>
        <v>OK</v>
      </c>
      <c r="J161" s="13" t="str">
        <f t="shared" si="7"/>
        <v>OK</v>
      </c>
      <c r="K161" s="13" t="str">
        <f t="shared" si="8"/>
        <v>OK</v>
      </c>
    </row>
    <row r="162" spans="1:11">
      <c r="A162" s="24"/>
      <c r="B162" s="81" t="s">
        <v>891</v>
      </c>
      <c r="C162" s="82" t="s">
        <v>892</v>
      </c>
      <c r="D162" s="34" t="s">
        <v>129</v>
      </c>
      <c r="I162" s="13" t="str">
        <f t="shared" si="6"/>
        <v>OK</v>
      </c>
      <c r="J162" s="13" t="str">
        <f t="shared" si="7"/>
        <v>OK</v>
      </c>
      <c r="K162" s="13" t="str">
        <f t="shared" si="8"/>
        <v>OK</v>
      </c>
    </row>
    <row r="163" spans="1:11">
      <c r="A163" s="24"/>
      <c r="B163" s="81" t="s">
        <v>893</v>
      </c>
      <c r="C163" s="82" t="s">
        <v>894</v>
      </c>
      <c r="D163" s="34" t="s">
        <v>129</v>
      </c>
      <c r="I163" s="13" t="str">
        <f t="shared" si="6"/>
        <v>OK</v>
      </c>
      <c r="J163" s="13" t="str">
        <f t="shared" si="7"/>
        <v>OK</v>
      </c>
      <c r="K163" s="13" t="str">
        <f t="shared" si="8"/>
        <v>OK</v>
      </c>
    </row>
    <row r="164" spans="1:11">
      <c r="A164" s="24"/>
      <c r="B164" s="81" t="s">
        <v>895</v>
      </c>
      <c r="C164" s="81" t="s">
        <v>896</v>
      </c>
      <c r="D164" s="34" t="s">
        <v>129</v>
      </c>
      <c r="I164" s="13" t="str">
        <f t="shared" si="6"/>
        <v>OK</v>
      </c>
      <c r="J164" s="13" t="str">
        <f t="shared" si="7"/>
        <v>OK</v>
      </c>
      <c r="K164" s="13" t="str">
        <f t="shared" si="8"/>
        <v>OK</v>
      </c>
    </row>
    <row r="165" spans="1:11">
      <c r="A165" s="24"/>
      <c r="B165" s="81" t="s">
        <v>429</v>
      </c>
      <c r="C165" s="81" t="s">
        <v>411</v>
      </c>
      <c r="D165" s="90" t="s">
        <v>127</v>
      </c>
      <c r="I165" s="13" t="str">
        <f t="shared" si="6"/>
        <v>OK</v>
      </c>
      <c r="J165" s="13" t="str">
        <f t="shared" si="7"/>
        <v>OK</v>
      </c>
      <c r="K165" s="13" t="str">
        <f t="shared" si="8"/>
        <v>OK</v>
      </c>
    </row>
    <row r="166" spans="1:11">
      <c r="A166" s="24"/>
      <c r="B166" s="81" t="s">
        <v>897</v>
      </c>
      <c r="C166" s="82" t="s">
        <v>898</v>
      </c>
      <c r="D166" s="34" t="s">
        <v>129</v>
      </c>
      <c r="I166" s="13" t="str">
        <f t="shared" si="6"/>
        <v>OK</v>
      </c>
      <c r="J166" s="13" t="str">
        <f t="shared" si="7"/>
        <v>OK</v>
      </c>
      <c r="K166" s="13" t="str">
        <f t="shared" si="8"/>
        <v>OK</v>
      </c>
    </row>
    <row r="167" spans="1:11">
      <c r="A167" s="24"/>
      <c r="B167" s="81" t="s">
        <v>899</v>
      </c>
      <c r="C167" s="82" t="s">
        <v>900</v>
      </c>
      <c r="D167" s="34" t="s">
        <v>129</v>
      </c>
      <c r="I167" s="13" t="str">
        <f t="shared" si="6"/>
        <v>OK</v>
      </c>
      <c r="J167" s="13" t="str">
        <f t="shared" si="7"/>
        <v>OK</v>
      </c>
      <c r="K167" s="13" t="str">
        <f t="shared" si="8"/>
        <v>OK</v>
      </c>
    </row>
    <row r="168" spans="1:11">
      <c r="A168" s="24"/>
      <c r="B168" s="81" t="s">
        <v>901</v>
      </c>
      <c r="C168" s="81" t="s">
        <v>902</v>
      </c>
      <c r="D168" s="34" t="s">
        <v>129</v>
      </c>
      <c r="I168" s="13" t="str">
        <f t="shared" si="6"/>
        <v>OK</v>
      </c>
      <c r="J168" s="13" t="str">
        <f t="shared" si="7"/>
        <v>OK</v>
      </c>
      <c r="K168" s="13" t="str">
        <f t="shared" si="8"/>
        <v>OK</v>
      </c>
    </row>
    <row r="169" spans="1:11">
      <c r="A169" s="24"/>
      <c r="B169" s="81" t="s">
        <v>903</v>
      </c>
      <c r="C169" s="81" t="s">
        <v>904</v>
      </c>
      <c r="D169" s="34" t="s">
        <v>129</v>
      </c>
      <c r="I169" s="13" t="str">
        <f t="shared" si="6"/>
        <v>OK</v>
      </c>
      <c r="J169" s="13" t="str">
        <f t="shared" si="7"/>
        <v>OK</v>
      </c>
      <c r="K169" s="13" t="str">
        <f t="shared" si="8"/>
        <v>OK</v>
      </c>
    </row>
    <row r="170" spans="1:11">
      <c r="A170" s="24"/>
      <c r="B170" s="81" t="s">
        <v>905</v>
      </c>
      <c r="C170" s="82" t="s">
        <v>906</v>
      </c>
      <c r="D170" s="34" t="s">
        <v>129</v>
      </c>
      <c r="I170" s="13" t="str">
        <f t="shared" si="6"/>
        <v>OK</v>
      </c>
      <c r="J170" s="13" t="str">
        <f t="shared" si="7"/>
        <v>OK</v>
      </c>
      <c r="K170" s="13" t="str">
        <f t="shared" si="8"/>
        <v>OK</v>
      </c>
    </row>
    <row r="171" spans="1:11">
      <c r="A171" s="24"/>
      <c r="B171" s="81" t="s">
        <v>907</v>
      </c>
      <c r="C171" s="82" t="s">
        <v>908</v>
      </c>
      <c r="D171" s="34" t="s">
        <v>129</v>
      </c>
      <c r="I171" s="13" t="str">
        <f t="shared" si="6"/>
        <v>OK</v>
      </c>
      <c r="J171" s="13" t="str">
        <f t="shared" si="7"/>
        <v>OK</v>
      </c>
      <c r="K171" s="13" t="str">
        <f t="shared" si="8"/>
        <v>OK</v>
      </c>
    </row>
    <row r="172" spans="1:11">
      <c r="A172" s="24"/>
      <c r="B172" s="81" t="s">
        <v>909</v>
      </c>
      <c r="C172" s="29" t="s">
        <v>910</v>
      </c>
      <c r="D172" s="34" t="s">
        <v>129</v>
      </c>
      <c r="I172" s="13" t="str">
        <f t="shared" si="6"/>
        <v>OK</v>
      </c>
      <c r="J172" s="13" t="str">
        <f t="shared" si="7"/>
        <v>OK</v>
      </c>
      <c r="K172" s="13" t="str">
        <f t="shared" si="8"/>
        <v>OK</v>
      </c>
    </row>
  </sheetData>
  <sheetProtection sheet="1" autoFilter="0"/>
  <autoFilter ref="A1:D172">
    <extLst/>
  </autoFilter>
  <conditionalFormatting sqref="G3">
    <cfRule type="cellIs" dxfId="2" priority="3" stopIfTrue="1" operator="equal">
      <formula>"No"</formula>
    </cfRule>
    <cfRule type="cellIs" dxfId="1" priority="4" stopIfTrue="1" operator="equal">
      <formula>"Partial"</formula>
    </cfRule>
    <cfRule type="cellIs" dxfId="0" priority="5" stopIfTrue="1" operator="equal">
      <formula>"Yes"</formula>
    </cfRule>
  </conditionalFormatting>
  <conditionalFormatting sqref="I2:K172">
    <cfRule type="cellIs" dxfId="0" priority="8" operator="equal">
      <formula>"OK"</formula>
    </cfRule>
    <cfRule type="notContainsText" dxfId="3" priority="9"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172">
      <formula1>Dropdowns!$C$2:$C$4</formula1>
    </dataValidation>
  </dataValidations>
  <hyperlinks>
    <hyperlink ref="F1" location="Summary!A1" display="Return to Summary"/>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showGridLines="0" workbookViewId="0">
      <pane ySplit="1" topLeftCell="A2" activePane="bottomLeft" state="frozen"/>
      <selection/>
      <selection pane="bottomLeft" activeCell="E1" sqref="E1"/>
    </sheetView>
  </sheetViews>
  <sheetFormatPr defaultColWidth="11.4285714285714" defaultRowHeight="15"/>
  <cols>
    <col min="1" max="1" width="2.85714285714286" customWidth="1"/>
    <col min="2" max="2" width="16.7142857142857" style="67"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v>0</v>
      </c>
      <c r="C2" s="29" t="s">
        <v>127</v>
      </c>
      <c r="H2" s="13" t="str">
        <f t="shared" ref="H2:H22" si="0">IF(TRIM(B2)&lt;&gt;"",IF(TRIM(C2)="","Value exists for Value field but not for Active flag","OK"),IF(TRIM(C2)="","OK","Value exists for Active flag but not for Value field"))</f>
        <v>OK</v>
      </c>
      <c r="I2" s="13" t="s">
        <v>300</v>
      </c>
      <c r="J2" s="13" t="str">
        <f t="shared" ref="J2:J22" si="1">IF(TRIM(A2)&lt;&gt;"",IF(TRIM(B2)="","Value exists for ID but not for code.  You should not delete a code that exists.","OK"),"OK")</f>
        <v>OK</v>
      </c>
    </row>
    <row r="3" spans="1:10">
      <c r="A3" s="18"/>
      <c r="B3" s="32">
        <v>0.25</v>
      </c>
      <c r="C3" s="29" t="s">
        <v>127</v>
      </c>
      <c r="E3" s="21" t="s">
        <v>302</v>
      </c>
      <c r="F3" s="22" t="s">
        <v>126</v>
      </c>
      <c r="H3" s="13" t="str">
        <f t="shared" si="0"/>
        <v>OK</v>
      </c>
      <c r="I3" s="13" t="s">
        <v>300</v>
      </c>
      <c r="J3" s="13" t="str">
        <f t="shared" si="1"/>
        <v>OK</v>
      </c>
    </row>
    <row r="4" spans="1:10">
      <c r="A4" s="18"/>
      <c r="B4" s="32">
        <v>0.5</v>
      </c>
      <c r="C4" s="29" t="s">
        <v>127</v>
      </c>
      <c r="H4" s="13" t="str">
        <f t="shared" si="0"/>
        <v>OK</v>
      </c>
      <c r="I4" s="13" t="s">
        <v>300</v>
      </c>
      <c r="J4" s="13" t="str">
        <f t="shared" si="1"/>
        <v>OK</v>
      </c>
    </row>
    <row r="5" customHeight="1" spans="1:10">
      <c r="A5" s="23"/>
      <c r="B5" s="32">
        <v>0.75</v>
      </c>
      <c r="C5" s="29" t="s">
        <v>127</v>
      </c>
      <c r="H5" s="13" t="str">
        <f t="shared" si="0"/>
        <v>OK</v>
      </c>
      <c r="I5" s="13" t="s">
        <v>300</v>
      </c>
      <c r="J5" s="13" t="str">
        <f t="shared" si="1"/>
        <v>OK</v>
      </c>
    </row>
    <row r="6" spans="1:10">
      <c r="A6" s="24"/>
      <c r="B6" s="32">
        <v>1</v>
      </c>
      <c r="C6" s="29" t="s">
        <v>127</v>
      </c>
      <c r="H6" s="13" t="str">
        <f t="shared" si="0"/>
        <v>OK</v>
      </c>
      <c r="I6" s="13" t="s">
        <v>300</v>
      </c>
      <c r="J6" s="13" t="str">
        <f t="shared" si="1"/>
        <v>OK</v>
      </c>
    </row>
    <row r="7" spans="1:10">
      <c r="A7" s="24"/>
      <c r="B7" s="32">
        <v>1.5</v>
      </c>
      <c r="C7" s="29" t="s">
        <v>127</v>
      </c>
      <c r="H7" s="13" t="str">
        <f t="shared" si="0"/>
        <v>OK</v>
      </c>
      <c r="I7" s="13" t="s">
        <v>300</v>
      </c>
      <c r="J7" s="13" t="str">
        <f t="shared" si="1"/>
        <v>OK</v>
      </c>
    </row>
    <row r="8" spans="1:10">
      <c r="A8" s="24"/>
      <c r="B8" s="36">
        <v>2</v>
      </c>
      <c r="C8" s="38" t="s">
        <v>127</v>
      </c>
      <c r="H8" s="13" t="str">
        <f t="shared" si="0"/>
        <v>OK</v>
      </c>
      <c r="I8" s="13" t="s">
        <v>300</v>
      </c>
      <c r="J8" s="13" t="str">
        <f t="shared" si="1"/>
        <v>OK</v>
      </c>
    </row>
    <row r="9" spans="1:10">
      <c r="A9" s="24"/>
      <c r="B9" s="36">
        <v>2.25</v>
      </c>
      <c r="C9" s="38" t="s">
        <v>127</v>
      </c>
      <c r="H9" s="13" t="str">
        <f t="shared" si="0"/>
        <v>OK</v>
      </c>
      <c r="I9" s="13" t="s">
        <v>300</v>
      </c>
      <c r="J9" s="13" t="str">
        <f t="shared" si="1"/>
        <v>OK</v>
      </c>
    </row>
    <row r="10" spans="1:10">
      <c r="A10" s="24"/>
      <c r="B10" s="36">
        <v>2.5</v>
      </c>
      <c r="C10" s="38" t="s">
        <v>127</v>
      </c>
      <c r="H10" s="13" t="str">
        <f t="shared" si="0"/>
        <v>OK</v>
      </c>
      <c r="I10" s="13" t="s">
        <v>300</v>
      </c>
      <c r="J10" s="13" t="str">
        <f t="shared" si="1"/>
        <v>OK</v>
      </c>
    </row>
    <row r="11" spans="1:10">
      <c r="A11" s="24"/>
      <c r="B11" s="36">
        <v>3</v>
      </c>
      <c r="C11" s="38" t="s">
        <v>127</v>
      </c>
      <c r="H11" s="13" t="str">
        <f t="shared" si="0"/>
        <v>OK</v>
      </c>
      <c r="I11" s="13" t="s">
        <v>300</v>
      </c>
      <c r="J11" s="13" t="str">
        <f t="shared" si="1"/>
        <v>OK</v>
      </c>
    </row>
    <row r="12" spans="1:10">
      <c r="A12" s="24"/>
      <c r="B12" s="36">
        <v>3.25</v>
      </c>
      <c r="C12" s="38" t="s">
        <v>127</v>
      </c>
      <c r="H12" s="13" t="str">
        <f t="shared" si="0"/>
        <v>OK</v>
      </c>
      <c r="I12" s="13" t="s">
        <v>300</v>
      </c>
      <c r="J12" s="13" t="str">
        <f t="shared" si="1"/>
        <v>OK</v>
      </c>
    </row>
    <row r="13" spans="1:10">
      <c r="A13" s="24"/>
      <c r="B13" s="36">
        <v>3.5</v>
      </c>
      <c r="C13" s="38" t="s">
        <v>127</v>
      </c>
      <c r="H13" s="13" t="str">
        <f t="shared" si="0"/>
        <v>OK</v>
      </c>
      <c r="I13" s="13" t="s">
        <v>300</v>
      </c>
      <c r="J13" s="13" t="str">
        <f t="shared" si="1"/>
        <v>OK</v>
      </c>
    </row>
    <row r="14" customHeight="1" spans="1:10">
      <c r="A14" s="24"/>
      <c r="B14" s="86">
        <v>4</v>
      </c>
      <c r="C14" s="38" t="s">
        <v>127</v>
      </c>
      <c r="H14" s="13" t="str">
        <f t="shared" si="0"/>
        <v>OK</v>
      </c>
      <c r="I14" s="13" t="s">
        <v>300</v>
      </c>
      <c r="J14" s="13" t="str">
        <f t="shared" si="1"/>
        <v>OK</v>
      </c>
    </row>
    <row r="15" spans="1:10">
      <c r="A15" s="24"/>
      <c r="B15" s="36">
        <v>4.5</v>
      </c>
      <c r="C15" s="38" t="s">
        <v>127</v>
      </c>
      <c r="H15" s="13" t="str">
        <f t="shared" si="0"/>
        <v>OK</v>
      </c>
      <c r="I15" s="13" t="s">
        <v>300</v>
      </c>
      <c r="J15" s="13" t="str">
        <f t="shared" si="1"/>
        <v>OK</v>
      </c>
    </row>
    <row r="16" spans="1:10">
      <c r="A16" s="24"/>
      <c r="B16" s="36">
        <v>5</v>
      </c>
      <c r="C16" s="38" t="s">
        <v>127</v>
      </c>
      <c r="H16" s="13" t="str">
        <f t="shared" si="0"/>
        <v>OK</v>
      </c>
      <c r="I16" s="13" t="s">
        <v>300</v>
      </c>
      <c r="J16" s="13" t="str">
        <f t="shared" si="1"/>
        <v>OK</v>
      </c>
    </row>
    <row r="17" spans="1:10">
      <c r="A17" s="24"/>
      <c r="B17" s="36">
        <v>6</v>
      </c>
      <c r="C17" s="38" t="s">
        <v>127</v>
      </c>
      <c r="H17" s="13" t="str">
        <f t="shared" si="0"/>
        <v>OK</v>
      </c>
      <c r="I17" s="13" t="s">
        <v>300</v>
      </c>
      <c r="J17" s="13" t="str">
        <f t="shared" si="1"/>
        <v>OK</v>
      </c>
    </row>
    <row r="18" spans="1:10">
      <c r="A18" s="24"/>
      <c r="B18" s="36">
        <v>8</v>
      </c>
      <c r="C18" s="38" t="s">
        <v>127</v>
      </c>
      <c r="H18" s="13" t="str">
        <f t="shared" si="0"/>
        <v>OK</v>
      </c>
      <c r="I18" s="13" t="s">
        <v>300</v>
      </c>
      <c r="J18" s="13" t="str">
        <f t="shared" si="1"/>
        <v>OK</v>
      </c>
    </row>
    <row r="19" spans="1:10">
      <c r="A19" s="24"/>
      <c r="B19" s="32">
        <v>10</v>
      </c>
      <c r="C19" s="29" t="s">
        <v>127</v>
      </c>
      <c r="H19" s="13" t="str">
        <f t="shared" si="0"/>
        <v>OK</v>
      </c>
      <c r="I19" s="13" t="s">
        <v>300</v>
      </c>
      <c r="J19" s="13" t="str">
        <f t="shared" si="1"/>
        <v>OK</v>
      </c>
    </row>
    <row r="20" spans="1:10">
      <c r="A20" s="24"/>
      <c r="B20" s="36">
        <v>14</v>
      </c>
      <c r="C20" s="38" t="s">
        <v>127</v>
      </c>
      <c r="H20" s="13" t="str">
        <f t="shared" si="0"/>
        <v>OK</v>
      </c>
      <c r="I20" s="13" t="s">
        <v>300</v>
      </c>
      <c r="J20" s="13" t="str">
        <f t="shared" si="1"/>
        <v>OK</v>
      </c>
    </row>
    <row r="21" spans="1:10">
      <c r="A21" s="24"/>
      <c r="B21" s="36">
        <v>15</v>
      </c>
      <c r="C21" s="38" t="s">
        <v>127</v>
      </c>
      <c r="H21" s="13" t="str">
        <f t="shared" si="0"/>
        <v>OK</v>
      </c>
      <c r="I21" s="13" t="s">
        <v>300</v>
      </c>
      <c r="J21" s="13" t="str">
        <f t="shared" si="1"/>
        <v>OK</v>
      </c>
    </row>
    <row r="22" spans="1:10">
      <c r="A22" s="24"/>
      <c r="B22" s="36">
        <v>16</v>
      </c>
      <c r="C22" s="38" t="s">
        <v>127</v>
      </c>
      <c r="H22" s="13" t="str">
        <f t="shared" si="0"/>
        <v>OK</v>
      </c>
      <c r="I22" s="13" t="s">
        <v>300</v>
      </c>
      <c r="J22" s="13" t="str">
        <f t="shared" si="1"/>
        <v>OK</v>
      </c>
    </row>
    <row r="23" spans="1:10">
      <c r="A23" s="24"/>
      <c r="B23" s="87">
        <v>18</v>
      </c>
      <c r="C23" s="88" t="s">
        <v>127</v>
      </c>
      <c r="H23" s="13" t="str">
        <f t="shared" ref="H23" si="2">IF(TRIM(B23)&lt;&gt;"",IF(TRIM(C23)="","Value exists for Value field but not for Active flag","OK"),IF(TRIM(C23)="","OK","Value exists for Active flag but not for Value field"))</f>
        <v>OK</v>
      </c>
      <c r="I23" s="13" t="s">
        <v>300</v>
      </c>
      <c r="J23" s="13" t="str">
        <f t="shared" ref="J23:J24" si="3">IF(TRIM(A23)&lt;&gt;"",IF(TRIM(B23)="","Value exists for ID but not for code.  You should not delete a code that exists.","OK"),"OK")</f>
        <v>OK</v>
      </c>
    </row>
    <row r="24" spans="1:10">
      <c r="A24" s="24"/>
      <c r="B24" s="87">
        <v>45</v>
      </c>
      <c r="C24" s="88" t="s">
        <v>127</v>
      </c>
      <c r="J24" s="13" t="str">
        <f t="shared" si="3"/>
        <v>OK</v>
      </c>
    </row>
  </sheetData>
  <sheetProtection autoFilter="0"/>
  <autoFilter ref="A1:J24">
    <sortState ref="A1:J24">
      <sortCondition ref="B1"/>
    </sortState>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23 J24">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24">
      <formula1>Dropdowns!$C$2:$C$4</formula1>
    </dataValidation>
  </dataValidations>
  <hyperlinks>
    <hyperlink ref="E1" location="Summary!A1" display="Return to Summary"/>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D29" sqref="D29"/>
    </sheetView>
  </sheetViews>
  <sheetFormatPr defaultColWidth="11.4285714285714" defaultRowHeight="15" outlineLevelRow="3" outlineLevelCol="2"/>
  <cols>
    <col min="1" max="1" width="14.1428571428571" customWidth="1"/>
  </cols>
  <sheetData>
    <row r="1" spans="1:3">
      <c r="A1" t="s">
        <v>124</v>
      </c>
      <c r="C1" t="s">
        <v>125</v>
      </c>
    </row>
    <row r="2" spans="1:3">
      <c r="A2" t="s">
        <v>126</v>
      </c>
      <c r="C2" t="s">
        <v>127</v>
      </c>
    </row>
    <row r="3" spans="1:3">
      <c r="A3" t="s">
        <v>128</v>
      </c>
      <c r="C3" t="s">
        <v>129</v>
      </c>
    </row>
    <row r="4" spans="1:1">
      <c r="A4" t="s">
        <v>130</v>
      </c>
    </row>
  </sheetData>
  <sheetProtection selectLockedCells="1" selectUnlockedCells="1"/>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36"/>
  <sheetViews>
    <sheetView showGridLines="0" workbookViewId="0">
      <pane xSplit="1" ySplit="1" topLeftCell="B2" activePane="bottomRight" state="frozen"/>
      <selection/>
      <selection pane="topRight"/>
      <selection pane="bottomLeft"/>
      <selection pane="bottomRight" activeCell="A1" sqref="A1"/>
    </sheetView>
  </sheetViews>
  <sheetFormatPr defaultColWidth="8.85714285714286" defaultRowHeight="15"/>
  <cols>
    <col min="1" max="1" width="2.85714285714286" customWidth="1"/>
    <col min="2" max="2" width="16.7142857142857" style="67" customWidth="1"/>
    <col min="3" max="3" width="11.8571428571429" style="67"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hidden="1" spans="1:10">
      <c r="A2" s="18"/>
      <c r="B2" s="20" t="s">
        <v>911</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hidden="1" spans="1:10">
      <c r="A3" s="18"/>
      <c r="B3" s="20" t="s">
        <v>912</v>
      </c>
      <c r="C3" s="38" t="s">
        <v>129</v>
      </c>
      <c r="E3" s="21" t="s">
        <v>302</v>
      </c>
      <c r="F3" s="22" t="s">
        <v>126</v>
      </c>
      <c r="H3" s="13" t="str">
        <f t="shared" ref="H3:H36" si="0">IF(TRIM(B3)&lt;&gt;"",IF(TRIM(C3)="","Value exists for Value field but not for Active flag","OK"),IF(TRIM(C3)="","OK","Value exists for Active flag but not for Value field"))</f>
        <v>OK</v>
      </c>
      <c r="I3" s="13" t="s">
        <v>300</v>
      </c>
      <c r="J3" s="13" t="str">
        <f t="shared" ref="J3:J36" si="1">IF(TRIM(A3)&lt;&gt;"",IF(TRIM(B3)="","Value exists for ID but not for code.  You should not delete a code that exists.","OK"),"OK")</f>
        <v>OK</v>
      </c>
    </row>
    <row r="4" hidden="1" spans="1:10">
      <c r="A4" s="18"/>
      <c r="B4" s="20" t="s">
        <v>913</v>
      </c>
      <c r="C4" s="38" t="s">
        <v>129</v>
      </c>
      <c r="H4" s="13" t="str">
        <f t="shared" si="0"/>
        <v>OK</v>
      </c>
      <c r="I4" s="13" t="s">
        <v>300</v>
      </c>
      <c r="J4" s="13" t="str">
        <f t="shared" si="1"/>
        <v>OK</v>
      </c>
    </row>
    <row r="5" hidden="1" spans="1:10">
      <c r="A5" s="23"/>
      <c r="B5" s="20" t="s">
        <v>914</v>
      </c>
      <c r="C5" s="38" t="s">
        <v>129</v>
      </c>
      <c r="H5" s="13" t="str">
        <f t="shared" si="0"/>
        <v>OK</v>
      </c>
      <c r="I5" s="13" t="s">
        <v>300</v>
      </c>
      <c r="J5" s="13" t="str">
        <f t="shared" si="1"/>
        <v>OK</v>
      </c>
    </row>
    <row r="6" hidden="1" spans="1:10">
      <c r="A6" s="24"/>
      <c r="B6" s="20" t="s">
        <v>915</v>
      </c>
      <c r="C6" s="38" t="s">
        <v>129</v>
      </c>
      <c r="H6" s="13" t="str">
        <f t="shared" si="0"/>
        <v>OK</v>
      </c>
      <c r="I6" s="13" t="s">
        <v>300</v>
      </c>
      <c r="J6" s="13" t="str">
        <f t="shared" si="1"/>
        <v>OK</v>
      </c>
    </row>
    <row r="7" hidden="1" spans="1:10">
      <c r="A7" s="24"/>
      <c r="B7" s="20" t="s">
        <v>916</v>
      </c>
      <c r="C7" s="38" t="s">
        <v>129</v>
      </c>
      <c r="H7" s="13" t="str">
        <f t="shared" si="0"/>
        <v>OK</v>
      </c>
      <c r="I7" s="13" t="s">
        <v>300</v>
      </c>
      <c r="J7" s="13" t="str">
        <f t="shared" si="1"/>
        <v>OK</v>
      </c>
    </row>
    <row r="8" hidden="1" spans="1:10">
      <c r="A8" s="24"/>
      <c r="B8" s="20" t="s">
        <v>917</v>
      </c>
      <c r="C8" s="38" t="s">
        <v>129</v>
      </c>
      <c r="H8" s="13" t="str">
        <f t="shared" si="0"/>
        <v>OK</v>
      </c>
      <c r="I8" s="13" t="s">
        <v>300</v>
      </c>
      <c r="J8" s="13" t="str">
        <f t="shared" si="1"/>
        <v>OK</v>
      </c>
    </row>
    <row r="9" hidden="1" spans="1:10">
      <c r="A9" s="24"/>
      <c r="B9" s="20" t="s">
        <v>918</v>
      </c>
      <c r="C9" s="38" t="s">
        <v>129</v>
      </c>
      <c r="H9" s="13" t="str">
        <f t="shared" si="0"/>
        <v>OK</v>
      </c>
      <c r="I9" s="13" t="s">
        <v>300</v>
      </c>
      <c r="J9" s="13" t="str">
        <f t="shared" si="1"/>
        <v>OK</v>
      </c>
    </row>
    <row r="10" hidden="1" spans="1:10">
      <c r="A10" s="24"/>
      <c r="B10" s="20" t="s">
        <v>919</v>
      </c>
      <c r="C10" s="38" t="s">
        <v>129</v>
      </c>
      <c r="H10" s="13" t="str">
        <f t="shared" si="0"/>
        <v>OK</v>
      </c>
      <c r="I10" s="13" t="s">
        <v>300</v>
      </c>
      <c r="J10" s="13" t="str">
        <f t="shared" si="1"/>
        <v>OK</v>
      </c>
    </row>
    <row r="11" hidden="1" spans="1:10">
      <c r="A11" s="24"/>
      <c r="B11" s="29" t="s">
        <v>920</v>
      </c>
      <c r="C11" s="38" t="s">
        <v>129</v>
      </c>
      <c r="H11" s="13" t="str">
        <f t="shared" si="0"/>
        <v>OK</v>
      </c>
      <c r="I11" s="13" t="s">
        <v>300</v>
      </c>
      <c r="J11" s="13" t="str">
        <f t="shared" si="1"/>
        <v>OK</v>
      </c>
    </row>
    <row r="12" hidden="1" spans="1:10">
      <c r="A12" s="24"/>
      <c r="B12" s="20" t="s">
        <v>921</v>
      </c>
      <c r="C12" s="38" t="s">
        <v>129</v>
      </c>
      <c r="H12" s="13" t="str">
        <f t="shared" si="0"/>
        <v>OK</v>
      </c>
      <c r="I12" s="13" t="s">
        <v>300</v>
      </c>
      <c r="J12" s="13" t="str">
        <f t="shared" si="1"/>
        <v>OK</v>
      </c>
    </row>
    <row r="13" hidden="1" spans="1:10">
      <c r="A13" s="24"/>
      <c r="B13" s="20" t="s">
        <v>922</v>
      </c>
      <c r="C13" s="38" t="s">
        <v>129</v>
      </c>
      <c r="H13" s="13" t="str">
        <f t="shared" si="0"/>
        <v>OK</v>
      </c>
      <c r="I13" s="13" t="s">
        <v>300</v>
      </c>
      <c r="J13" s="13" t="str">
        <f t="shared" si="1"/>
        <v>OK</v>
      </c>
    </row>
    <row r="14" hidden="1" spans="1:10">
      <c r="A14" s="24"/>
      <c r="B14" s="29" t="s">
        <v>923</v>
      </c>
      <c r="C14" s="38" t="s">
        <v>129</v>
      </c>
      <c r="H14" s="13" t="str">
        <f t="shared" si="0"/>
        <v>OK</v>
      </c>
      <c r="I14" s="13" t="s">
        <v>300</v>
      </c>
      <c r="J14" s="13" t="str">
        <f t="shared" si="1"/>
        <v>OK</v>
      </c>
    </row>
    <row r="15" hidden="1" spans="1:10">
      <c r="A15" s="24"/>
      <c r="B15" s="20" t="s">
        <v>924</v>
      </c>
      <c r="C15" s="38" t="s">
        <v>129</v>
      </c>
      <c r="H15" s="13" t="str">
        <f t="shared" si="0"/>
        <v>OK</v>
      </c>
      <c r="I15" s="13" t="s">
        <v>300</v>
      </c>
      <c r="J15" s="13" t="str">
        <f t="shared" si="1"/>
        <v>OK</v>
      </c>
    </row>
    <row r="16" hidden="1" spans="1:10">
      <c r="A16" s="24"/>
      <c r="B16" s="20" t="s">
        <v>925</v>
      </c>
      <c r="C16" s="38" t="s">
        <v>129</v>
      </c>
      <c r="H16" s="13" t="str">
        <f t="shared" si="0"/>
        <v>OK</v>
      </c>
      <c r="I16" s="13" t="s">
        <v>300</v>
      </c>
      <c r="J16" s="13" t="str">
        <f t="shared" si="1"/>
        <v>OK</v>
      </c>
    </row>
    <row r="17" hidden="1" spans="1:10">
      <c r="A17" s="24"/>
      <c r="B17" s="20" t="s">
        <v>926</v>
      </c>
      <c r="C17" s="38" t="s">
        <v>129</v>
      </c>
      <c r="H17" s="13" t="str">
        <f t="shared" si="0"/>
        <v>OK</v>
      </c>
      <c r="I17" s="13" t="s">
        <v>300</v>
      </c>
      <c r="J17" s="13" t="str">
        <f t="shared" si="1"/>
        <v>OK</v>
      </c>
    </row>
    <row r="18" hidden="1" spans="1:10">
      <c r="A18" s="24"/>
      <c r="B18" s="20" t="s">
        <v>927</v>
      </c>
      <c r="C18" s="38" t="s">
        <v>129</v>
      </c>
      <c r="H18" s="13" t="str">
        <f t="shared" si="0"/>
        <v>OK</v>
      </c>
      <c r="I18" s="13" t="s">
        <v>300</v>
      </c>
      <c r="J18" s="13" t="str">
        <f t="shared" si="1"/>
        <v>OK</v>
      </c>
    </row>
    <row r="19" hidden="1" spans="1:10">
      <c r="A19" s="24"/>
      <c r="B19" s="20" t="s">
        <v>928</v>
      </c>
      <c r="C19" s="38" t="s">
        <v>129</v>
      </c>
      <c r="H19" s="13" t="str">
        <f t="shared" si="0"/>
        <v>OK</v>
      </c>
      <c r="I19" s="13" t="s">
        <v>300</v>
      </c>
      <c r="J19" s="13" t="str">
        <f t="shared" si="1"/>
        <v>OK</v>
      </c>
    </row>
    <row r="20" hidden="1" spans="1:10">
      <c r="A20" s="24"/>
      <c r="B20" s="20" t="s">
        <v>929</v>
      </c>
      <c r="C20" s="38" t="s">
        <v>129</v>
      </c>
      <c r="H20" s="13" t="str">
        <f t="shared" si="0"/>
        <v>OK</v>
      </c>
      <c r="I20" s="13" t="s">
        <v>300</v>
      </c>
      <c r="J20" s="13" t="str">
        <f t="shared" si="1"/>
        <v>OK</v>
      </c>
    </row>
    <row r="21" hidden="1" spans="1:10">
      <c r="A21" s="24"/>
      <c r="B21" s="20" t="s">
        <v>930</v>
      </c>
      <c r="C21" s="38" t="s">
        <v>129</v>
      </c>
      <c r="H21" s="13" t="str">
        <f t="shared" si="0"/>
        <v>OK</v>
      </c>
      <c r="I21" s="13" t="s">
        <v>300</v>
      </c>
      <c r="J21" s="13" t="str">
        <f t="shared" si="1"/>
        <v>OK</v>
      </c>
    </row>
    <row r="22" hidden="1" spans="1:10">
      <c r="A22" s="24"/>
      <c r="B22" s="20" t="s">
        <v>931</v>
      </c>
      <c r="C22" s="38" t="s">
        <v>129</v>
      </c>
      <c r="H22" s="13" t="str">
        <f t="shared" si="0"/>
        <v>OK</v>
      </c>
      <c r="I22" s="13" t="s">
        <v>300</v>
      </c>
      <c r="J22" s="13" t="str">
        <f t="shared" si="1"/>
        <v>OK</v>
      </c>
    </row>
    <row r="23" hidden="1" spans="1:10">
      <c r="A23" s="24"/>
      <c r="B23" s="20" t="s">
        <v>932</v>
      </c>
      <c r="C23" s="38" t="s">
        <v>129</v>
      </c>
      <c r="H23" s="13" t="str">
        <f t="shared" si="0"/>
        <v>OK</v>
      </c>
      <c r="I23" s="13" t="s">
        <v>300</v>
      </c>
      <c r="J23" s="13" t="str">
        <f t="shared" si="1"/>
        <v>OK</v>
      </c>
    </row>
    <row r="24" hidden="1" spans="1:10">
      <c r="A24" s="24"/>
      <c r="B24" s="20" t="s">
        <v>933</v>
      </c>
      <c r="C24" s="38" t="s">
        <v>129</v>
      </c>
      <c r="H24" s="13" t="str">
        <f t="shared" si="0"/>
        <v>OK</v>
      </c>
      <c r="I24" s="13" t="s">
        <v>300</v>
      </c>
      <c r="J24" s="13" t="str">
        <f t="shared" si="1"/>
        <v>OK</v>
      </c>
    </row>
    <row r="25" hidden="1" spans="1:10">
      <c r="A25" s="24"/>
      <c r="B25" s="20" t="s">
        <v>934</v>
      </c>
      <c r="C25" s="38" t="s">
        <v>129</v>
      </c>
      <c r="H25" s="13" t="str">
        <f t="shared" si="0"/>
        <v>OK</v>
      </c>
      <c r="I25" s="13" t="s">
        <v>300</v>
      </c>
      <c r="J25" s="13" t="str">
        <f t="shared" si="1"/>
        <v>OK</v>
      </c>
    </row>
    <row r="26" hidden="1" spans="1:10">
      <c r="A26" s="24"/>
      <c r="B26" s="20" t="s">
        <v>935</v>
      </c>
      <c r="C26" s="38" t="s">
        <v>129</v>
      </c>
      <c r="H26" s="13" t="str">
        <f t="shared" si="0"/>
        <v>OK</v>
      </c>
      <c r="I26" s="13" t="s">
        <v>300</v>
      </c>
      <c r="J26" s="13" t="str">
        <f t="shared" si="1"/>
        <v>OK</v>
      </c>
    </row>
    <row r="27" hidden="1" spans="1:10">
      <c r="A27" s="24"/>
      <c r="B27" s="20" t="s">
        <v>936</v>
      </c>
      <c r="C27" s="38" t="s">
        <v>129</v>
      </c>
      <c r="H27" s="13" t="str">
        <f t="shared" si="0"/>
        <v>OK</v>
      </c>
      <c r="I27" s="13" t="s">
        <v>300</v>
      </c>
      <c r="J27" s="13" t="str">
        <f t="shared" si="1"/>
        <v>OK</v>
      </c>
    </row>
    <row r="28" hidden="1" spans="1:10">
      <c r="A28" s="24"/>
      <c r="B28" s="20" t="s">
        <v>937</v>
      </c>
      <c r="C28" s="38" t="s">
        <v>129</v>
      </c>
      <c r="H28" s="13" t="str">
        <f t="shared" si="0"/>
        <v>OK</v>
      </c>
      <c r="I28" s="13" t="s">
        <v>300</v>
      </c>
      <c r="J28" s="13" t="str">
        <f t="shared" si="1"/>
        <v>OK</v>
      </c>
    </row>
    <row r="29" hidden="1" spans="1:10">
      <c r="A29" s="24"/>
      <c r="B29" s="20" t="s">
        <v>938</v>
      </c>
      <c r="C29" s="38" t="s">
        <v>129</v>
      </c>
      <c r="H29" s="13" t="str">
        <f t="shared" si="0"/>
        <v>OK</v>
      </c>
      <c r="I29" s="13" t="s">
        <v>300</v>
      </c>
      <c r="J29" s="13" t="str">
        <f t="shared" si="1"/>
        <v>OK</v>
      </c>
    </row>
    <row r="30" hidden="1" spans="1:10">
      <c r="A30" s="24"/>
      <c r="B30" s="20" t="s">
        <v>939</v>
      </c>
      <c r="C30" s="38" t="s">
        <v>129</v>
      </c>
      <c r="H30" s="13" t="str">
        <f t="shared" si="0"/>
        <v>OK</v>
      </c>
      <c r="I30" s="13" t="s">
        <v>300</v>
      </c>
      <c r="J30" s="13" t="str">
        <f t="shared" si="1"/>
        <v>OK</v>
      </c>
    </row>
    <row r="31" hidden="1" spans="1:10">
      <c r="A31" s="24"/>
      <c r="B31" s="20" t="s">
        <v>940</v>
      </c>
      <c r="C31" s="38" t="s">
        <v>129</v>
      </c>
      <c r="H31" s="13" t="str">
        <f t="shared" si="0"/>
        <v>OK</v>
      </c>
      <c r="I31" s="13" t="s">
        <v>300</v>
      </c>
      <c r="J31" s="13" t="str">
        <f t="shared" si="1"/>
        <v>OK</v>
      </c>
    </row>
    <row r="32" hidden="1" spans="1:10">
      <c r="A32" s="24"/>
      <c r="B32" s="20" t="s">
        <v>941</v>
      </c>
      <c r="C32" s="38" t="s">
        <v>129</v>
      </c>
      <c r="H32" s="13" t="str">
        <f t="shared" si="0"/>
        <v>OK</v>
      </c>
      <c r="I32" s="13" t="s">
        <v>300</v>
      </c>
      <c r="J32" s="13" t="str">
        <f t="shared" si="1"/>
        <v>OK</v>
      </c>
    </row>
    <row r="33" hidden="1" spans="1:10">
      <c r="A33" s="24"/>
      <c r="B33" s="20" t="s">
        <v>942</v>
      </c>
      <c r="C33" s="38" t="s">
        <v>129</v>
      </c>
      <c r="H33" s="13" t="str">
        <f t="shared" si="0"/>
        <v>OK</v>
      </c>
      <c r="I33" s="13" t="s">
        <v>300</v>
      </c>
      <c r="J33" s="13" t="str">
        <f t="shared" si="1"/>
        <v>OK</v>
      </c>
    </row>
    <row r="34" hidden="1" spans="1:10">
      <c r="A34" s="24"/>
      <c r="B34" s="85" t="s">
        <v>943</v>
      </c>
      <c r="C34" s="38" t="s">
        <v>129</v>
      </c>
      <c r="H34" s="13" t="str">
        <f t="shared" si="0"/>
        <v>OK</v>
      </c>
      <c r="I34" s="13" t="s">
        <v>300</v>
      </c>
      <c r="J34" s="13" t="str">
        <f t="shared" si="1"/>
        <v>OK</v>
      </c>
    </row>
    <row r="35" hidden="1" spans="1:10">
      <c r="A35" s="24"/>
      <c r="B35" s="20" t="s">
        <v>944</v>
      </c>
      <c r="C35" s="38" t="s">
        <v>129</v>
      </c>
      <c r="H35" s="13" t="str">
        <f t="shared" si="0"/>
        <v>OK</v>
      </c>
      <c r="I35" s="13" t="s">
        <v>300</v>
      </c>
      <c r="J35" s="13" t="str">
        <f t="shared" si="1"/>
        <v>OK</v>
      </c>
    </row>
    <row r="36" spans="1:10">
      <c r="A36" s="24"/>
      <c r="B36" s="20" t="s">
        <v>945</v>
      </c>
      <c r="C36" s="29" t="s">
        <v>127</v>
      </c>
      <c r="H36" s="13" t="str">
        <f t="shared" si="0"/>
        <v>OK</v>
      </c>
      <c r="I36" s="13" t="s">
        <v>300</v>
      </c>
      <c r="J36" s="13" t="str">
        <f t="shared" si="1"/>
        <v>OK</v>
      </c>
    </row>
  </sheetData>
  <sheetProtection sheet="1" autoFilter="0" objects="1" scenarios="1"/>
  <autoFilter ref="A1:C36">
    <filterColumn colId="2">
      <customFilters>
        <customFilter operator="equal" val="Y"/>
      </customFilters>
    </filterColumn>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36">
    <cfRule type="cellIs" dxfId="0" priority="4" operator="equal">
      <formula>"OK"</formula>
    </cfRule>
    <cfRule type="notContainsText" dxfId="3" priority="5" operator="notContains" text="OK">
      <formula>ISERROR(SEARCH("OK",J2))</formula>
    </cfRule>
  </conditionalFormatting>
  <conditionalFormatting sqref="H2:I36">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36">
      <formula1>Dropdowns!$C$2:$C$4</formula1>
    </dataValidation>
  </dataValidations>
  <hyperlinks>
    <hyperlink ref="E1" location="Summary!A1" display="Return to Summary"/>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showGridLines="0" workbookViewId="0">
      <pane ySplit="1" topLeftCell="A2" activePane="bottomLeft" state="frozen"/>
      <selection/>
      <selection pane="bottomLeft" activeCell="A1" sqref="A1"/>
    </sheetView>
  </sheetViews>
  <sheetFormatPr defaultColWidth="11.4285714285714" defaultRowHeight="15"/>
  <cols>
    <col min="1" max="1" width="2.85714285714286" customWidth="1"/>
    <col min="2" max="2" width="45.8571428571429" style="67" customWidth="1"/>
    <col min="3" max="3" width="11.8571428571429" customWidth="1"/>
    <col min="4" max="4" width="7.71428571428571"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27" t="s">
        <v>369</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7" t="s">
        <v>371</v>
      </c>
      <c r="C3" s="38" t="s">
        <v>129</v>
      </c>
      <c r="E3" s="21" t="s">
        <v>302</v>
      </c>
      <c r="F3" s="22" t="s">
        <v>126</v>
      </c>
      <c r="H3" s="13" t="str">
        <f t="shared" ref="H3:H18" si="0">IF(TRIM(B3)&lt;&gt;"",IF(TRIM(C3)="","Value exists for Value field but not for Active flag","OK"),IF(TRIM(C3)="","OK","Value exists for Active flag but not for Value field"))</f>
        <v>OK</v>
      </c>
      <c r="I3" s="13" t="s">
        <v>300</v>
      </c>
      <c r="J3" s="13" t="str">
        <f t="shared" ref="J3:J18" si="1">IF(TRIM(A3)&lt;&gt;"",IF(TRIM(B3)="","Value exists for ID but not for code.  You should not delete a code that exists.","OK"),"OK")</f>
        <v>OK</v>
      </c>
    </row>
    <row r="4" spans="1:10">
      <c r="A4" s="18"/>
      <c r="B4" s="27" t="s">
        <v>946</v>
      </c>
      <c r="C4" s="38" t="s">
        <v>129</v>
      </c>
      <c r="H4" s="13" t="str">
        <f t="shared" si="0"/>
        <v>OK</v>
      </c>
      <c r="I4" s="13" t="s">
        <v>300</v>
      </c>
      <c r="J4" s="13" t="str">
        <f t="shared" si="1"/>
        <v>OK</v>
      </c>
    </row>
    <row r="5" spans="1:10">
      <c r="A5" s="23"/>
      <c r="B5" s="32" t="s">
        <v>947</v>
      </c>
      <c r="C5" s="38" t="s">
        <v>129</v>
      </c>
      <c r="H5" s="13" t="str">
        <f t="shared" si="0"/>
        <v>OK</v>
      </c>
      <c r="I5" s="13" t="s">
        <v>300</v>
      </c>
      <c r="J5" s="13" t="str">
        <f t="shared" si="1"/>
        <v>OK</v>
      </c>
    </row>
    <row r="6" spans="1:10">
      <c r="A6" s="24"/>
      <c r="B6" s="32" t="s">
        <v>948</v>
      </c>
      <c r="C6" s="38" t="s">
        <v>129</v>
      </c>
      <c r="H6" s="13" t="str">
        <f t="shared" si="0"/>
        <v>OK</v>
      </c>
      <c r="I6" s="13" t="s">
        <v>300</v>
      </c>
      <c r="J6" s="13" t="str">
        <f t="shared" si="1"/>
        <v>OK</v>
      </c>
    </row>
    <row r="7" spans="1:10">
      <c r="A7" s="24"/>
      <c r="B7" s="32" t="s">
        <v>949</v>
      </c>
      <c r="C7" s="38" t="s">
        <v>129</v>
      </c>
      <c r="H7" s="13" t="str">
        <f t="shared" si="0"/>
        <v>OK</v>
      </c>
      <c r="I7" s="13" t="s">
        <v>300</v>
      </c>
      <c r="J7" s="13" t="str">
        <f t="shared" si="1"/>
        <v>OK</v>
      </c>
    </row>
    <row r="8" spans="1:10">
      <c r="A8" s="24"/>
      <c r="B8" s="32" t="s">
        <v>332</v>
      </c>
      <c r="C8" s="38" t="s">
        <v>129</v>
      </c>
      <c r="H8" s="13" t="str">
        <f t="shared" si="0"/>
        <v>OK</v>
      </c>
      <c r="I8" s="13" t="s">
        <v>300</v>
      </c>
      <c r="J8" s="13" t="str">
        <f t="shared" si="1"/>
        <v>OK</v>
      </c>
    </row>
    <row r="9" spans="1:10">
      <c r="A9" s="24"/>
      <c r="B9" s="36" t="s">
        <v>950</v>
      </c>
      <c r="C9" s="38" t="s">
        <v>127</v>
      </c>
      <c r="H9" s="13" t="str">
        <f t="shared" si="0"/>
        <v>OK</v>
      </c>
      <c r="I9" s="13" t="s">
        <v>300</v>
      </c>
      <c r="J9" s="13" t="str">
        <f t="shared" si="1"/>
        <v>OK</v>
      </c>
    </row>
    <row r="10" spans="1:10">
      <c r="A10" s="24"/>
      <c r="B10" s="36" t="s">
        <v>951</v>
      </c>
      <c r="C10" s="38" t="s">
        <v>127</v>
      </c>
      <c r="H10" s="13" t="str">
        <f t="shared" si="0"/>
        <v>OK</v>
      </c>
      <c r="I10" s="13" t="s">
        <v>300</v>
      </c>
      <c r="J10" s="13" t="str">
        <f t="shared" si="1"/>
        <v>OK</v>
      </c>
    </row>
    <row r="11" spans="1:10">
      <c r="A11" s="24"/>
      <c r="B11" s="36" t="s">
        <v>952</v>
      </c>
      <c r="C11" s="38" t="s">
        <v>127</v>
      </c>
      <c r="H11" s="13" t="str">
        <f t="shared" si="0"/>
        <v>OK</v>
      </c>
      <c r="I11" s="13" t="s">
        <v>300</v>
      </c>
      <c r="J11" s="13" t="str">
        <f t="shared" si="1"/>
        <v>OK</v>
      </c>
    </row>
    <row r="12" spans="1:10">
      <c r="A12" s="24"/>
      <c r="B12" s="36" t="s">
        <v>953</v>
      </c>
      <c r="C12" s="38" t="s">
        <v>127</v>
      </c>
      <c r="H12" s="13" t="str">
        <f t="shared" si="0"/>
        <v>OK</v>
      </c>
      <c r="I12" s="13" t="s">
        <v>300</v>
      </c>
      <c r="J12" s="13" t="str">
        <f t="shared" si="1"/>
        <v>OK</v>
      </c>
    </row>
    <row r="13" spans="1:10">
      <c r="A13" s="24"/>
      <c r="B13" s="36" t="s">
        <v>954</v>
      </c>
      <c r="C13" s="38" t="s">
        <v>127</v>
      </c>
      <c r="H13" s="13" t="str">
        <f t="shared" si="0"/>
        <v>OK</v>
      </c>
      <c r="I13" s="13" t="s">
        <v>300</v>
      </c>
      <c r="J13" s="13" t="str">
        <f t="shared" si="1"/>
        <v>OK</v>
      </c>
    </row>
    <row r="14" spans="1:10">
      <c r="A14" s="24"/>
      <c r="B14" s="36" t="s">
        <v>955</v>
      </c>
      <c r="C14" s="38" t="s">
        <v>127</v>
      </c>
      <c r="H14" s="13" t="str">
        <f t="shared" si="0"/>
        <v>OK</v>
      </c>
      <c r="I14" s="13" t="s">
        <v>300</v>
      </c>
      <c r="J14" s="13" t="str">
        <f t="shared" si="1"/>
        <v>OK</v>
      </c>
    </row>
    <row r="15" spans="1:10">
      <c r="A15" s="24"/>
      <c r="B15" s="36" t="s">
        <v>956</v>
      </c>
      <c r="C15" s="38" t="s">
        <v>127</v>
      </c>
      <c r="H15" s="13" t="str">
        <f t="shared" si="0"/>
        <v>OK</v>
      </c>
      <c r="I15" s="13" t="s">
        <v>300</v>
      </c>
      <c r="J15" s="13" t="str">
        <f t="shared" si="1"/>
        <v>OK</v>
      </c>
    </row>
    <row r="16" spans="1:10">
      <c r="A16" s="24"/>
      <c r="B16" s="32"/>
      <c r="C16" s="29"/>
      <c r="H16" s="13" t="str">
        <f t="shared" si="0"/>
        <v>OK</v>
      </c>
      <c r="I16" s="13" t="s">
        <v>300</v>
      </c>
      <c r="J16" s="13" t="str">
        <f t="shared" si="1"/>
        <v>OK</v>
      </c>
    </row>
    <row r="17" spans="1:10">
      <c r="A17" s="24"/>
      <c r="B17" s="32"/>
      <c r="C17" s="29"/>
      <c r="H17" s="13" t="str">
        <f t="shared" si="0"/>
        <v>OK</v>
      </c>
      <c r="I17" s="13" t="s">
        <v>300</v>
      </c>
      <c r="J17" s="13" t="str">
        <f t="shared" si="1"/>
        <v>OK</v>
      </c>
    </row>
    <row r="18" spans="1:10">
      <c r="A18" s="24"/>
      <c r="B18" s="32"/>
      <c r="C18" s="29"/>
      <c r="H18" s="13" t="str">
        <f t="shared" si="0"/>
        <v>OK</v>
      </c>
      <c r="I18" s="13" t="s">
        <v>300</v>
      </c>
      <c r="J18" s="13" t="str">
        <f t="shared" si="1"/>
        <v>OK</v>
      </c>
    </row>
  </sheetData>
  <sheetProtection autoFilter="0"/>
  <autoFilter ref="H1:J18">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18">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8">
      <formula1>Dropdowns!$C$2:$C$4</formula1>
    </dataValidation>
  </dataValidations>
  <hyperlinks>
    <hyperlink ref="E1" location="Summary!A1" display="Return to Summary"/>
  </hyperlink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showGridLines="0" workbookViewId="0">
      <selection activeCell="A1" sqref="A1"/>
    </sheetView>
  </sheetViews>
  <sheetFormatPr defaultColWidth="11.4285714285714" defaultRowHeight="15"/>
  <cols>
    <col min="1" max="1" width="2.85714285714286" customWidth="1"/>
    <col min="2" max="2" width="42.7142857142857" style="67" customWidth="1"/>
    <col min="3" max="3" width="11.8571428571429" customWidth="1"/>
    <col min="4" max="4" width="8.42857142857143"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947</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957</v>
      </c>
      <c r="C3" s="38" t="s">
        <v>129</v>
      </c>
      <c r="E3" s="21" t="s">
        <v>302</v>
      </c>
      <c r="F3" s="22" t="s">
        <v>126</v>
      </c>
      <c r="H3" s="13" t="str">
        <f t="shared" ref="H3:H6" si="0">IF(TRIM(B3)&lt;&gt;"",IF(TRIM(C3)="","Value exists for Value field but not for Active flag","OK"),IF(TRIM(C3)="","OK","Value exists for Active flag but not for Value field"))</f>
        <v>OK</v>
      </c>
      <c r="I3" s="13" t="s">
        <v>300</v>
      </c>
      <c r="J3" s="13" t="str">
        <f t="shared" ref="J3:J6" si="1">IF(TRIM(A3)&lt;&gt;"",IF(TRIM(B3)="","Value exists for ID but not for code.  You should not delete a code that exists.","OK"),"OK")</f>
        <v>OK</v>
      </c>
    </row>
    <row r="4" spans="1:10">
      <c r="A4" s="18"/>
      <c r="B4" s="32" t="s">
        <v>332</v>
      </c>
      <c r="C4" s="38" t="s">
        <v>129</v>
      </c>
      <c r="H4" s="13" t="str">
        <f t="shared" si="0"/>
        <v>OK</v>
      </c>
      <c r="I4" s="13" t="s">
        <v>300</v>
      </c>
      <c r="J4" s="13" t="str">
        <f t="shared" si="1"/>
        <v>OK</v>
      </c>
    </row>
    <row r="5" spans="1:10">
      <c r="A5" s="23"/>
      <c r="B5" s="32" t="s">
        <v>958</v>
      </c>
      <c r="C5" s="38" t="s">
        <v>129</v>
      </c>
      <c r="H5" s="13" t="str">
        <f t="shared" si="0"/>
        <v>OK</v>
      </c>
      <c r="I5" s="13" t="s">
        <v>300</v>
      </c>
      <c r="J5" s="13" t="str">
        <f t="shared" si="1"/>
        <v>OK</v>
      </c>
    </row>
    <row r="6" spans="1:10">
      <c r="A6" s="24"/>
      <c r="B6" s="36" t="s">
        <v>950</v>
      </c>
      <c r="C6" s="38" t="s">
        <v>127</v>
      </c>
      <c r="H6" s="13" t="str">
        <f t="shared" si="0"/>
        <v>OK</v>
      </c>
      <c r="I6" s="13" t="s">
        <v>300</v>
      </c>
      <c r="J6" s="13" t="str">
        <f t="shared" si="1"/>
        <v>OK</v>
      </c>
    </row>
    <row r="7" spans="1:10">
      <c r="A7" s="24"/>
      <c r="B7" s="36" t="s">
        <v>951</v>
      </c>
      <c r="C7" s="38" t="s">
        <v>127</v>
      </c>
      <c r="H7" s="13" t="str">
        <f t="shared" ref="H7:H12" si="2">IF(TRIM(B7)&lt;&gt;"",IF(TRIM(C7)="","Value exists for Value field but not for Active flag","OK"),IF(TRIM(C7)="","OK","Value exists for Active flag but not for Value field"))</f>
        <v>OK</v>
      </c>
      <c r="I7" s="13" t="s">
        <v>300</v>
      </c>
      <c r="J7" s="13" t="str">
        <f t="shared" ref="J7:J12" si="3">IF(TRIM(A7)&lt;&gt;"",IF(TRIM(B7)="","Value exists for ID but not for code.  You should not delete a code that exists.","OK"),"OK")</f>
        <v>OK</v>
      </c>
    </row>
    <row r="8" spans="1:10">
      <c r="A8" s="24"/>
      <c r="B8" s="36" t="s">
        <v>952</v>
      </c>
      <c r="C8" s="38" t="s">
        <v>127</v>
      </c>
      <c r="H8" s="13" t="str">
        <f t="shared" si="2"/>
        <v>OK</v>
      </c>
      <c r="I8" s="13" t="s">
        <v>300</v>
      </c>
      <c r="J8" s="13" t="str">
        <f t="shared" si="3"/>
        <v>OK</v>
      </c>
    </row>
    <row r="9" spans="1:10">
      <c r="A9" s="24"/>
      <c r="B9" s="36" t="s">
        <v>953</v>
      </c>
      <c r="C9" s="38" t="s">
        <v>127</v>
      </c>
      <c r="H9" s="13" t="str">
        <f t="shared" si="2"/>
        <v>OK</v>
      </c>
      <c r="I9" s="13" t="s">
        <v>300</v>
      </c>
      <c r="J9" s="13" t="str">
        <f t="shared" si="3"/>
        <v>OK</v>
      </c>
    </row>
    <row r="10" spans="1:10">
      <c r="A10" s="24"/>
      <c r="B10" s="36" t="s">
        <v>954</v>
      </c>
      <c r="C10" s="38" t="s">
        <v>127</v>
      </c>
      <c r="H10" s="13" t="str">
        <f t="shared" si="2"/>
        <v>OK</v>
      </c>
      <c r="I10" s="13" t="s">
        <v>300</v>
      </c>
      <c r="J10" s="13" t="str">
        <f t="shared" si="3"/>
        <v>OK</v>
      </c>
    </row>
    <row r="11" spans="1:10">
      <c r="A11" s="24"/>
      <c r="B11" s="36" t="s">
        <v>955</v>
      </c>
      <c r="C11" s="38" t="s">
        <v>127</v>
      </c>
      <c r="H11" s="13" t="str">
        <f t="shared" si="2"/>
        <v>OK</v>
      </c>
      <c r="I11" s="13" t="s">
        <v>300</v>
      </c>
      <c r="J11" s="13" t="str">
        <f t="shared" si="3"/>
        <v>OK</v>
      </c>
    </row>
    <row r="12" spans="1:10">
      <c r="A12" s="24"/>
      <c r="B12" s="36" t="s">
        <v>956</v>
      </c>
      <c r="C12" s="38" t="s">
        <v>127</v>
      </c>
      <c r="H12" s="13" t="str">
        <f t="shared" si="2"/>
        <v>OK</v>
      </c>
      <c r="I12" s="13" t="s">
        <v>300</v>
      </c>
      <c r="J12" s="13" t="str">
        <f t="shared" si="3"/>
        <v>OK</v>
      </c>
    </row>
  </sheetData>
  <sheetProtection autoFilter="0"/>
  <autoFilter ref="H1:J12">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2">
    <cfRule type="cellIs" dxfId="0" priority="4" operator="equal">
      <formula>"OK"</formula>
    </cfRule>
    <cfRule type="notContainsText" dxfId="3" priority="5" operator="notContains" text="OK">
      <formula>ISERROR(SEARCH("OK",J2))</formula>
    </cfRule>
  </conditionalFormatting>
  <conditionalFormatting sqref="H2:I12">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2">
      <formula1>Dropdowns!$C$2:$C$4</formula1>
    </dataValidation>
  </dataValidations>
  <hyperlinks>
    <hyperlink ref="E1" location="Summary!A1" display="Return to Summary"/>
  </hyperlinks>
  <pageMargins left="0.7" right="0.7"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
  <sheetViews>
    <sheetView showGridLines="0" workbookViewId="0">
      <selection activeCell="C10" sqref="C10"/>
    </sheetView>
  </sheetViews>
  <sheetFormatPr defaultColWidth="8.85714285714286" defaultRowHeight="15"/>
  <cols>
    <col min="1" max="1" width="2.85714285714286" customWidth="1"/>
    <col min="2" max="2" width="37"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3" t="s">
        <v>419</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5" t="s">
        <v>421</v>
      </c>
      <c r="C3" s="38" t="s">
        <v>129</v>
      </c>
      <c r="E3" s="21" t="s">
        <v>302</v>
      </c>
      <c r="F3" s="22" t="s">
        <v>126</v>
      </c>
      <c r="H3" s="13" t="str">
        <f t="shared" ref="H3:H11" si="0">IF(TRIM(B3)&lt;&gt;"",IF(TRIM(C3)="","Value exists for Value field but not for Active flag","OK"),IF(TRIM(C3)="","OK","Value exists for Active flag but not for Value field"))</f>
        <v>OK</v>
      </c>
      <c r="I3" s="13" t="s">
        <v>300</v>
      </c>
      <c r="J3" s="13" t="str">
        <f t="shared" ref="J3:J11" si="1">IF(TRIM(A3)&lt;&gt;"",IF(TRIM(B3)="","Value exists for ID but not for code.  You should not delete a code that exists.","OK"),"OK")</f>
        <v>OK</v>
      </c>
    </row>
    <row r="4" spans="1:10">
      <c r="A4" s="18"/>
      <c r="B4" s="35" t="s">
        <v>423</v>
      </c>
      <c r="C4" s="38" t="s">
        <v>129</v>
      </c>
      <c r="H4" s="13" t="str">
        <f t="shared" ref="H4:H9" si="2">IF(TRIM(B4)&lt;&gt;"",IF(TRIM(C4)="","Value exists for Value field but not for Active flag","OK"),IF(TRIM(C4)="","OK","Value exists for Active flag but not for Value field"))</f>
        <v>OK</v>
      </c>
      <c r="I4" s="13" t="s">
        <v>300</v>
      </c>
      <c r="J4" s="13" t="str">
        <f t="shared" ref="J4:J9" si="3">IF(TRIM(A4)&lt;&gt;"",IF(TRIM(B4)="","Value exists for ID but not for code.  You should not delete a code that exists.","OK"),"OK")</f>
        <v>OK</v>
      </c>
    </row>
    <row r="5" spans="1:10">
      <c r="A5" s="23"/>
      <c r="B5" s="35" t="s">
        <v>425</v>
      </c>
      <c r="C5" s="38" t="s">
        <v>129</v>
      </c>
      <c r="H5" s="13" t="str">
        <f t="shared" si="2"/>
        <v>OK</v>
      </c>
      <c r="I5" s="13" t="s">
        <v>300</v>
      </c>
      <c r="J5" s="13" t="str">
        <f t="shared" si="3"/>
        <v>OK</v>
      </c>
    </row>
    <row r="6" spans="1:10">
      <c r="A6" s="24"/>
      <c r="B6" s="35" t="s">
        <v>959</v>
      </c>
      <c r="C6" s="38" t="s">
        <v>129</v>
      </c>
      <c r="H6" s="13" t="str">
        <f t="shared" si="2"/>
        <v>OK</v>
      </c>
      <c r="I6" s="13" t="s">
        <v>300</v>
      </c>
      <c r="J6" s="13" t="str">
        <f t="shared" si="3"/>
        <v>OK</v>
      </c>
    </row>
    <row r="7" spans="1:10">
      <c r="A7" s="24"/>
      <c r="B7" s="35" t="s">
        <v>427</v>
      </c>
      <c r="C7" s="38" t="s">
        <v>129</v>
      </c>
      <c r="H7" s="13" t="str">
        <f t="shared" si="2"/>
        <v>OK</v>
      </c>
      <c r="I7" s="13" t="s">
        <v>300</v>
      </c>
      <c r="J7" s="13" t="str">
        <f t="shared" si="3"/>
        <v>OK</v>
      </c>
    </row>
    <row r="8" spans="1:10">
      <c r="A8" s="24"/>
      <c r="B8" s="29" t="s">
        <v>960</v>
      </c>
      <c r="C8" s="38" t="s">
        <v>129</v>
      </c>
      <c r="H8" s="13" t="str">
        <f t="shared" si="2"/>
        <v>OK</v>
      </c>
      <c r="I8" s="13" t="s">
        <v>300</v>
      </c>
      <c r="J8" s="13" t="str">
        <f t="shared" si="3"/>
        <v>OK</v>
      </c>
    </row>
    <row r="9" spans="1:10">
      <c r="A9" s="24"/>
      <c r="B9" s="81" t="s">
        <v>961</v>
      </c>
      <c r="C9" s="38" t="s">
        <v>129</v>
      </c>
      <c r="H9" s="13" t="str">
        <f t="shared" si="2"/>
        <v>OK</v>
      </c>
      <c r="I9" s="13" t="s">
        <v>300</v>
      </c>
      <c r="J9" s="13" t="str">
        <f t="shared" si="3"/>
        <v>OK</v>
      </c>
    </row>
    <row r="10" spans="1:10">
      <c r="A10" s="24"/>
      <c r="B10" s="38" t="s">
        <v>962</v>
      </c>
      <c r="C10" s="38" t="s">
        <v>127</v>
      </c>
      <c r="H10" s="13" t="str">
        <f t="shared" si="0"/>
        <v>OK</v>
      </c>
      <c r="I10" s="13" t="s">
        <v>300</v>
      </c>
      <c r="J10" s="13" t="str">
        <f t="shared" si="1"/>
        <v>OK</v>
      </c>
    </row>
    <row r="11" spans="1:10">
      <c r="A11" s="24"/>
      <c r="B11" s="27"/>
      <c r="C11" s="29"/>
      <c r="H11" s="13" t="str">
        <f t="shared" si="0"/>
        <v>OK</v>
      </c>
      <c r="I11" s="13" t="s">
        <v>300</v>
      </c>
      <c r="J11" s="13" t="str">
        <f t="shared" si="1"/>
        <v>OK</v>
      </c>
    </row>
  </sheetData>
  <sheetProtection autoFilter="0"/>
  <autoFilter ref="H1:J11">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H2:J11">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1">
      <formula1>Dropdowns!$C$2:$C$4</formula1>
    </dataValidation>
  </dataValidations>
  <hyperlinks>
    <hyperlink ref="E1" location="Summary!A1" display="Return to Summary"/>
  </hyperlinks>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showGridLines="0" workbookViewId="0">
      <selection activeCell="A1" sqref="A1"/>
    </sheetView>
  </sheetViews>
  <sheetFormatPr defaultColWidth="11.4285714285714" defaultRowHeight="15"/>
  <cols>
    <col min="1" max="1" width="2.85714285714286" customWidth="1"/>
    <col min="2" max="2" width="18.1428571428571" style="67" customWidth="1"/>
    <col min="3" max="3" width="11.8571428571429" customWidth="1"/>
    <col min="4" max="4" width="7.42857142857143"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3" t="s">
        <v>963</v>
      </c>
      <c r="C2" s="34"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5" t="s">
        <v>964</v>
      </c>
      <c r="C3" s="34" t="s">
        <v>129</v>
      </c>
      <c r="E3" s="21" t="s">
        <v>302</v>
      </c>
      <c r="F3" s="22" t="s">
        <v>126</v>
      </c>
      <c r="H3" s="13" t="str">
        <f t="shared" ref="H3:H16" si="0">IF(TRIM(B3)&lt;&gt;"",IF(TRIM(C3)="","Value exists for Value field but not for Active flag","OK"),IF(TRIM(C3)="","OK","Value exists for Active flag but not for Value field"))</f>
        <v>OK</v>
      </c>
      <c r="I3" s="13" t="s">
        <v>300</v>
      </c>
      <c r="J3" s="13" t="str">
        <f t="shared" ref="J3:J16" si="1">IF(TRIM(A3)&lt;&gt;"",IF(TRIM(B3)="","Value exists for ID but not for code.  You should not delete a code that exists.","OK"),"OK")</f>
        <v>OK</v>
      </c>
    </row>
    <row r="4" spans="1:10">
      <c r="A4" s="18"/>
      <c r="B4" s="35" t="s">
        <v>965</v>
      </c>
      <c r="C4" s="34" t="s">
        <v>129</v>
      </c>
      <c r="H4" s="13" t="str">
        <f t="shared" si="0"/>
        <v>OK</v>
      </c>
      <c r="I4" s="13" t="s">
        <v>300</v>
      </c>
      <c r="J4" s="13" t="str">
        <f t="shared" si="1"/>
        <v>OK</v>
      </c>
    </row>
    <row r="5" spans="1:10">
      <c r="A5" s="23"/>
      <c r="B5" s="35" t="s">
        <v>966</v>
      </c>
      <c r="C5" s="34" t="s">
        <v>129</v>
      </c>
      <c r="H5" s="13" t="str">
        <f t="shared" si="0"/>
        <v>OK</v>
      </c>
      <c r="I5" s="13" t="s">
        <v>300</v>
      </c>
      <c r="J5" s="13" t="str">
        <f t="shared" si="1"/>
        <v>OK</v>
      </c>
    </row>
    <row r="6" spans="1:10">
      <c r="A6" s="24"/>
      <c r="B6" s="35" t="s">
        <v>967</v>
      </c>
      <c r="C6" s="34" t="s">
        <v>129</v>
      </c>
      <c r="H6" s="13" t="str">
        <f t="shared" si="0"/>
        <v>OK</v>
      </c>
      <c r="I6" s="13" t="s">
        <v>300</v>
      </c>
      <c r="J6" s="13" t="str">
        <f t="shared" si="1"/>
        <v>OK</v>
      </c>
    </row>
    <row r="7" spans="1:10">
      <c r="A7" s="24"/>
      <c r="B7" s="35" t="s">
        <v>968</v>
      </c>
      <c r="C7" s="34" t="s">
        <v>129</v>
      </c>
      <c r="H7" s="13" t="str">
        <f t="shared" si="0"/>
        <v>OK</v>
      </c>
      <c r="I7" s="13" t="s">
        <v>300</v>
      </c>
      <c r="J7" s="13" t="str">
        <f t="shared" si="1"/>
        <v>OK</v>
      </c>
    </row>
    <row r="8" spans="1:10">
      <c r="A8" s="24"/>
      <c r="B8" s="35" t="s">
        <v>969</v>
      </c>
      <c r="C8" s="34" t="s">
        <v>129</v>
      </c>
      <c r="H8" s="13" t="str">
        <f t="shared" si="0"/>
        <v>OK</v>
      </c>
      <c r="I8" s="13" t="s">
        <v>300</v>
      </c>
      <c r="J8" s="13" t="str">
        <f t="shared" si="1"/>
        <v>OK</v>
      </c>
    </row>
    <row r="9" spans="1:10">
      <c r="A9" s="24"/>
      <c r="B9" s="35" t="s">
        <v>400</v>
      </c>
      <c r="C9" s="34" t="s">
        <v>129</v>
      </c>
      <c r="H9" s="13" t="str">
        <f t="shared" si="0"/>
        <v>OK</v>
      </c>
      <c r="I9" s="13" t="s">
        <v>300</v>
      </c>
      <c r="J9" s="13" t="str">
        <f t="shared" si="1"/>
        <v>OK</v>
      </c>
    </row>
    <row r="10" spans="1:10">
      <c r="A10" s="24"/>
      <c r="B10" s="35" t="s">
        <v>970</v>
      </c>
      <c r="C10" s="34" t="s">
        <v>129</v>
      </c>
      <c r="H10" s="13" t="str">
        <f t="shared" si="0"/>
        <v>OK</v>
      </c>
      <c r="I10" s="13" t="s">
        <v>300</v>
      </c>
      <c r="J10" s="13" t="str">
        <f t="shared" si="1"/>
        <v>OK</v>
      </c>
    </row>
    <row r="11" spans="1:10">
      <c r="A11" s="24"/>
      <c r="B11" s="35" t="s">
        <v>971</v>
      </c>
      <c r="C11" s="34" t="s">
        <v>129</v>
      </c>
      <c r="H11" s="13" t="str">
        <f t="shared" si="0"/>
        <v>OK</v>
      </c>
      <c r="I11" s="13" t="s">
        <v>300</v>
      </c>
      <c r="J11" s="13" t="str">
        <f t="shared" si="1"/>
        <v>OK</v>
      </c>
    </row>
    <row r="12" spans="1:10">
      <c r="A12" s="24"/>
      <c r="B12" s="35" t="s">
        <v>409</v>
      </c>
      <c r="C12" s="34" t="s">
        <v>129</v>
      </c>
      <c r="H12" s="13" t="str">
        <f t="shared" si="0"/>
        <v>OK</v>
      </c>
      <c r="I12" s="13" t="s">
        <v>300</v>
      </c>
      <c r="J12" s="13" t="str">
        <f t="shared" si="1"/>
        <v>OK</v>
      </c>
    </row>
    <row r="13" spans="1:10">
      <c r="A13" s="24"/>
      <c r="B13" s="35" t="s">
        <v>972</v>
      </c>
      <c r="C13" s="34" t="s">
        <v>129</v>
      </c>
      <c r="H13" s="13" t="str">
        <f t="shared" si="0"/>
        <v>OK</v>
      </c>
      <c r="I13" s="13" t="s">
        <v>300</v>
      </c>
      <c r="J13" s="13" t="str">
        <f t="shared" si="1"/>
        <v>OK</v>
      </c>
    </row>
    <row r="14" spans="1:10">
      <c r="A14" s="24"/>
      <c r="B14" s="35" t="s">
        <v>973</v>
      </c>
      <c r="C14" s="34" t="s">
        <v>129</v>
      </c>
      <c r="H14" s="13" t="str">
        <f t="shared" si="0"/>
        <v>OK</v>
      </c>
      <c r="I14" s="13" t="s">
        <v>300</v>
      </c>
      <c r="J14" s="13" t="str">
        <f t="shared" si="1"/>
        <v>OK</v>
      </c>
    </row>
    <row r="15" spans="1:10">
      <c r="A15" s="24"/>
      <c r="B15" s="36" t="s">
        <v>367</v>
      </c>
      <c r="C15" s="38" t="s">
        <v>127</v>
      </c>
      <c r="H15" s="13" t="str">
        <f t="shared" si="0"/>
        <v>OK</v>
      </c>
      <c r="I15" s="13" t="s">
        <v>300</v>
      </c>
      <c r="J15" s="13" t="str">
        <f t="shared" si="1"/>
        <v>OK</v>
      </c>
    </row>
    <row r="16" spans="1:10">
      <c r="A16" s="24"/>
      <c r="B16" s="32"/>
      <c r="C16" s="29"/>
      <c r="H16" s="13" t="str">
        <f t="shared" si="0"/>
        <v>OK</v>
      </c>
      <c r="I16" s="13" t="s">
        <v>300</v>
      </c>
      <c r="J16" s="13" t="str">
        <f t="shared" si="1"/>
        <v>OK</v>
      </c>
    </row>
  </sheetData>
  <sheetProtection sheet="1" autoFilter="0" objects="1" scenarios="1"/>
  <autoFilter ref="A1:C15">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6">
    <cfRule type="cellIs" dxfId="0" priority="4" operator="equal">
      <formula>"OK"</formula>
    </cfRule>
    <cfRule type="notContainsText" dxfId="3" priority="5" operator="notContains" text="OK">
      <formula>ISERROR(SEARCH("OK",J2))</formula>
    </cfRule>
  </conditionalFormatting>
  <conditionalFormatting sqref="H2:I16">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6">
      <formula1>Dropdowns!$C$2:$C$4</formula1>
    </dataValidation>
  </dataValidations>
  <hyperlinks>
    <hyperlink ref="E1" location="Summary!A1" display="Return to Summary"/>
  </hyperlinks>
  <pageMargins left="0.7" right="0.7" top="0.75" bottom="0.75" header="0.3" footer="0.3"/>
  <pageSetup paperSize="1"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showGridLines="0" workbookViewId="0">
      <selection activeCell="A1" sqref="A1"/>
    </sheetView>
  </sheetViews>
  <sheetFormatPr defaultColWidth="8.85714285714286" defaultRowHeight="15"/>
  <cols>
    <col min="1" max="1" width="2.85714285714286" customWidth="1"/>
    <col min="2" max="2" width="22.1428571428571"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27" t="s">
        <v>974</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7" t="s">
        <v>975</v>
      </c>
      <c r="C3" s="38" t="s">
        <v>129</v>
      </c>
      <c r="E3" s="21" t="s">
        <v>302</v>
      </c>
      <c r="F3" s="22" t="s">
        <v>126</v>
      </c>
      <c r="H3" s="13" t="str">
        <f t="shared" ref="H3:H12" si="0">IF(TRIM(B3)&lt;&gt;"",IF(TRIM(C3)="","Value exists for Value field but not for Active flag","OK"),IF(TRIM(C3)="","OK","Value exists for Active flag but not for Value field"))</f>
        <v>OK</v>
      </c>
      <c r="I3" s="13" t="s">
        <v>300</v>
      </c>
      <c r="J3" s="13" t="str">
        <f t="shared" ref="J3:J12" si="1">IF(TRIM(A3)&lt;&gt;"",IF(TRIM(B3)="","Value exists for ID but not for code.  You should not delete a code that exists.","OK"),"OK")</f>
        <v>OK</v>
      </c>
    </row>
    <row r="4" spans="1:10">
      <c r="A4" s="18"/>
      <c r="B4" s="27" t="s">
        <v>976</v>
      </c>
      <c r="C4" s="38" t="s">
        <v>129</v>
      </c>
      <c r="H4" s="13" t="str">
        <f t="shared" si="0"/>
        <v>OK</v>
      </c>
      <c r="I4" s="13" t="s">
        <v>300</v>
      </c>
      <c r="J4" s="13" t="str">
        <f t="shared" si="1"/>
        <v>OK</v>
      </c>
    </row>
    <row r="5" spans="1:10">
      <c r="A5" s="23"/>
      <c r="B5" s="27" t="s">
        <v>977</v>
      </c>
      <c r="C5" s="38" t="s">
        <v>129</v>
      </c>
      <c r="H5" s="13" t="str">
        <f t="shared" si="0"/>
        <v>OK</v>
      </c>
      <c r="I5" s="13" t="s">
        <v>300</v>
      </c>
      <c r="J5" s="13" t="str">
        <f t="shared" si="1"/>
        <v>OK</v>
      </c>
    </row>
    <row r="6" spans="1:10">
      <c r="A6" s="24"/>
      <c r="B6" s="27" t="s">
        <v>978</v>
      </c>
      <c r="C6" s="38" t="s">
        <v>129</v>
      </c>
      <c r="H6" s="13" t="str">
        <f t="shared" si="0"/>
        <v>OK</v>
      </c>
      <c r="I6" s="13" t="s">
        <v>300</v>
      </c>
      <c r="J6" s="13" t="str">
        <f t="shared" si="1"/>
        <v>OK</v>
      </c>
    </row>
    <row r="7" spans="1:10">
      <c r="A7" s="24"/>
      <c r="B7" s="27" t="s">
        <v>979</v>
      </c>
      <c r="C7" s="38" t="s">
        <v>129</v>
      </c>
      <c r="H7" s="13" t="str">
        <f t="shared" si="0"/>
        <v>OK</v>
      </c>
      <c r="I7" s="13" t="s">
        <v>300</v>
      </c>
      <c r="J7" s="13" t="str">
        <f t="shared" si="1"/>
        <v>OK</v>
      </c>
    </row>
    <row r="8" spans="1:10">
      <c r="A8" s="24"/>
      <c r="B8" s="27"/>
      <c r="C8" s="29"/>
      <c r="H8" s="13" t="str">
        <f t="shared" si="0"/>
        <v>OK</v>
      </c>
      <c r="I8" s="13" t="s">
        <v>300</v>
      </c>
      <c r="J8" s="13" t="str">
        <f t="shared" si="1"/>
        <v>OK</v>
      </c>
    </row>
    <row r="9" spans="1:10">
      <c r="A9" s="24"/>
      <c r="B9" s="27"/>
      <c r="C9" s="29"/>
      <c r="H9" s="13" t="str">
        <f t="shared" si="0"/>
        <v>OK</v>
      </c>
      <c r="I9" s="13" t="s">
        <v>300</v>
      </c>
      <c r="J9" s="13" t="str">
        <f t="shared" si="1"/>
        <v>OK</v>
      </c>
    </row>
    <row r="10" spans="1:10">
      <c r="A10" s="24"/>
      <c r="B10" s="27"/>
      <c r="C10" s="29"/>
      <c r="H10" s="13" t="str">
        <f t="shared" si="0"/>
        <v>OK</v>
      </c>
      <c r="I10" s="13" t="s">
        <v>300</v>
      </c>
      <c r="J10" s="13" t="str">
        <f t="shared" si="1"/>
        <v>OK</v>
      </c>
    </row>
    <row r="11" spans="1:10">
      <c r="A11" s="24"/>
      <c r="B11" s="27"/>
      <c r="C11" s="29"/>
      <c r="H11" s="13" t="str">
        <f t="shared" si="0"/>
        <v>OK</v>
      </c>
      <c r="I11" s="13" t="s">
        <v>300</v>
      </c>
      <c r="J11" s="13" t="str">
        <f t="shared" si="1"/>
        <v>OK</v>
      </c>
    </row>
    <row r="12" spans="1:10">
      <c r="A12" s="24"/>
      <c r="B12" s="27"/>
      <c r="C12" s="29"/>
      <c r="H12" s="13" t="str">
        <f t="shared" si="0"/>
        <v>OK</v>
      </c>
      <c r="I12" s="13" t="s">
        <v>300</v>
      </c>
      <c r="J12" s="13" t="str">
        <f t="shared" si="1"/>
        <v>OK</v>
      </c>
    </row>
    <row r="14" customHeight="1"/>
  </sheetData>
  <sheetProtection autoFilter="0"/>
  <autoFilter ref="H1:J12">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2">
    <cfRule type="cellIs" dxfId="0" priority="4" operator="equal">
      <formula>"OK"</formula>
    </cfRule>
    <cfRule type="notContainsText" dxfId="3" priority="5" operator="notContains" text="OK">
      <formula>ISERROR(SEARCH("OK",J2))</formula>
    </cfRule>
  </conditionalFormatting>
  <conditionalFormatting sqref="H2:I12">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2">
      <formula1>Dropdowns!$C$2:$C$4</formula1>
    </dataValidation>
  </dataValidations>
  <hyperlinks>
    <hyperlink ref="E1" location="Summary!A1" display="Return to Summary"/>
  </hyperlinks>
  <pageMargins left="0.7" right="0.7"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A1" sqref="A1"/>
    </sheetView>
  </sheetViews>
  <sheetFormatPr defaultColWidth="11.4285714285714" defaultRowHeight="15"/>
  <cols>
    <col min="1" max="1" width="2.85714285714286" customWidth="1"/>
    <col min="2" max="2" width="17" style="40" customWidth="1"/>
    <col min="3" max="3" width="11.8571428571429" customWidth="1"/>
    <col min="4" max="4" width="7.71428571428571" customWidth="1"/>
    <col min="5" max="5" width="19.5714285714286" customWidth="1"/>
    <col min="6" max="6" width="4" customWidth="1"/>
    <col min="8" max="9" width="11.5714285714286" style="13" customWidth="1"/>
    <col min="10" max="10" width="11.5714285714286" customWidth="1"/>
  </cols>
  <sheetData>
    <row r="1" ht="15.75" spans="1:10">
      <c r="A1" s="14" t="s">
        <v>295</v>
      </c>
      <c r="B1" s="15" t="s">
        <v>296</v>
      </c>
      <c r="C1" s="16" t="s">
        <v>297</v>
      </c>
      <c r="E1" s="17" t="s">
        <v>298</v>
      </c>
      <c r="H1" s="30" t="s">
        <v>142</v>
      </c>
      <c r="I1" s="30" t="s">
        <v>143</v>
      </c>
      <c r="J1" s="30" t="s">
        <v>144</v>
      </c>
    </row>
    <row r="2" spans="1:10">
      <c r="A2" s="18"/>
      <c r="B2" s="27" t="s">
        <v>980</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50" t="s">
        <v>981</v>
      </c>
      <c r="C3" s="29" t="s">
        <v>127</v>
      </c>
      <c r="E3" s="21" t="s">
        <v>302</v>
      </c>
      <c r="F3" s="22" t="s">
        <v>126</v>
      </c>
      <c r="H3" s="13" t="str">
        <f t="shared" ref="H3:H16" si="0">IF(TRIM(B3)&lt;&gt;"",IF(TRIM(C3)="","Value exists for Value field but not for Active flag","OK"),IF(TRIM(C3)="","OK","Value exists for Active flag but not for Value field"))</f>
        <v>OK</v>
      </c>
      <c r="I3" s="13" t="s">
        <v>300</v>
      </c>
      <c r="J3" s="13" t="str">
        <f t="shared" ref="J3:J16" si="1">IF(TRIM(A3)&lt;&gt;"",IF(TRIM(B3)="","Value exists for ID but not for code.  You should not delete a code that exists.","OK"),"OK")</f>
        <v>OK</v>
      </c>
    </row>
    <row r="4" spans="1:10">
      <c r="A4" s="18"/>
      <c r="B4" s="27" t="s">
        <v>982</v>
      </c>
      <c r="C4" s="29" t="s">
        <v>127</v>
      </c>
      <c r="H4" s="13" t="str">
        <f t="shared" si="0"/>
        <v>OK</v>
      </c>
      <c r="I4" s="13" t="s">
        <v>300</v>
      </c>
      <c r="J4" s="13" t="str">
        <f t="shared" si="1"/>
        <v>OK</v>
      </c>
    </row>
    <row r="5" spans="1:10">
      <c r="A5" s="18"/>
      <c r="B5" s="50" t="s">
        <v>983</v>
      </c>
      <c r="C5" s="29" t="s">
        <v>127</v>
      </c>
      <c r="H5" s="13" t="str">
        <f t="shared" si="0"/>
        <v>OK</v>
      </c>
      <c r="I5" s="13" t="s">
        <v>300</v>
      </c>
      <c r="J5" s="13" t="str">
        <f t="shared" si="1"/>
        <v>OK</v>
      </c>
    </row>
    <row r="6" spans="1:10">
      <c r="A6" s="43"/>
      <c r="B6" s="27" t="s">
        <v>984</v>
      </c>
      <c r="C6" s="29" t="s">
        <v>127</v>
      </c>
      <c r="H6" s="13" t="str">
        <f t="shared" si="0"/>
        <v>OK</v>
      </c>
      <c r="I6" s="13" t="s">
        <v>300</v>
      </c>
      <c r="J6" s="13" t="str">
        <f t="shared" si="1"/>
        <v>OK</v>
      </c>
    </row>
    <row r="7" spans="1:10">
      <c r="A7" s="43"/>
      <c r="B7" s="50" t="s">
        <v>985</v>
      </c>
      <c r="C7" s="29" t="s">
        <v>127</v>
      </c>
      <c r="H7" s="13" t="str">
        <f t="shared" si="0"/>
        <v>OK</v>
      </c>
      <c r="I7" s="13" t="s">
        <v>300</v>
      </c>
      <c r="J7" s="13" t="str">
        <f t="shared" si="1"/>
        <v>OK</v>
      </c>
    </row>
    <row r="8" spans="1:10">
      <c r="A8" s="43"/>
      <c r="B8" s="27" t="s">
        <v>986</v>
      </c>
      <c r="C8" s="29" t="s">
        <v>127</v>
      </c>
      <c r="H8" s="13" t="str">
        <f t="shared" si="0"/>
        <v>OK</v>
      </c>
      <c r="I8" s="13" t="s">
        <v>300</v>
      </c>
      <c r="J8" s="13" t="str">
        <f t="shared" si="1"/>
        <v>OK</v>
      </c>
    </row>
    <row r="9" spans="1:10">
      <c r="A9" s="43"/>
      <c r="B9" s="50" t="s">
        <v>987</v>
      </c>
      <c r="C9" s="29" t="s">
        <v>127</v>
      </c>
      <c r="H9" s="13" t="str">
        <f t="shared" si="0"/>
        <v>OK</v>
      </c>
      <c r="I9" s="13" t="s">
        <v>300</v>
      </c>
      <c r="J9" s="13" t="str">
        <f t="shared" si="1"/>
        <v>OK</v>
      </c>
    </row>
    <row r="10" spans="1:10">
      <c r="A10" s="43"/>
      <c r="B10" s="27" t="s">
        <v>988</v>
      </c>
      <c r="C10" s="29" t="s">
        <v>127</v>
      </c>
      <c r="H10" s="13" t="str">
        <f t="shared" si="0"/>
        <v>OK</v>
      </c>
      <c r="I10" s="13" t="s">
        <v>300</v>
      </c>
      <c r="J10" s="13" t="str">
        <f t="shared" si="1"/>
        <v>OK</v>
      </c>
    </row>
    <row r="11" spans="1:10">
      <c r="A11" s="43"/>
      <c r="B11" s="50" t="s">
        <v>989</v>
      </c>
      <c r="C11" s="29" t="s">
        <v>127</v>
      </c>
      <c r="H11" s="13" t="str">
        <f t="shared" si="0"/>
        <v>OK</v>
      </c>
      <c r="I11" s="13" t="s">
        <v>300</v>
      </c>
      <c r="J11" s="13" t="str">
        <f t="shared" si="1"/>
        <v>OK</v>
      </c>
    </row>
    <row r="12" spans="1:10">
      <c r="A12" s="43"/>
      <c r="B12" s="27" t="s">
        <v>990</v>
      </c>
      <c r="C12" s="29" t="s">
        <v>127</v>
      </c>
      <c r="H12" s="13" t="str">
        <f t="shared" si="0"/>
        <v>OK</v>
      </c>
      <c r="I12" s="13" t="s">
        <v>300</v>
      </c>
      <c r="J12" s="13" t="str">
        <f t="shared" si="1"/>
        <v>OK</v>
      </c>
    </row>
    <row r="13" spans="1:10">
      <c r="A13" s="43"/>
      <c r="B13" s="27" t="s">
        <v>991</v>
      </c>
      <c r="C13" s="29" t="s">
        <v>127</v>
      </c>
      <c r="H13" s="13" t="str">
        <f t="shared" si="0"/>
        <v>OK</v>
      </c>
      <c r="I13" s="13" t="s">
        <v>300</v>
      </c>
      <c r="J13" s="13" t="str">
        <f t="shared" si="1"/>
        <v>OK</v>
      </c>
    </row>
    <row r="14" spans="1:10">
      <c r="A14" s="43"/>
      <c r="B14" s="29"/>
      <c r="C14" s="29"/>
      <c r="H14" s="13" t="str">
        <f t="shared" si="0"/>
        <v>OK</v>
      </c>
      <c r="I14" s="13" t="s">
        <v>300</v>
      </c>
      <c r="J14" s="13" t="str">
        <f t="shared" si="1"/>
        <v>OK</v>
      </c>
    </row>
    <row r="15" spans="1:10">
      <c r="A15" s="43"/>
      <c r="B15" s="29"/>
      <c r="C15" s="29"/>
      <c r="H15" s="13" t="str">
        <f t="shared" si="0"/>
        <v>OK</v>
      </c>
      <c r="I15" s="13" t="s">
        <v>300</v>
      </c>
      <c r="J15" s="13" t="str">
        <f t="shared" si="1"/>
        <v>OK</v>
      </c>
    </row>
    <row r="16" spans="1:10">
      <c r="A16" s="43"/>
      <c r="B16" s="29"/>
      <c r="C16" s="29"/>
      <c r="H16" s="13" t="str">
        <f t="shared" si="0"/>
        <v>OK</v>
      </c>
      <c r="I16" s="13" t="s">
        <v>300</v>
      </c>
      <c r="J16" s="13" t="str">
        <f t="shared" si="1"/>
        <v>OK</v>
      </c>
    </row>
  </sheetData>
  <sheetProtection sheet="1" objects="1" scenarios="1"/>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6">
    <cfRule type="cellIs" dxfId="0" priority="4" operator="equal">
      <formula>"OK"</formula>
    </cfRule>
    <cfRule type="notContainsText" dxfId="3" priority="5" operator="notContains" text="OK">
      <formula>ISERROR(SEARCH("OK",J2))</formula>
    </cfRule>
  </conditionalFormatting>
  <conditionalFormatting sqref="H2:I16">
    <cfRule type="cellIs" dxfId="0" priority="6" operator="equal">
      <formula>"OK"</formula>
    </cfRule>
    <cfRule type="notContainsText" dxfId="3" priority="7" operator="notContains" text="OK">
      <formula>ISERROR(SEARCH("OK",H2))</formula>
    </cfRule>
  </conditionalFormatting>
  <dataValidations count="3">
    <dataValidation type="list" allowBlank="1" showInputMessage="1" showErrorMessage="1" promptTitle="Is this tab complete?" sqref="F3">
      <formula1>Dropdowns!$A$2:$A$4</formula1>
    </dataValidation>
    <dataValidation type="list" allowBlank="1" showInputMessage="1" showErrorMessage="1" sqref="C2:C13">
      <formula1>[1]Dropdowns!#REF!</formula1>
    </dataValidation>
    <dataValidation type="list" allowBlank="1" showInputMessage="1" showErrorMessage="1" sqref="C14:C16">
      <formula1>Dropdowns!$C$2:$C$4</formula1>
    </dataValidation>
  </dataValidations>
  <hyperlinks>
    <hyperlink ref="E1" location="Summary!A1" display="Return to Summary"/>
  </hyperlinks>
  <pageMargins left="0.7" right="0.7"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showGridLines="0" workbookViewId="0">
      <pane ySplit="1" topLeftCell="A2" activePane="bottomLeft" state="frozen"/>
      <selection/>
      <selection pane="bottomLeft" activeCell="B8" sqref="B8"/>
    </sheetView>
  </sheetViews>
  <sheetFormatPr defaultColWidth="11.4285714285714" defaultRowHeight="15"/>
  <cols>
    <col min="1" max="1" width="2.85714285714286" customWidth="1"/>
    <col min="2" max="2" width="16.7142857142857" style="40" customWidth="1"/>
    <col min="3" max="3" width="11.8571428571429" customWidth="1"/>
    <col min="4" max="4" width="6.28571428571429" style="72" customWidth="1"/>
    <col min="5" max="5" width="19.5714285714286" style="72" customWidth="1"/>
    <col min="6" max="6" width="4" style="72" customWidth="1"/>
    <col min="7" max="7" width="11.4285714285714" style="72"/>
    <col min="8" max="9" width="16.1428571428571" style="13" customWidth="1"/>
    <col min="10" max="10" width="16.1428571428571" customWidth="1"/>
    <col min="11" max="16384" width="11.4285714285714" style="72"/>
  </cols>
  <sheetData>
    <row r="1" customFormat="1" ht="15.75" spans="1:10">
      <c r="A1" s="14" t="s">
        <v>295</v>
      </c>
      <c r="B1" s="15" t="s">
        <v>296</v>
      </c>
      <c r="C1" s="16" t="s">
        <v>297</v>
      </c>
      <c r="E1" s="17" t="s">
        <v>298</v>
      </c>
      <c r="H1" s="30" t="s">
        <v>142</v>
      </c>
      <c r="I1" s="30" t="s">
        <v>143</v>
      </c>
      <c r="J1" s="30" t="s">
        <v>144</v>
      </c>
    </row>
    <row r="2" customFormat="1" spans="1:10">
      <c r="A2" s="18"/>
      <c r="B2" s="32" t="s">
        <v>992</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customFormat="1" spans="1:10">
      <c r="A3" s="18"/>
      <c r="B3" s="32" t="s">
        <v>993</v>
      </c>
      <c r="C3" s="38" t="s">
        <v>129</v>
      </c>
      <c r="E3" s="21" t="s">
        <v>302</v>
      </c>
      <c r="F3" s="22" t="s">
        <v>126</v>
      </c>
      <c r="H3" s="13" t="str">
        <f t="shared" ref="H3:H9" si="0">IF(TRIM(B3)&lt;&gt;"",IF(TRIM(C3)="","Value exists for Value field but not for Active flag","OK"),IF(TRIM(C3)="","OK","Value exists for Active flag but not for Value field"))</f>
        <v>OK</v>
      </c>
      <c r="I3" s="13" t="s">
        <v>300</v>
      </c>
      <c r="J3" s="13" t="str">
        <f t="shared" ref="J3:J9" si="1">IF(TRIM(A3)&lt;&gt;"",IF(TRIM(B3)="","Value exists for ID but not for code.  You should not delete a code that exists.","OK"),"OK")</f>
        <v>OK</v>
      </c>
    </row>
    <row r="4" spans="1:10">
      <c r="A4" s="18"/>
      <c r="B4" s="32" t="s">
        <v>994</v>
      </c>
      <c r="C4" s="29" t="s">
        <v>127</v>
      </c>
      <c r="D4"/>
      <c r="E4"/>
      <c r="F4"/>
      <c r="H4" s="13" t="str">
        <f t="shared" si="0"/>
        <v>OK</v>
      </c>
      <c r="I4" s="13" t="s">
        <v>300</v>
      </c>
      <c r="J4" s="13" t="str">
        <f t="shared" si="1"/>
        <v>OK</v>
      </c>
    </row>
    <row r="5" spans="1:10">
      <c r="A5" s="23"/>
      <c r="B5" s="32" t="s">
        <v>332</v>
      </c>
      <c r="C5" s="38" t="s">
        <v>129</v>
      </c>
      <c r="D5"/>
      <c r="E5"/>
      <c r="F5"/>
      <c r="H5" s="13" t="str">
        <f t="shared" si="0"/>
        <v>OK</v>
      </c>
      <c r="I5" s="13" t="s">
        <v>300</v>
      </c>
      <c r="J5" s="13" t="str">
        <f t="shared" si="1"/>
        <v>OK</v>
      </c>
    </row>
    <row r="6" spans="1:10">
      <c r="A6" s="24"/>
      <c r="B6" s="32" t="s">
        <v>995</v>
      </c>
      <c r="C6" s="29" t="s">
        <v>127</v>
      </c>
      <c r="D6"/>
      <c r="E6"/>
      <c r="F6"/>
      <c r="H6" s="13" t="str">
        <f t="shared" si="0"/>
        <v>OK</v>
      </c>
      <c r="I6" s="13" t="s">
        <v>300</v>
      </c>
      <c r="J6" s="13" t="str">
        <f t="shared" si="1"/>
        <v>OK</v>
      </c>
    </row>
    <row r="7" spans="1:10">
      <c r="A7" s="24"/>
      <c r="B7" s="32" t="s">
        <v>996</v>
      </c>
      <c r="C7" s="29" t="s">
        <v>127</v>
      </c>
      <c r="D7"/>
      <c r="E7"/>
      <c r="F7"/>
      <c r="H7" s="13" t="str">
        <f t="shared" si="0"/>
        <v>OK</v>
      </c>
      <c r="I7" s="13" t="s">
        <v>300</v>
      </c>
      <c r="J7" s="13" t="str">
        <f t="shared" si="1"/>
        <v>OK</v>
      </c>
    </row>
    <row r="8" spans="1:10">
      <c r="A8" s="24"/>
      <c r="B8" s="32"/>
      <c r="C8" s="29"/>
      <c r="H8" s="13" t="str">
        <f t="shared" si="0"/>
        <v>OK</v>
      </c>
      <c r="I8" s="13" t="s">
        <v>300</v>
      </c>
      <c r="J8" s="13" t="str">
        <f t="shared" si="1"/>
        <v>OK</v>
      </c>
    </row>
    <row r="9" spans="1:10">
      <c r="A9" s="24"/>
      <c r="B9" s="32"/>
      <c r="C9" s="29"/>
      <c r="H9" s="13" t="str">
        <f t="shared" si="0"/>
        <v>OK</v>
      </c>
      <c r="I9" s="13" t="s">
        <v>300</v>
      </c>
      <c r="J9" s="13" t="str">
        <f t="shared" si="1"/>
        <v>OK</v>
      </c>
    </row>
    <row r="14" spans="5:5">
      <c r="E14" s="71"/>
    </row>
    <row r="15" spans="5:5">
      <c r="E15" s="71"/>
    </row>
    <row r="16" spans="5:5">
      <c r="E16" s="71"/>
    </row>
  </sheetData>
  <sheetProtection autoFilter="0"/>
  <autoFilter ref="H1:J9">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9">
    <cfRule type="cellIs" dxfId="0" priority="4" operator="equal">
      <formula>"OK"</formula>
    </cfRule>
    <cfRule type="notContainsText" dxfId="3" priority="5" operator="notContains" text="OK">
      <formula>ISERROR(SEARCH("OK",J2))</formula>
    </cfRule>
  </conditionalFormatting>
  <conditionalFormatting sqref="H2:I9">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9">
      <formula1>Dropdowns!$C$2:$C$4</formula1>
    </dataValidation>
  </dataValidations>
  <hyperlinks>
    <hyperlink ref="E1" location="Summary!A1" display="Return to Summary"/>
  </hyperlinks>
  <pageMargins left="0.7" right="0.7"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workbookViewId="0">
      <selection activeCell="A1" sqref="A1"/>
    </sheetView>
  </sheetViews>
  <sheetFormatPr defaultColWidth="11.4285714285714" defaultRowHeight="15"/>
  <cols>
    <col min="1" max="1" width="2.85714285714286" customWidth="1"/>
    <col min="2" max="2" width="17.7142857142857" style="40" customWidth="1"/>
    <col min="3" max="3" width="11.8571428571429" customWidth="1"/>
    <col min="4" max="4" width="7.71428571428571" customWidth="1"/>
    <col min="5" max="5" width="19.5714285714286" customWidth="1"/>
    <col min="6" max="6" width="4" customWidth="1"/>
    <col min="8" max="9" width="11.5714285714286" style="13" customWidth="1"/>
    <col min="10" max="10" width="11.5714285714286" customWidth="1"/>
  </cols>
  <sheetData>
    <row r="1" ht="15.75" spans="1:10">
      <c r="A1" s="14" t="s">
        <v>295</v>
      </c>
      <c r="B1" s="15" t="s">
        <v>296</v>
      </c>
      <c r="C1" s="16" t="s">
        <v>297</v>
      </c>
      <c r="E1" s="17" t="s">
        <v>298</v>
      </c>
      <c r="H1" s="30" t="s">
        <v>142</v>
      </c>
      <c r="I1" s="30" t="s">
        <v>143</v>
      </c>
      <c r="J1" s="30" t="s">
        <v>144</v>
      </c>
    </row>
    <row r="2" spans="1:10">
      <c r="A2" s="18"/>
      <c r="B2" s="57" t="s">
        <v>997</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57" t="s">
        <v>998</v>
      </c>
      <c r="C3" s="29" t="s">
        <v>127</v>
      </c>
      <c r="E3" s="21" t="s">
        <v>302</v>
      </c>
      <c r="F3" s="22" t="s">
        <v>126</v>
      </c>
      <c r="H3" s="13" t="str">
        <f t="shared" ref="H3:H10" si="0">IF(TRIM(B3)&lt;&gt;"",IF(TRIM(C3)="","Value exists for Value field but not for Active flag","OK"),IF(TRIM(C3)="","OK","Value exists for Active flag but not for Value field"))</f>
        <v>OK</v>
      </c>
      <c r="I3" s="13" t="s">
        <v>300</v>
      </c>
      <c r="J3" s="13" t="str">
        <f t="shared" ref="J3:J10" si="1">IF(TRIM(A3)&lt;&gt;"",IF(TRIM(B3)="","Value exists for ID but not for code.  You should not delete a code that exists.","OK"),"OK")</f>
        <v>OK</v>
      </c>
    </row>
    <row r="4" spans="1:10">
      <c r="A4" s="18"/>
      <c r="B4" s="57"/>
      <c r="C4" s="29"/>
      <c r="H4" s="13" t="str">
        <f t="shared" si="0"/>
        <v>OK</v>
      </c>
      <c r="I4" s="13" t="s">
        <v>300</v>
      </c>
      <c r="J4" s="13" t="str">
        <f t="shared" si="1"/>
        <v>OK</v>
      </c>
    </row>
    <row r="5" spans="1:10">
      <c r="A5" s="18"/>
      <c r="B5" s="57"/>
      <c r="C5" s="29"/>
      <c r="H5" s="13" t="str">
        <f t="shared" si="0"/>
        <v>OK</v>
      </c>
      <c r="I5" s="13" t="s">
        <v>300</v>
      </c>
      <c r="J5" s="13" t="str">
        <f t="shared" si="1"/>
        <v>OK</v>
      </c>
    </row>
    <row r="6" spans="1:10">
      <c r="A6" s="43"/>
      <c r="B6" s="57"/>
      <c r="C6" s="29"/>
      <c r="H6" s="13" t="str">
        <f t="shared" si="0"/>
        <v>OK</v>
      </c>
      <c r="I6" s="13" t="s">
        <v>300</v>
      </c>
      <c r="J6" s="13" t="str">
        <f t="shared" si="1"/>
        <v>OK</v>
      </c>
    </row>
    <row r="7" spans="1:10">
      <c r="A7" s="43"/>
      <c r="B7" s="57"/>
      <c r="C7" s="29"/>
      <c r="H7" s="13" t="str">
        <f t="shared" si="0"/>
        <v>OK</v>
      </c>
      <c r="I7" s="13" t="s">
        <v>300</v>
      </c>
      <c r="J7" s="13" t="str">
        <f t="shared" si="1"/>
        <v>OK</v>
      </c>
    </row>
    <row r="8" spans="1:10">
      <c r="A8" s="43"/>
      <c r="B8" s="57"/>
      <c r="C8" s="29"/>
      <c r="H8" s="13" t="str">
        <f t="shared" si="0"/>
        <v>OK</v>
      </c>
      <c r="I8" s="13" t="s">
        <v>300</v>
      </c>
      <c r="J8" s="13" t="str">
        <f t="shared" si="1"/>
        <v>OK</v>
      </c>
    </row>
    <row r="9" spans="1:10">
      <c r="A9" s="43"/>
      <c r="B9" s="57"/>
      <c r="C9" s="29"/>
      <c r="H9" s="13" t="str">
        <f t="shared" si="0"/>
        <v>OK</v>
      </c>
      <c r="I9" s="13" t="s">
        <v>300</v>
      </c>
      <c r="J9" s="13" t="str">
        <f t="shared" si="1"/>
        <v>OK</v>
      </c>
    </row>
    <row r="10" spans="1:10">
      <c r="A10" s="43"/>
      <c r="B10" s="57"/>
      <c r="C10" s="29"/>
      <c r="H10" s="13" t="str">
        <f t="shared" si="0"/>
        <v>OK</v>
      </c>
      <c r="I10" s="13" t="s">
        <v>300</v>
      </c>
      <c r="J10" s="13" t="str">
        <f t="shared" si="1"/>
        <v>OK</v>
      </c>
    </row>
  </sheetData>
  <sheetProtection sheet="1" objects="1" scenarios="1"/>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0">
    <cfRule type="cellIs" dxfId="0" priority="4" operator="equal">
      <formula>"OK"</formula>
    </cfRule>
    <cfRule type="notContainsText" dxfId="3" priority="5" operator="notContains" text="OK">
      <formula>ISERROR(SEARCH("OK",J2))</formula>
    </cfRule>
  </conditionalFormatting>
  <conditionalFormatting sqref="H2:I10">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0">
      <formula1>Dropdowns!$C$2:$C$4</formula1>
    </dataValidation>
  </dataValidations>
  <hyperlinks>
    <hyperlink ref="E1" location="Summary!A1" display="Return to Summary"/>
  </hyperlinks>
  <pageMargins left="0.7" right="0.7" top="0.75" bottom="0.75" header="0.3" footer="0.3"/>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showGridLines="0" workbookViewId="0">
      <selection activeCell="E1" sqref="E1"/>
    </sheetView>
  </sheetViews>
  <sheetFormatPr defaultColWidth="8.85714285714286" defaultRowHeight="15"/>
  <cols>
    <col min="1" max="1" width="2.85714285714286" style="52" customWidth="1"/>
    <col min="2" max="2" width="77.1428571428571" customWidth="1"/>
    <col min="3" max="3" width="11.8571428571429" style="52"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50" t="s">
        <v>999</v>
      </c>
      <c r="C2" s="83"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7" t="s">
        <v>1000</v>
      </c>
      <c r="C3" s="83" t="s">
        <v>129</v>
      </c>
      <c r="E3" s="21" t="s">
        <v>302</v>
      </c>
      <c r="F3" s="22" t="s">
        <v>126</v>
      </c>
      <c r="H3" s="13" t="str">
        <f t="shared" ref="H3:H10" si="0">IF(TRIM(B3)&lt;&gt;"",IF(TRIM(C3)="","Value exists for Value field but not for Active flag","OK"),IF(TRIM(C3)="","OK","Value exists for Active flag but not for Value field"))</f>
        <v>OK</v>
      </c>
      <c r="I3" s="13" t="s">
        <v>300</v>
      </c>
      <c r="J3" s="13" t="str">
        <f t="shared" ref="J3:J10" si="1">IF(TRIM(A3)&lt;&gt;"",IF(TRIM(B3)="","Value exists for ID but not for code.  You should not delete a code that exists.","OK"),"OK")</f>
        <v>OK</v>
      </c>
    </row>
    <row r="4" spans="1:10">
      <c r="A4" s="18"/>
      <c r="B4" s="50" t="s">
        <v>1001</v>
      </c>
      <c r="C4" s="83" t="s">
        <v>129</v>
      </c>
      <c r="H4" s="13" t="str">
        <f t="shared" si="0"/>
        <v>OK</v>
      </c>
      <c r="I4" s="13" t="s">
        <v>300</v>
      </c>
      <c r="J4" s="13" t="str">
        <f t="shared" si="1"/>
        <v>OK</v>
      </c>
    </row>
    <row r="5" spans="1:10">
      <c r="A5" s="23"/>
      <c r="B5" s="27" t="s">
        <v>1002</v>
      </c>
      <c r="C5" s="83" t="s">
        <v>129</v>
      </c>
      <c r="H5" s="13" t="str">
        <f t="shared" si="0"/>
        <v>OK</v>
      </c>
      <c r="I5" s="13" t="s">
        <v>300</v>
      </c>
      <c r="J5" s="13" t="str">
        <f t="shared" si="1"/>
        <v>OK</v>
      </c>
    </row>
    <row r="6" spans="1:10">
      <c r="A6" s="47"/>
      <c r="B6" s="27" t="s">
        <v>1003</v>
      </c>
      <c r="C6" s="83" t="s">
        <v>129</v>
      </c>
      <c r="H6" s="13" t="str">
        <f t="shared" si="0"/>
        <v>OK</v>
      </c>
      <c r="I6" s="13" t="s">
        <v>300</v>
      </c>
      <c r="J6" s="13" t="str">
        <f t="shared" si="1"/>
        <v>OK</v>
      </c>
    </row>
    <row r="7" spans="1:10">
      <c r="A7" s="47">
        <v>1</v>
      </c>
      <c r="B7" s="28" t="s">
        <v>1004</v>
      </c>
      <c r="C7" s="84" t="s">
        <v>127</v>
      </c>
      <c r="H7" s="13" t="str">
        <f t="shared" si="0"/>
        <v>OK</v>
      </c>
      <c r="I7" s="13" t="s">
        <v>300</v>
      </c>
      <c r="J7" s="13" t="str">
        <f t="shared" si="1"/>
        <v>OK</v>
      </c>
    </row>
    <row r="8" spans="1:10">
      <c r="A8" s="47">
        <v>2</v>
      </c>
      <c r="B8" s="28" t="s">
        <v>1005</v>
      </c>
      <c r="C8" s="84" t="s">
        <v>127</v>
      </c>
      <c r="H8" s="13" t="str">
        <f t="shared" si="0"/>
        <v>OK</v>
      </c>
      <c r="I8" s="13" t="s">
        <v>300</v>
      </c>
      <c r="J8" s="13" t="str">
        <f t="shared" si="1"/>
        <v>OK</v>
      </c>
    </row>
    <row r="9" spans="1:10">
      <c r="A9" s="47"/>
      <c r="B9" s="27"/>
      <c r="C9" s="83"/>
      <c r="H9" s="13" t="str">
        <f t="shared" si="0"/>
        <v>OK</v>
      </c>
      <c r="I9" s="13" t="s">
        <v>300</v>
      </c>
      <c r="J9" s="13" t="str">
        <f t="shared" si="1"/>
        <v>OK</v>
      </c>
    </row>
    <row r="10" spans="1:10">
      <c r="A10" s="47"/>
      <c r="B10" s="27"/>
      <c r="C10" s="83"/>
      <c r="H10" s="13" t="str">
        <f t="shared" si="0"/>
        <v>OK</v>
      </c>
      <c r="I10" s="13" t="s">
        <v>300</v>
      </c>
      <c r="J10" s="13" t="str">
        <f t="shared" si="1"/>
        <v>OK</v>
      </c>
    </row>
  </sheetData>
  <sheetProtection autoFilter="0"/>
  <autoFilter ref="H1:J10">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0">
    <cfRule type="cellIs" dxfId="0" priority="4" operator="equal">
      <formula>"OK"</formula>
    </cfRule>
    <cfRule type="notContainsText" dxfId="3" priority="5" operator="notContains" text="OK">
      <formula>ISERROR(SEARCH("OK",J2))</formula>
    </cfRule>
  </conditionalFormatting>
  <conditionalFormatting sqref="H2:I10">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0">
      <formula1>Dropdowns!$C$2:$C$4</formula1>
    </dataValidation>
  </dataValidations>
  <hyperlinks>
    <hyperlink ref="E1" location="Summary!A1" display="Return to Summary"/>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O105"/>
  <sheetViews>
    <sheetView zoomScale="80" zoomScaleNormal="80" workbookViewId="0">
      <pane xSplit="1" ySplit="5" topLeftCell="B33" activePane="bottomRight" state="frozen"/>
      <selection/>
      <selection pane="topRight"/>
      <selection pane="bottomLeft"/>
      <selection pane="bottomRight" activeCell="D33" sqref="D33"/>
    </sheetView>
  </sheetViews>
  <sheetFormatPr defaultColWidth="11.4285714285714" defaultRowHeight="15"/>
  <cols>
    <col min="1" max="1" width="3.57142857142857" customWidth="1"/>
    <col min="2" max="2" width="12.2857142857143" style="67" customWidth="1"/>
    <col min="3" max="3" width="21.7142857142857" customWidth="1"/>
    <col min="4" max="4" width="39.2857142857143" customWidth="1"/>
    <col min="5" max="5" width="13.7142857142857" customWidth="1"/>
    <col min="6" max="6" width="13.8571428571429" customWidth="1"/>
    <col min="7" max="7" width="21.1428571428571" customWidth="1"/>
    <col min="8" max="8" width="13.8571428571429" style="109" hidden="1" customWidth="1"/>
    <col min="9" max="9" width="16.7142857142857" customWidth="1"/>
    <col min="10" max="10" width="20.2857142857143" customWidth="1"/>
    <col min="11" max="11" width="21.4285714285714" customWidth="1"/>
    <col min="12" max="12" width="78" customWidth="1"/>
    <col min="13" max="13" width="17.2857142857143" hidden="1" customWidth="1"/>
    <col min="14" max="15" width="16" hidden="1" customWidth="1"/>
  </cols>
  <sheetData>
    <row r="1" customFormat="1" spans="2:13">
      <c r="B1" s="110"/>
      <c r="F1" s="109"/>
      <c r="G1" s="111"/>
      <c r="H1" s="109"/>
      <c r="L1" s="45"/>
      <c r="M1" s="145"/>
    </row>
    <row r="2" customFormat="1" customHeight="1" spans="2:15">
      <c r="B2" s="112" t="s">
        <v>131</v>
      </c>
      <c r="C2" s="112"/>
      <c r="D2" s="112"/>
      <c r="E2" s="112"/>
      <c r="F2" s="112"/>
      <c r="G2" s="112"/>
      <c r="H2" s="112"/>
      <c r="I2" s="112"/>
      <c r="J2" s="112"/>
      <c r="K2" s="112"/>
      <c r="L2" s="112"/>
      <c r="M2" s="112"/>
      <c r="N2" s="112"/>
      <c r="O2" s="112"/>
    </row>
    <row r="3" customFormat="1" ht="15.95" customHeight="1" spans="2:15">
      <c r="B3" s="112"/>
      <c r="C3" s="112"/>
      <c r="D3" s="112"/>
      <c r="E3" s="112"/>
      <c r="F3" s="112"/>
      <c r="G3" s="112"/>
      <c r="H3" s="112"/>
      <c r="I3" s="112"/>
      <c r="J3" s="112"/>
      <c r="K3" s="112"/>
      <c r="L3" s="112"/>
      <c r="M3" s="112"/>
      <c r="N3" s="112"/>
      <c r="O3" s="112"/>
    </row>
    <row r="4" ht="15.75" customHeight="1" spans="2:15">
      <c r="B4" s="112"/>
      <c r="C4" s="112"/>
      <c r="D4" s="112"/>
      <c r="E4" s="112"/>
      <c r="F4" s="112"/>
      <c r="G4" s="112"/>
      <c r="H4" s="112"/>
      <c r="I4" s="112"/>
      <c r="J4" s="112"/>
      <c r="K4" s="112"/>
      <c r="L4" s="112"/>
      <c r="M4" s="112"/>
      <c r="N4" s="112"/>
      <c r="O4" s="112"/>
    </row>
    <row r="5" s="108" customFormat="1" ht="30.75" spans="2:15">
      <c r="B5" s="113" t="s">
        <v>101</v>
      </c>
      <c r="C5" s="114" t="s">
        <v>132</v>
      </c>
      <c r="D5" s="115" t="s">
        <v>133</v>
      </c>
      <c r="E5" s="116" t="s">
        <v>134</v>
      </c>
      <c r="F5" s="117" t="s">
        <v>135</v>
      </c>
      <c r="G5" s="118" t="s">
        <v>136</v>
      </c>
      <c r="H5" s="119" t="s">
        <v>137</v>
      </c>
      <c r="I5" s="114" t="s">
        <v>138</v>
      </c>
      <c r="J5" s="115" t="s">
        <v>139</v>
      </c>
      <c r="K5" s="115" t="s">
        <v>140</v>
      </c>
      <c r="L5" s="146" t="s">
        <v>141</v>
      </c>
      <c r="M5" s="147" t="s">
        <v>142</v>
      </c>
      <c r="N5" s="148" t="s">
        <v>143</v>
      </c>
      <c r="O5" s="149" t="s">
        <v>144</v>
      </c>
    </row>
    <row r="6" customFormat="1" spans="2:15">
      <c r="B6" s="120" t="s">
        <v>145</v>
      </c>
      <c r="C6" s="120"/>
      <c r="D6" s="120"/>
      <c r="E6" s="120"/>
      <c r="F6" s="120"/>
      <c r="G6" s="120"/>
      <c r="H6" s="121"/>
      <c r="I6" s="120"/>
      <c r="J6" s="120"/>
      <c r="K6" s="120"/>
      <c r="L6" s="120"/>
      <c r="M6" s="150"/>
      <c r="N6" s="150"/>
      <c r="O6" s="151"/>
    </row>
    <row r="7" ht="30" spans="2:15">
      <c r="B7" s="78" t="s">
        <v>146</v>
      </c>
      <c r="C7" s="103" t="s">
        <v>147</v>
      </c>
      <c r="D7" s="122" t="s">
        <v>110</v>
      </c>
      <c r="E7" s="123" t="s">
        <v>127</v>
      </c>
      <c r="F7" s="107" t="s">
        <v>148</v>
      </c>
      <c r="G7" s="124"/>
      <c r="H7" s="125"/>
      <c r="I7" s="152" t="str">
        <f>'Accrediting Bodies'!F3</f>
        <v>Yes</v>
      </c>
      <c r="J7" s="103">
        <f>COUNTA('Accrediting Bodies'!B2:B1048576)</f>
        <v>17</v>
      </c>
      <c r="K7" s="103">
        <f>COUNTIF('Accrediting Bodies'!C2:C1048576,"=Y")</f>
        <v>10</v>
      </c>
      <c r="L7" s="153" t="s">
        <v>149</v>
      </c>
      <c r="M7" s="154">
        <f>COUNTIF('Accrediting Bodies'!H2:H18,"&lt;&gt;OK")</f>
        <v>0</v>
      </c>
      <c r="N7" s="155">
        <f>COUNTIF('Accrediting Bodies'!I2:I18,"&lt;&gt;OK")</f>
        <v>0</v>
      </c>
      <c r="O7" s="155">
        <f>COUNTIF('Accrediting Bodies'!J2:J18,"&lt;&gt;OK")</f>
        <v>0</v>
      </c>
    </row>
    <row r="8" customFormat="1" ht="30" spans="2:15">
      <c r="B8" s="78" t="s">
        <v>146</v>
      </c>
      <c r="C8" s="103" t="s">
        <v>147</v>
      </c>
      <c r="D8" s="122" t="s">
        <v>37</v>
      </c>
      <c r="E8" s="123" t="s">
        <v>127</v>
      </c>
      <c r="F8" s="107" t="s">
        <v>150</v>
      </c>
      <c r="G8" s="124"/>
      <c r="H8" s="125"/>
      <c r="I8" s="152" t="str">
        <f>'Approve Diff Amount Reason-CME'!F3</f>
        <v>Yes</v>
      </c>
      <c r="J8" s="103">
        <f>COUNTA('Approve Diff Amount Reason-CME'!B2:B8)</f>
        <v>7</v>
      </c>
      <c r="K8" s="103">
        <f>COUNTIF('Approve Diff Amount Reason-CME'!C2:C8,"=Y")</f>
        <v>3</v>
      </c>
      <c r="L8" s="153" t="s">
        <v>151</v>
      </c>
      <c r="M8" s="154">
        <f>COUNTIF('Approve Diff Amount Reason-CME'!H2:H7,"&lt;&gt;OK")</f>
        <v>0</v>
      </c>
      <c r="N8" s="155">
        <f>COUNTIF('Approve Diff Amount Reason-CME'!I2:I7,"&lt;&gt;OK")</f>
        <v>0</v>
      </c>
      <c r="O8" s="155">
        <f>COUNTIF('Approve Diff Amount Reason-CME'!J2:J7,"&lt;&gt;OK")</f>
        <v>0</v>
      </c>
    </row>
    <row r="9" customFormat="1" ht="30" spans="3:15">
      <c r="C9" s="126" t="s">
        <v>147</v>
      </c>
      <c r="D9" s="127" t="s">
        <v>37</v>
      </c>
      <c r="E9" s="127"/>
      <c r="F9" s="128" t="s">
        <v>152</v>
      </c>
      <c r="G9" s="128"/>
      <c r="H9" s="107"/>
      <c r="I9" s="126"/>
      <c r="J9" s="126"/>
      <c r="K9" s="126"/>
      <c r="L9" s="156" t="s">
        <v>153</v>
      </c>
      <c r="M9" s="155" t="e">
        <f>COUNTIF(#REF!,"&lt;&gt;OK")</f>
        <v>#REF!</v>
      </c>
      <c r="N9" s="155" t="e">
        <f>COUNTIF(#REF!,"&lt;&gt;OK")</f>
        <v>#REF!</v>
      </c>
      <c r="O9" s="155">
        <f>COUNTIF('Approve Diff Amount Reason-CME'!J2:J7,"&lt;&gt;OK")</f>
        <v>0</v>
      </c>
    </row>
    <row r="10" spans="2:15">
      <c r="B10" s="78" t="s">
        <v>146</v>
      </c>
      <c r="C10" s="103" t="s">
        <v>147</v>
      </c>
      <c r="D10" s="122" t="s">
        <v>35</v>
      </c>
      <c r="E10" s="123" t="s">
        <v>127</v>
      </c>
      <c r="F10" s="107" t="s">
        <v>150</v>
      </c>
      <c r="G10" s="124"/>
      <c r="H10" s="125"/>
      <c r="I10" s="152" t="str">
        <f>'Activity Sub-Type-Med Edu'!G3</f>
        <v>Yes</v>
      </c>
      <c r="J10" s="103">
        <f>COUNTA('Activity Sub-Type-Med Edu'!C2:C1048576)</f>
        <v>2</v>
      </c>
      <c r="K10" s="103">
        <f>COUNTIF('Activity Sub-Type-Med Edu'!D2:D1048576,"=Y")</f>
        <v>1</v>
      </c>
      <c r="L10" s="153" t="s">
        <v>154</v>
      </c>
      <c r="M10" s="154">
        <f>COUNTIF('Activity Sub-Type-Med Edu'!I2:I13,"&lt;&gt;OK")</f>
        <v>0</v>
      </c>
      <c r="N10" s="155">
        <f>COUNTIF('Activity Sub-Type-Med Edu'!J2:J13,"&lt;&gt;OK")</f>
        <v>0</v>
      </c>
      <c r="O10" s="155">
        <f>COUNTIF('Activity Sub-Type-Med Edu'!K2:K13,"&lt;&gt;OK")</f>
        <v>0</v>
      </c>
    </row>
    <row r="11" customFormat="1" spans="3:15">
      <c r="C11" s="129" t="s">
        <v>147</v>
      </c>
      <c r="D11" s="67" t="s">
        <v>155</v>
      </c>
      <c r="E11" s="67"/>
      <c r="F11" s="130" t="s">
        <v>156</v>
      </c>
      <c r="G11" s="130"/>
      <c r="H11" s="107"/>
      <c r="I11" s="129"/>
      <c r="J11" s="129"/>
      <c r="K11" s="129"/>
      <c r="L11" s="157" t="s">
        <v>157</v>
      </c>
      <c r="M11" s="155" t="e">
        <f>COUNTIF(#REF!,"&lt;&gt;OK")</f>
        <v>#REF!</v>
      </c>
      <c r="N11" s="155" t="e">
        <f>COUNTIF(#REF!,"&lt;&gt;OK")</f>
        <v>#REF!</v>
      </c>
      <c r="O11" s="155" t="e">
        <f>COUNTIF(#REF!,"&lt;&gt;OK")</f>
        <v>#REF!</v>
      </c>
    </row>
    <row r="12" customFormat="1" spans="3:15">
      <c r="C12" s="103" t="s">
        <v>147</v>
      </c>
      <c r="D12" s="78" t="s">
        <v>158</v>
      </c>
      <c r="E12" s="78"/>
      <c r="F12" s="107" t="s">
        <v>152</v>
      </c>
      <c r="G12" s="107"/>
      <c r="H12" s="107"/>
      <c r="I12" s="103"/>
      <c r="J12" s="103"/>
      <c r="K12" s="103"/>
      <c r="L12" s="153" t="s">
        <v>159</v>
      </c>
      <c r="M12" s="155" t="e">
        <f>COUNTIF(#REF!,"&lt;&gt;OK")</f>
        <v>#REF!</v>
      </c>
      <c r="N12" s="155" t="e">
        <f>COUNTIF(#REF!,"&lt;&gt;OK")</f>
        <v>#REF!</v>
      </c>
      <c r="O12" s="155" t="e">
        <f>COUNTIF(#REF!,"&lt;&gt;OK")</f>
        <v>#REF!</v>
      </c>
    </row>
    <row r="13" customFormat="1" spans="3:15">
      <c r="C13" s="103" t="s">
        <v>147</v>
      </c>
      <c r="D13" s="78" t="s">
        <v>160</v>
      </c>
      <c r="E13" s="78"/>
      <c r="F13" s="107" t="s">
        <v>152</v>
      </c>
      <c r="G13" s="107"/>
      <c r="H13" s="107"/>
      <c r="I13" s="103"/>
      <c r="J13" s="103"/>
      <c r="K13" s="103"/>
      <c r="L13" s="153" t="s">
        <v>159</v>
      </c>
      <c r="M13" s="155" t="e">
        <f>COUNTIF(#REF!,"&lt;&gt;OK")</f>
        <v>#REF!</v>
      </c>
      <c r="N13" s="155" t="e">
        <f>COUNTIF(#REF!,"&lt;&gt;OK")</f>
        <v>#REF!</v>
      </c>
      <c r="O13" s="155" t="e">
        <f>COUNTIF(#REF!,"&lt;&gt;OK")</f>
        <v>#REF!</v>
      </c>
    </row>
    <row r="14" ht="30" spans="2:15">
      <c r="B14" s="110"/>
      <c r="C14" s="131" t="s">
        <v>147</v>
      </c>
      <c r="D14" s="132" t="s">
        <v>161</v>
      </c>
      <c r="E14" s="133" t="s">
        <v>129</v>
      </c>
      <c r="F14" s="134" t="s">
        <v>150</v>
      </c>
      <c r="G14" s="134"/>
      <c r="H14" s="107"/>
      <c r="I14" s="131"/>
      <c r="J14" s="131">
        <f>COUNTA(#REF!)</f>
        <v>1</v>
      </c>
      <c r="K14" s="131"/>
      <c r="L14" s="158" t="s">
        <v>162</v>
      </c>
      <c r="M14" s="155"/>
      <c r="N14" s="155"/>
      <c r="O14" s="155"/>
    </row>
    <row r="15" customFormat="1" spans="2:15">
      <c r="B15" s="78" t="s">
        <v>146</v>
      </c>
      <c r="C15" s="103" t="s">
        <v>147</v>
      </c>
      <c r="D15" s="135" t="s">
        <v>111</v>
      </c>
      <c r="E15" s="123" t="s">
        <v>127</v>
      </c>
      <c r="F15" s="107" t="s">
        <v>150</v>
      </c>
      <c r="G15" s="124"/>
      <c r="H15" s="125"/>
      <c r="I15" s="152" t="str">
        <f>'Approval Reason'!F3</f>
        <v>Yes</v>
      </c>
      <c r="J15" s="103">
        <f>COUNTA('Approval Reason'!B2:B1048576)</f>
        <v>2</v>
      </c>
      <c r="K15" s="103">
        <f>COUNTIF('Approval Reason'!C2:C1048576,"=Y")</f>
        <v>1</v>
      </c>
      <c r="L15" s="153" t="s">
        <v>163</v>
      </c>
      <c r="M15" s="154">
        <f>COUNTIF('Approval Reason'!H2:H7,"&lt;&gt;OK")</f>
        <v>0</v>
      </c>
      <c r="N15" s="155">
        <f>COUNTIF('Approval Reason'!I2:I7,"&lt;&gt;OK")</f>
        <v>0</v>
      </c>
      <c r="O15" s="155">
        <f>COUNTIF('Approval Reason'!J2:J7,"&lt;&gt;OK")</f>
        <v>0</v>
      </c>
    </row>
    <row r="16" customFormat="1" ht="30" spans="2:15">
      <c r="B16" s="78"/>
      <c r="C16" s="103" t="s">
        <v>147</v>
      </c>
      <c r="D16" s="67" t="s">
        <v>109</v>
      </c>
      <c r="E16" s="123" t="s">
        <v>129</v>
      </c>
      <c r="F16" s="107" t="s">
        <v>148</v>
      </c>
      <c r="G16" s="124"/>
      <c r="H16" s="125"/>
      <c r="I16" s="152"/>
      <c r="J16" s="103">
        <f>COUNTA(#REF!)</f>
        <v>1</v>
      </c>
      <c r="K16" s="103"/>
      <c r="L16" s="153" t="s">
        <v>164</v>
      </c>
      <c r="M16" s="154" t="e">
        <f>COUNTIF(#REF!,"&lt;&gt;OK")</f>
        <v>#REF!</v>
      </c>
      <c r="N16" s="155" t="e">
        <f>COUNTIF(#REF!,"&lt;&gt;OK")</f>
        <v>#REF!</v>
      </c>
      <c r="O16" s="155" t="e">
        <f>COUNTIF(#REF!,"&lt;&gt;OK")</f>
        <v>#REF!</v>
      </c>
    </row>
    <row r="17" ht="30" spans="2:15">
      <c r="B17"/>
      <c r="C17" s="126" t="s">
        <v>147</v>
      </c>
      <c r="D17" s="127" t="s">
        <v>165</v>
      </c>
      <c r="E17" s="127"/>
      <c r="F17" s="128" t="s">
        <v>152</v>
      </c>
      <c r="G17" s="136" t="s">
        <v>166</v>
      </c>
      <c r="H17" s="107"/>
      <c r="I17" s="126"/>
      <c r="J17" s="126"/>
      <c r="K17" s="126"/>
      <c r="L17" s="156" t="s">
        <v>167</v>
      </c>
      <c r="M17" s="155" t="e">
        <f>COUNTIF(#REF!,"&lt;&gt;OK")</f>
        <v>#REF!</v>
      </c>
      <c r="N17" s="155" t="e">
        <f>COUNTIF(#REF!,"&lt;&gt;OK")</f>
        <v>#REF!</v>
      </c>
      <c r="O17" s="155" t="e">
        <f>COUNTIF(#REF!,"&lt;&gt;OK")</f>
        <v>#REF!</v>
      </c>
    </row>
    <row r="18" customFormat="1" ht="30" spans="2:15">
      <c r="B18" s="78" t="s">
        <v>146</v>
      </c>
      <c r="C18" s="103" t="s">
        <v>147</v>
      </c>
      <c r="D18" s="67" t="s">
        <v>168</v>
      </c>
      <c r="E18" s="123" t="s">
        <v>127</v>
      </c>
      <c r="F18" s="107" t="s">
        <v>150</v>
      </c>
      <c r="G18" s="124"/>
      <c r="H18" s="125"/>
      <c r="I18" s="152"/>
      <c r="J18" s="103">
        <f>COUNTA(#REF!)</f>
        <v>1</v>
      </c>
      <c r="K18" s="103"/>
      <c r="L18" s="153" t="s">
        <v>169</v>
      </c>
      <c r="M18" s="154" t="e">
        <f>COUNTIF(#REF!,"&lt;&gt;OK")</f>
        <v>#REF!</v>
      </c>
      <c r="N18" s="155" t="e">
        <f>COUNTIF(#REF!,"&lt;&gt;OK")</f>
        <v>#REF!</v>
      </c>
      <c r="O18" s="155" t="e">
        <f>COUNTIF(#REF!,"&lt;&gt;OK")</f>
        <v>#REF!</v>
      </c>
    </row>
    <row r="19" customFormat="1" spans="3:15">
      <c r="C19" s="126" t="s">
        <v>147</v>
      </c>
      <c r="D19" s="127" t="s">
        <v>38</v>
      </c>
      <c r="E19" s="127"/>
      <c r="F19" s="128" t="s">
        <v>152</v>
      </c>
      <c r="G19" s="128"/>
      <c r="H19" s="107"/>
      <c r="I19" s="126"/>
      <c r="J19" s="126"/>
      <c r="K19" s="126"/>
      <c r="L19" s="156" t="s">
        <v>170</v>
      </c>
      <c r="M19" s="155" t="e">
        <f>COUNTIF(#REF!,"&lt;&gt;OK")</f>
        <v>#REF!</v>
      </c>
      <c r="N19" s="155" t="e">
        <f>COUNTIF(#REF!,"&lt;&gt;OK")</f>
        <v>#REF!</v>
      </c>
      <c r="O19" s="155" t="e">
        <f>COUNTIF(#REF!,"&lt;&gt;OK")</f>
        <v>#REF!</v>
      </c>
    </row>
    <row r="20" customFormat="1" spans="2:15">
      <c r="B20" s="78" t="s">
        <v>146</v>
      </c>
      <c r="C20" s="103" t="s">
        <v>147</v>
      </c>
      <c r="D20" s="122" t="s">
        <v>38</v>
      </c>
      <c r="E20" s="123" t="s">
        <v>127</v>
      </c>
      <c r="F20" s="107" t="s">
        <v>150</v>
      </c>
      <c r="G20" s="124"/>
      <c r="H20" s="125"/>
      <c r="I20" s="152" t="str">
        <f>'Audience Group-CME'!F3</f>
        <v>Yes</v>
      </c>
      <c r="J20" s="103">
        <f>COUNTA('Audience Group-CME'!B2:B1048576)</f>
        <v>19</v>
      </c>
      <c r="K20" s="103">
        <f>COUNTIF('Audience Group-CME'!C2:C1048576,"=Y")</f>
        <v>9</v>
      </c>
      <c r="L20" s="153" t="s">
        <v>171</v>
      </c>
      <c r="M20" s="154">
        <f>COUNTIF('Audience Group-CME'!H2:H13,"&lt;&gt;OK")</f>
        <v>0</v>
      </c>
      <c r="N20" s="155">
        <f>COUNTIF('Audience Group-CME'!I2:I13,"&lt;&gt;OK")</f>
        <v>0</v>
      </c>
      <c r="O20" s="155">
        <f>COUNTIF('Audience Group-CME'!J2:J13,"&lt;&gt;OK")</f>
        <v>0</v>
      </c>
    </row>
    <row r="21" customFormat="1" ht="30" spans="2:15">
      <c r="B21" s="110"/>
      <c r="C21" s="126" t="s">
        <v>147</v>
      </c>
      <c r="D21" s="127" t="s">
        <v>87</v>
      </c>
      <c r="E21" s="133" t="s">
        <v>129</v>
      </c>
      <c r="F21" s="128" t="s">
        <v>150</v>
      </c>
      <c r="G21" s="136" t="s">
        <v>172</v>
      </c>
      <c r="H21" s="107"/>
      <c r="I21" s="126"/>
      <c r="J21" s="126">
        <f>COUNTA(#REF!)</f>
        <v>1</v>
      </c>
      <c r="K21" s="126"/>
      <c r="L21" s="156" t="s">
        <v>173</v>
      </c>
      <c r="M21" s="155"/>
      <c r="N21" s="155"/>
      <c r="O21" s="155"/>
    </row>
    <row r="22" customFormat="1" spans="2:15">
      <c r="B22" s="78" t="s">
        <v>146</v>
      </c>
      <c r="C22" s="103" t="s">
        <v>147</v>
      </c>
      <c r="D22" s="137" t="s">
        <v>119</v>
      </c>
      <c r="E22" s="133" t="s">
        <v>127</v>
      </c>
      <c r="F22" s="128" t="s">
        <v>150</v>
      </c>
      <c r="G22" s="136"/>
      <c r="H22" s="125"/>
      <c r="I22" s="126" t="str">
        <f>'Audience Group - Specialty Map'!G3</f>
        <v>Yes</v>
      </c>
      <c r="J22" s="126"/>
      <c r="K22" s="126"/>
      <c r="L22" s="156"/>
      <c r="M22" s="154"/>
      <c r="N22" s="155"/>
      <c r="O22" s="155"/>
    </row>
    <row r="23" customFormat="1" spans="2:15">
      <c r="B23" s="78" t="s">
        <v>146</v>
      </c>
      <c r="C23" s="103" t="s">
        <v>147</v>
      </c>
      <c r="D23" s="135" t="s">
        <v>49</v>
      </c>
      <c r="E23" s="123" t="s">
        <v>127</v>
      </c>
      <c r="F23" s="107" t="s">
        <v>150</v>
      </c>
      <c r="G23" s="124"/>
      <c r="H23" s="125"/>
      <c r="I23" s="152" t="str">
        <f>'Cancel Reason-CME'!F3</f>
        <v>Yes</v>
      </c>
      <c r="J23" s="103">
        <f>COUNTA('Cancel Reason-CME'!B2:B1048576)</f>
        <v>7</v>
      </c>
      <c r="K23" s="103">
        <f>COUNTIF('Cancel Reason-CME'!C2:C1048576,"=Y")</f>
        <v>2</v>
      </c>
      <c r="L23" s="153" t="s">
        <v>174</v>
      </c>
      <c r="M23" s="154">
        <f>COUNTIF('Cancel Reason-CME'!H2:H12,"&lt;&gt;OK")</f>
        <v>0</v>
      </c>
      <c r="N23" s="155">
        <f>COUNTIF('Cancel Reason-CME'!I2:I12,"&lt;&gt;OK")</f>
        <v>0</v>
      </c>
      <c r="O23" s="155">
        <f>COUNTIF('Cancel Reason-CME'!J2:J12,"&lt;&gt;OK")</f>
        <v>0</v>
      </c>
    </row>
    <row r="24" customFormat="1" ht="42" customHeight="1" spans="2:15">
      <c r="B24" s="110"/>
      <c r="C24" s="129" t="s">
        <v>147</v>
      </c>
      <c r="D24" s="74" t="s">
        <v>102</v>
      </c>
      <c r="E24" s="138" t="s">
        <v>129</v>
      </c>
      <c r="F24" s="130" t="s">
        <v>148</v>
      </c>
      <c r="G24" s="130"/>
      <c r="H24" s="107"/>
      <c r="I24" s="129"/>
      <c r="J24" s="129">
        <f>COUNTA(#REF!)</f>
        <v>1</v>
      </c>
      <c r="K24" s="129"/>
      <c r="L24" s="157" t="s">
        <v>175</v>
      </c>
      <c r="M24" s="155"/>
      <c r="N24" s="155"/>
      <c r="O24" s="155"/>
    </row>
    <row r="25" customFormat="1" ht="30" spans="2:15">
      <c r="B25" s="110"/>
      <c r="C25" s="131" t="s">
        <v>147</v>
      </c>
      <c r="D25" s="132" t="s">
        <v>103</v>
      </c>
      <c r="E25" s="139" t="s">
        <v>129</v>
      </c>
      <c r="F25" s="134" t="s">
        <v>148</v>
      </c>
      <c r="G25" s="140" t="s">
        <v>176</v>
      </c>
      <c r="H25" s="107"/>
      <c r="I25" s="131"/>
      <c r="J25" s="131">
        <f>COUNTA(#REF!)</f>
        <v>1</v>
      </c>
      <c r="K25" s="131"/>
      <c r="L25" s="158" t="s">
        <v>177</v>
      </c>
      <c r="M25" s="155"/>
      <c r="N25" s="155"/>
      <c r="O25" s="155"/>
    </row>
    <row r="26" customFormat="1" ht="30" spans="2:15">
      <c r="B26" s="78" t="s">
        <v>146</v>
      </c>
      <c r="C26" s="103" t="s">
        <v>147</v>
      </c>
      <c r="D26" s="135" t="s">
        <v>78</v>
      </c>
      <c r="E26" s="123" t="s">
        <v>127</v>
      </c>
      <c r="F26" s="107" t="s">
        <v>148</v>
      </c>
      <c r="G26" s="141" t="s">
        <v>178</v>
      </c>
      <c r="H26" s="125"/>
      <c r="I26" s="152" t="str">
        <f>'Contact Title'!F3</f>
        <v>Yes</v>
      </c>
      <c r="J26" s="103">
        <f>COUNTA('Contact Title'!B2:B1048576)</f>
        <v>28</v>
      </c>
      <c r="K26" s="103">
        <f>COUNTIF('Contact Title'!C2:C1048576,"=Y")</f>
        <v>6</v>
      </c>
      <c r="L26" s="153" t="s">
        <v>179</v>
      </c>
      <c r="M26" s="154">
        <f>COUNTIF('Contact Title'!H2:H30,"&lt;&gt;OK")</f>
        <v>0</v>
      </c>
      <c r="N26" s="155">
        <f>COUNTIF('Contact Title'!I2:I30,"&lt;&gt;OK")</f>
        <v>0</v>
      </c>
      <c r="O26" s="155">
        <f>COUNTIF('Contact Title'!J2:J30,"&lt;&gt;OK")</f>
        <v>0</v>
      </c>
    </row>
    <row r="27" ht="30" spans="2:15">
      <c r="B27" s="78" t="s">
        <v>146</v>
      </c>
      <c r="C27" s="103" t="s">
        <v>147</v>
      </c>
      <c r="D27" s="135" t="s">
        <v>50</v>
      </c>
      <c r="E27" s="123" t="s">
        <v>127</v>
      </c>
      <c r="F27" s="107" t="s">
        <v>148</v>
      </c>
      <c r="G27" s="141" t="s">
        <v>180</v>
      </c>
      <c r="H27" s="125"/>
      <c r="I27" s="152" t="str">
        <f>Country!G3</f>
        <v>Yes</v>
      </c>
      <c r="J27" s="103">
        <f>COUNTA(Country!B2:B1048576)</f>
        <v>171</v>
      </c>
      <c r="K27" s="103">
        <f>COUNTIF(Country!D2:D1048576,"=Y")</f>
        <v>1</v>
      </c>
      <c r="L27" s="153" t="s">
        <v>181</v>
      </c>
      <c r="M27" s="154">
        <f>COUNTIF(Country!I2:I172,"&lt;&gt;OK")</f>
        <v>0</v>
      </c>
      <c r="N27" s="155">
        <f>COUNTIF(Country!J2:J172,"&lt;&gt;OK")</f>
        <v>0</v>
      </c>
      <c r="O27" s="155">
        <f>COUNTIF(Country!K2:K172,"&lt;&gt;OK")</f>
        <v>0</v>
      </c>
    </row>
    <row r="28" customFormat="1" spans="2:15">
      <c r="B28" s="78" t="s">
        <v>146</v>
      </c>
      <c r="C28" s="103" t="s">
        <v>147</v>
      </c>
      <c r="D28" s="135" t="s">
        <v>52</v>
      </c>
      <c r="E28" s="123" t="s">
        <v>127</v>
      </c>
      <c r="F28" s="107" t="s">
        <v>150</v>
      </c>
      <c r="G28" s="124"/>
      <c r="H28" s="125"/>
      <c r="I28" s="152" t="str">
        <f>'Credit Hours-CME'!F3</f>
        <v>Yes</v>
      </c>
      <c r="J28" s="103">
        <f>COUNTA('Credit Hours-CME'!B2:B1048576)</f>
        <v>23</v>
      </c>
      <c r="K28" s="103">
        <f>COUNTIF('Credit Hours-CME'!C2:C1048576,"=Y")</f>
        <v>23</v>
      </c>
      <c r="L28" s="153" t="s">
        <v>182</v>
      </c>
      <c r="M28" s="154">
        <f>COUNTIF('Credit Hours-CME'!H2:H23,"&lt;&gt;OK")</f>
        <v>0</v>
      </c>
      <c r="N28" s="155">
        <f>COUNTIF('Credit Hours-CME'!I2:I23,"&lt;&gt;OK")</f>
        <v>0</v>
      </c>
      <c r="O28" s="155">
        <f>COUNTIF('Credit Hours-CME'!J2:J23,"&lt;&gt;OK")</f>
        <v>0</v>
      </c>
    </row>
    <row r="29" ht="17.25" customHeight="1" spans="2:15">
      <c r="B29" s="78" t="s">
        <v>146</v>
      </c>
      <c r="C29" s="103" t="s">
        <v>147</v>
      </c>
      <c r="D29" s="135" t="s">
        <v>53</v>
      </c>
      <c r="E29" s="123" t="s">
        <v>127</v>
      </c>
      <c r="F29" s="107" t="s">
        <v>148</v>
      </c>
      <c r="G29" s="124"/>
      <c r="H29" s="142" t="s">
        <v>183</v>
      </c>
      <c r="I29" s="152" t="str">
        <f>Currency!F3</f>
        <v>Yes</v>
      </c>
      <c r="J29" s="103">
        <f>COUNTA(Currency!B2:B36)</f>
        <v>35</v>
      </c>
      <c r="K29" s="103">
        <f>COUNTIF(Currency!C2:C1048576,"=Y")</f>
        <v>1</v>
      </c>
      <c r="L29" s="153" t="s">
        <v>184</v>
      </c>
      <c r="M29" s="154">
        <f>COUNTIF(Currency!H2:H36,"&lt;&gt;OK")</f>
        <v>0</v>
      </c>
      <c r="N29" s="155">
        <f>COUNTIF(Currency!I2:I36,"&lt;&gt;OK")</f>
        <v>0</v>
      </c>
      <c r="O29" s="155">
        <f>COUNTIF(Currency!J2:J36,"&lt;&gt;OK")</f>
        <v>0</v>
      </c>
    </row>
    <row r="30" spans="2:15">
      <c r="B30"/>
      <c r="C30" s="126" t="s">
        <v>147</v>
      </c>
      <c r="D30" s="127" t="s">
        <v>56</v>
      </c>
      <c r="E30" s="127"/>
      <c r="F30" s="128" t="s">
        <v>152</v>
      </c>
      <c r="G30" s="128"/>
      <c r="H30" s="107"/>
      <c r="I30" s="126"/>
      <c r="J30" s="126"/>
      <c r="K30" s="126"/>
      <c r="L30" s="156" t="s">
        <v>185</v>
      </c>
      <c r="M30" s="155" t="e">
        <f>COUNTIF(#REF!,"&lt;&gt;OK")</f>
        <v>#REF!</v>
      </c>
      <c r="N30" s="155" t="e">
        <f>COUNTIF(#REF!,"&lt;&gt;OK")</f>
        <v>#REF!</v>
      </c>
      <c r="O30" s="155" t="e">
        <f>COUNTIF(#REF!,"&lt;&gt;OK")</f>
        <v>#REF!</v>
      </c>
    </row>
    <row r="31" spans="2:15">
      <c r="B31" s="78" t="s">
        <v>146</v>
      </c>
      <c r="C31" s="103" t="s">
        <v>147</v>
      </c>
      <c r="D31" s="135" t="s">
        <v>56</v>
      </c>
      <c r="E31" s="123" t="s">
        <v>127</v>
      </c>
      <c r="F31" s="107" t="s">
        <v>150</v>
      </c>
      <c r="G31" s="124"/>
      <c r="H31" s="125"/>
      <c r="I31" s="152" t="str">
        <f>'Decline Grant Reason-CME'!F3</f>
        <v>Yes</v>
      </c>
      <c r="J31" s="103">
        <f>COUNTA('Decline Grant Reason-CME'!B2:B1048576)</f>
        <v>14</v>
      </c>
      <c r="K31" s="103">
        <f>COUNTIF('Decline Grant Reason-CME'!C2:C1048576,"=Y")</f>
        <v>7</v>
      </c>
      <c r="L31" s="153" t="s">
        <v>186</v>
      </c>
      <c r="M31" s="154">
        <f>COUNTIF('Decline Grant Reason-CME'!H2:H18,"&lt;&gt;OK")</f>
        <v>0</v>
      </c>
      <c r="N31" s="155">
        <f>COUNTIF('Decline Grant Reason-CME'!I2:I18,"&lt;&gt;OK")</f>
        <v>0</v>
      </c>
      <c r="O31" s="155">
        <f>COUNTIF('Decline Grant Reason-CME'!J2:J18,"&lt;&gt;OK")</f>
        <v>0</v>
      </c>
    </row>
    <row r="32" spans="2:15">
      <c r="B32" s="78" t="s">
        <v>146</v>
      </c>
      <c r="C32" s="103" t="s">
        <v>147</v>
      </c>
      <c r="D32" s="135" t="s">
        <v>58</v>
      </c>
      <c r="E32" s="123" t="s">
        <v>127</v>
      </c>
      <c r="F32" s="107" t="s">
        <v>150</v>
      </c>
      <c r="G32" s="124"/>
      <c r="H32" s="125"/>
      <c r="I32" s="152" t="str">
        <f>'Decline Reason-CME'!F3</f>
        <v>Yes</v>
      </c>
      <c r="J32" s="103">
        <f>COUNTA('Decline Reason-CME'!B2:B1048576)</f>
        <v>11</v>
      </c>
      <c r="K32" s="103">
        <f>COUNTIF('Decline Reason-CME'!C2:C1048576,"=Y")</f>
        <v>7</v>
      </c>
      <c r="L32" s="153" t="s">
        <v>187</v>
      </c>
      <c r="M32" s="154">
        <f>COUNTIF('Decline Reason-CME'!H2:H6,"&lt;&gt;OK")</f>
        <v>0</v>
      </c>
      <c r="N32" s="155">
        <f>COUNTIF('Decline Reason-CME'!I2:I6,"&lt;&gt;OK")</f>
        <v>0</v>
      </c>
      <c r="O32" s="155">
        <f>COUNTIF('Decline Reason-CME'!J2:J6,"&lt;&gt;OK")</f>
        <v>0</v>
      </c>
    </row>
    <row r="33" customFormat="1" ht="30" spans="2:15">
      <c r="B33" s="78" t="s">
        <v>146</v>
      </c>
      <c r="C33" s="103" t="s">
        <v>147</v>
      </c>
      <c r="D33" s="122" t="s">
        <v>55</v>
      </c>
      <c r="E33" s="123" t="s">
        <v>127</v>
      </c>
      <c r="F33" s="107" t="s">
        <v>148</v>
      </c>
      <c r="G33" s="141" t="s">
        <v>188</v>
      </c>
      <c r="H33" s="125" t="s">
        <v>189</v>
      </c>
      <c r="I33" s="152" t="str">
        <f>Department!F3</f>
        <v>Yes</v>
      </c>
      <c r="J33" s="103">
        <f>COUNTA(Department!B2:B1048576)</f>
        <v>9</v>
      </c>
      <c r="K33" s="103">
        <f>COUNTIF(Department!C2:C1048576,"=Y")</f>
        <v>1</v>
      </c>
      <c r="L33" s="153" t="s">
        <v>190</v>
      </c>
      <c r="M33" s="154">
        <f>COUNTIF(Department!H2:H11,"&lt;&gt;OK")</f>
        <v>0</v>
      </c>
      <c r="N33" s="155">
        <f>COUNTIF(Department!I2:I11,"&lt;&gt;OK")</f>
        <v>0</v>
      </c>
      <c r="O33" s="155">
        <f>COUNTIF(Department!J2:J11,"&lt;&gt;OK")</f>
        <v>0</v>
      </c>
    </row>
    <row r="34" customFormat="1" spans="2:15">
      <c r="B34" s="78" t="s">
        <v>146</v>
      </c>
      <c r="C34" s="103" t="s">
        <v>147</v>
      </c>
      <c r="D34" s="122" t="s">
        <v>59</v>
      </c>
      <c r="E34" s="123" t="s">
        <v>127</v>
      </c>
      <c r="F34" s="107" t="s">
        <v>150</v>
      </c>
      <c r="G34" s="124"/>
      <c r="H34" s="125"/>
      <c r="I34" s="152" t="str">
        <f>'Disease State-CME'!F3</f>
        <v>Yes</v>
      </c>
      <c r="J34" s="103">
        <f>COUNTA('Disease State-CME'!B2:B1048576)</f>
        <v>14</v>
      </c>
      <c r="K34" s="103">
        <f>COUNTIF('Disease State-CME'!C2:C1048576,"=Y")</f>
        <v>1</v>
      </c>
      <c r="L34" s="153" t="s">
        <v>191</v>
      </c>
      <c r="M34" s="154">
        <f>COUNTIF('Disease State-CME'!H2:H16,"&lt;&gt;OK")</f>
        <v>0</v>
      </c>
      <c r="N34" s="155">
        <f>COUNTIF('Disease State-CME'!I2:I16,"&lt;&gt;OK")</f>
        <v>0</v>
      </c>
      <c r="O34" s="155">
        <f>COUNTIF('Disease State-CME'!J2:J16,"&lt;&gt;OK")</f>
        <v>0</v>
      </c>
    </row>
    <row r="35" customFormat="1" spans="2:15">
      <c r="B35" s="78" t="s">
        <v>146</v>
      </c>
      <c r="C35" s="103" t="s">
        <v>147</v>
      </c>
      <c r="D35" s="135" t="s">
        <v>112</v>
      </c>
      <c r="E35" s="123" t="s">
        <v>127</v>
      </c>
      <c r="F35" s="107" t="s">
        <v>148</v>
      </c>
      <c r="G35" s="124"/>
      <c r="H35" s="125"/>
      <c r="I35" s="152" t="str">
        <f>'Educational Objectives'!F3</f>
        <v>Yes</v>
      </c>
      <c r="J35" s="103">
        <f>COUNTA('Educational Objectives'!B2:B1048576)</f>
        <v>6</v>
      </c>
      <c r="K35" s="103">
        <f>COUNTIF('Educational Objectives'!C2:C1048576,"=Y")</f>
        <v>0</v>
      </c>
      <c r="L35" s="153" t="s">
        <v>192</v>
      </c>
      <c r="M35" s="154">
        <f>COUNTIF('Educational Objectives'!H2:H12,"&lt;&gt;OK")</f>
        <v>0</v>
      </c>
      <c r="N35" s="155">
        <f>COUNTIF('Educational Objectives'!I2:I12,"&lt;&gt;OK")</f>
        <v>0</v>
      </c>
      <c r="O35" s="155">
        <f>COUNTIF('Educational Objectives'!J2:J12,"&lt;&gt;OK")</f>
        <v>0</v>
      </c>
    </row>
    <row r="36" customFormat="1" spans="3:15">
      <c r="C36" s="126" t="s">
        <v>147</v>
      </c>
      <c r="D36" s="127" t="s">
        <v>77</v>
      </c>
      <c r="E36" s="127"/>
      <c r="F36" s="128" t="s">
        <v>152</v>
      </c>
      <c r="G36" s="128"/>
      <c r="H36" s="107"/>
      <c r="I36" s="126"/>
      <c r="J36" s="126"/>
      <c r="K36" s="126"/>
      <c r="L36" s="156" t="s">
        <v>193</v>
      </c>
      <c r="M36" s="155" t="e">
        <f>COUNTIF(#REF!,"&lt;&gt;OK")</f>
        <v>#REF!</v>
      </c>
      <c r="N36" s="155" t="e">
        <f>COUNTIF(#REF!,"&lt;&gt;OK")</f>
        <v>#REF!</v>
      </c>
      <c r="O36" s="155" t="e">
        <f>COUNTIF(#REF!,"&lt;&gt;OK")</f>
        <v>#REF!</v>
      </c>
    </row>
    <row r="37" customFormat="1" spans="2:15">
      <c r="B37" s="78" t="s">
        <v>146</v>
      </c>
      <c r="C37" s="103" t="s">
        <v>147</v>
      </c>
      <c r="D37" s="122" t="s">
        <v>77</v>
      </c>
      <c r="E37" s="123" t="s">
        <v>127</v>
      </c>
      <c r="F37" s="107" t="s">
        <v>150</v>
      </c>
      <c r="G37" s="124"/>
      <c r="H37" s="125"/>
      <c r="I37" s="152" t="str">
        <f>'Geographic Focus-CME'!F3</f>
        <v>Yes</v>
      </c>
      <c r="J37" s="103">
        <f>COUNTA('Geographic Focus-CME'!B2:B1048576)</f>
        <v>6</v>
      </c>
      <c r="K37" s="103">
        <f>COUNTIF('Geographic Focus-CME'!C2:C1048576,"=Y")</f>
        <v>3</v>
      </c>
      <c r="L37" s="153" t="s">
        <v>194</v>
      </c>
      <c r="M37" s="154">
        <f>COUNTIF('Geographic Focus-CME'!H2:H9,"&lt;&gt;OK")</f>
        <v>0</v>
      </c>
      <c r="N37" s="155">
        <f>COUNTIF('Geographic Focus-CME'!I2:I9,"&lt;&gt;OK")</f>
        <v>0</v>
      </c>
      <c r="O37" s="155">
        <f>COUNTIF('Geographic Focus-CME'!J2:J9,"&lt;&gt;OK")</f>
        <v>0</v>
      </c>
    </row>
    <row r="38" customFormat="1" ht="45" spans="2:15">
      <c r="B38" s="78" t="s">
        <v>146</v>
      </c>
      <c r="C38" s="103" t="s">
        <v>147</v>
      </c>
      <c r="D38" s="135" t="s">
        <v>60</v>
      </c>
      <c r="E38" s="123" t="s">
        <v>127</v>
      </c>
      <c r="F38" s="107" t="s">
        <v>148</v>
      </c>
      <c r="G38" s="124"/>
      <c r="H38" s="125"/>
      <c r="I38" s="152" t="str">
        <f>'Honoraria Role'!F3</f>
        <v>Yes</v>
      </c>
      <c r="J38" s="103">
        <f>COUNTA('Honoraria Role'!B2:B1048576)</f>
        <v>7</v>
      </c>
      <c r="K38" s="103">
        <f>COUNTIF('Honoraria Role'!C2:C1048576,"=Y")</f>
        <v>2</v>
      </c>
      <c r="L38" s="153" t="s">
        <v>195</v>
      </c>
      <c r="M38" s="154">
        <f>COUNTIF('Honoraria Role'!H2:H10,"&lt;&gt;OK")</f>
        <v>0</v>
      </c>
      <c r="N38" s="155">
        <f>COUNTIF('Honoraria Role'!I2:I10,"&lt;&gt;OK")</f>
        <v>0</v>
      </c>
      <c r="O38" s="155">
        <f>COUNTIF('Honoraria Role'!J2:J10,"&lt;&gt;OK")</f>
        <v>0</v>
      </c>
    </row>
    <row r="39" customFormat="1" spans="3:15">
      <c r="C39" s="126" t="s">
        <v>147</v>
      </c>
      <c r="D39" s="127" t="s">
        <v>108</v>
      </c>
      <c r="E39" s="133" t="s">
        <v>129</v>
      </c>
      <c r="F39" s="128" t="s">
        <v>148</v>
      </c>
      <c r="G39" s="128"/>
      <c r="H39" s="107"/>
      <c r="I39" s="126"/>
      <c r="J39" s="126">
        <f>COUNTA(#REF!)</f>
        <v>1</v>
      </c>
      <c r="K39" s="126"/>
      <c r="L39" s="156" t="s">
        <v>196</v>
      </c>
      <c r="M39" s="155" t="e">
        <f>COUNTIF(#REF!,"&lt;&gt;OK")</f>
        <v>#REF!</v>
      </c>
      <c r="N39" s="155">
        <f>COUNTIF('Honoraria Role'!I2:I10,"&lt;&gt;OK")</f>
        <v>0</v>
      </c>
      <c r="O39" s="155">
        <f>COUNTIF('Honoraria Role'!J2:J10,"&lt;&gt;OK")</f>
        <v>0</v>
      </c>
    </row>
    <row r="40" customFormat="1" ht="30" spans="2:15">
      <c r="B40" s="78" t="s">
        <v>146</v>
      </c>
      <c r="C40" s="103" t="s">
        <v>147</v>
      </c>
      <c r="D40" s="135" t="s">
        <v>63</v>
      </c>
      <c r="E40" s="123" t="s">
        <v>127</v>
      </c>
      <c r="F40" s="107" t="s">
        <v>150</v>
      </c>
      <c r="G40" s="124"/>
      <c r="H40" s="125"/>
      <c r="I40" s="152" t="str">
        <f>'Internal Status-CME'!F3</f>
        <v>Yes</v>
      </c>
      <c r="J40" s="103">
        <f>COUNTA('Internal Status-CME'!B2:B1048576)</f>
        <v>16</v>
      </c>
      <c r="K40" s="103">
        <f>COUNTIF('Internal Status-CME'!C2:C1048576,"=Y")</f>
        <v>7</v>
      </c>
      <c r="L40" s="153" t="s">
        <v>197</v>
      </c>
      <c r="M40" s="154">
        <f>COUNTIF('Internal Status-CME'!H2:H14,"&lt;&gt;OK")</f>
        <v>0</v>
      </c>
      <c r="N40" s="155">
        <f>COUNTIF('Internal Status-CME'!I2:I14,"&lt;&gt;OK")</f>
        <v>0</v>
      </c>
      <c r="O40" s="155">
        <f>COUNTIF('Internal Status-CME'!J2:J14,"&lt;&gt;OK")</f>
        <v>0</v>
      </c>
    </row>
    <row r="41" spans="2:15">
      <c r="B41"/>
      <c r="C41" s="129" t="s">
        <v>147</v>
      </c>
      <c r="D41" s="74" t="s">
        <v>63</v>
      </c>
      <c r="E41" s="74"/>
      <c r="F41" s="130" t="s">
        <v>152</v>
      </c>
      <c r="G41" s="130"/>
      <c r="H41" s="107"/>
      <c r="I41" s="129"/>
      <c r="J41" s="129">
        <f>COUNTA(#REF!)</f>
        <v>1</v>
      </c>
      <c r="K41" s="129"/>
      <c r="L41" s="157" t="s">
        <v>198</v>
      </c>
      <c r="M41" s="155" t="e">
        <f>COUNTIF(#REF!,"&lt;&gt;OK")</f>
        <v>#REF!</v>
      </c>
      <c r="N41" s="155" t="e">
        <f>COUNTIF(#REF!,"&lt;&gt;OK")</f>
        <v>#REF!</v>
      </c>
      <c r="O41" s="155" t="e">
        <f>COUNTIF(#REF!,"&lt;&gt;OK")</f>
        <v>#REF!</v>
      </c>
    </row>
    <row r="42" ht="30" spans="2:15">
      <c r="B42"/>
      <c r="C42" s="131" t="s">
        <v>147</v>
      </c>
      <c r="D42" s="132" t="s">
        <v>39</v>
      </c>
      <c r="E42" s="132"/>
      <c r="F42" s="134" t="s">
        <v>152</v>
      </c>
      <c r="G42" s="134"/>
      <c r="H42" s="107"/>
      <c r="I42" s="131"/>
      <c r="J42" s="131">
        <f>COUNTA(#REF!)</f>
        <v>1</v>
      </c>
      <c r="K42" s="131"/>
      <c r="L42" s="158" t="s">
        <v>199</v>
      </c>
      <c r="M42" s="155" t="e">
        <f>COUNTIF(#REF!,"&lt;&gt;OK")</f>
        <v>#REF!</v>
      </c>
      <c r="N42" s="155" t="e">
        <f>COUNTIF(#REF!,"&lt;&gt;OK")</f>
        <v>#REF!</v>
      </c>
      <c r="O42" s="155" t="e">
        <f>COUNTIF(#REF!,"&lt;&gt;OK")</f>
        <v>#REF!</v>
      </c>
    </row>
    <row r="43" ht="37.5" customHeight="1" spans="2:15">
      <c r="B43" s="78" t="s">
        <v>146</v>
      </c>
      <c r="C43" s="103" t="s">
        <v>147</v>
      </c>
      <c r="D43" s="122" t="s">
        <v>39</v>
      </c>
      <c r="E43" s="123" t="s">
        <v>127</v>
      </c>
      <c r="F43" s="107" t="s">
        <v>150</v>
      </c>
      <c r="G43" s="124"/>
      <c r="H43" s="125"/>
      <c r="I43" s="152" t="str">
        <f>'Budget Code 1-CME'!G3</f>
        <v>Yes</v>
      </c>
      <c r="J43" s="103">
        <f>COUNTA('Budget Code 1-CME'!B2:B1048576)</f>
        <v>5</v>
      </c>
      <c r="K43" s="103">
        <f>COUNTIF('Budget Code 1-CME'!D2:D1048576,"=Y")</f>
        <v>1</v>
      </c>
      <c r="L43" s="153" t="s">
        <v>200</v>
      </c>
      <c r="M43" s="154">
        <f>COUNTIF('Budget Code 1-CME'!I2:I8,"&lt;&gt;OK")</f>
        <v>0</v>
      </c>
      <c r="N43" s="155">
        <f>COUNTIF('Budget Code 1-CME'!J2:J8,"&lt;&gt;OK")</f>
        <v>0</v>
      </c>
      <c r="O43" s="155">
        <f>COUNTIF('Budget Code 1-CME'!K2:K8,"&lt;&gt;OK")</f>
        <v>0</v>
      </c>
    </row>
    <row r="44" ht="30" spans="2:15">
      <c r="B44"/>
      <c r="C44" s="126" t="s">
        <v>147</v>
      </c>
      <c r="D44" s="127" t="s">
        <v>41</v>
      </c>
      <c r="E44" s="127"/>
      <c r="F44" s="128" t="s">
        <v>152</v>
      </c>
      <c r="G44" s="128"/>
      <c r="H44" s="107"/>
      <c r="I44" s="126"/>
      <c r="J44" s="126"/>
      <c r="K44" s="126"/>
      <c r="L44" s="156" t="s">
        <v>201</v>
      </c>
      <c r="M44" s="155" t="e">
        <f>COUNTIF(#REF!,"&lt;&gt;OK")</f>
        <v>#REF!</v>
      </c>
      <c r="N44" s="155" t="e">
        <f>COUNTIF(#REF!,"&lt;&gt;OK")</f>
        <v>#REF!</v>
      </c>
      <c r="O44" s="155" t="e">
        <f>COUNTIF(#REF!,"&lt;&gt;OK")</f>
        <v>#REF!</v>
      </c>
    </row>
    <row r="45" ht="30" spans="2:15">
      <c r="B45" s="78" t="s">
        <v>146</v>
      </c>
      <c r="C45" s="103" t="s">
        <v>147</v>
      </c>
      <c r="D45" s="135" t="s">
        <v>41</v>
      </c>
      <c r="E45" s="123" t="s">
        <v>127</v>
      </c>
      <c r="F45" s="107" t="s">
        <v>150</v>
      </c>
      <c r="G45" s="124"/>
      <c r="H45" s="125"/>
      <c r="I45" s="152" t="str">
        <f>'Budget Code 2-CME'!G3</f>
        <v>Yes</v>
      </c>
      <c r="J45" s="103">
        <f>COUNTA('Budget Code 2-CME'!B2:B1048576)</f>
        <v>6</v>
      </c>
      <c r="K45" s="103">
        <f>COUNTIF('Budget Code 2-CME'!D2:D1048576,"=Y")</f>
        <v>1</v>
      </c>
      <c r="L45" s="153" t="s">
        <v>202</v>
      </c>
      <c r="M45" s="154">
        <f>COUNTIF('Budget Code 2-CME'!I2:I8,"&lt;&gt;OK")</f>
        <v>0</v>
      </c>
      <c r="N45" s="155">
        <f>COUNTIF('Budget Code 2-CME'!J2:J8,"&lt;&gt;OK")</f>
        <v>0</v>
      </c>
      <c r="O45" s="155">
        <f>COUNTIF('Budget Code 2-CME'!K2:K8,"&lt;&gt;OK")</f>
        <v>0</v>
      </c>
    </row>
    <row r="46" customFormat="1" ht="30" spans="3:15">
      <c r="C46" s="126" t="s">
        <v>147</v>
      </c>
      <c r="D46" s="127" t="s">
        <v>43</v>
      </c>
      <c r="E46" s="127"/>
      <c r="F46" s="128" t="s">
        <v>152</v>
      </c>
      <c r="G46" s="128"/>
      <c r="H46" s="107"/>
      <c r="I46" s="126"/>
      <c r="J46" s="126"/>
      <c r="K46" s="126"/>
      <c r="L46" s="156" t="s">
        <v>203</v>
      </c>
      <c r="M46" s="155" t="e">
        <f>COUNTIF(#REF!,"&lt;&gt;OK")</f>
        <v>#REF!</v>
      </c>
      <c r="N46" s="155" t="e">
        <f>COUNTIF(#REF!,"&lt;&gt;OK")</f>
        <v>#REF!</v>
      </c>
      <c r="O46" s="155" t="e">
        <f>COUNTIF(#REF!,"&lt;&gt;OK")</f>
        <v>#REF!</v>
      </c>
    </row>
    <row r="47" customFormat="1" ht="30" spans="2:15">
      <c r="B47" s="78" t="s">
        <v>146</v>
      </c>
      <c r="C47" s="103" t="s">
        <v>147</v>
      </c>
      <c r="D47" s="122" t="s">
        <v>43</v>
      </c>
      <c r="E47" s="123" t="s">
        <v>127</v>
      </c>
      <c r="F47" s="107" t="s">
        <v>150</v>
      </c>
      <c r="G47" s="124"/>
      <c r="H47" s="125"/>
      <c r="I47" s="152" t="str">
        <f>'Budget Code 3-CME'!G3</f>
        <v>Yes</v>
      </c>
      <c r="J47" s="103">
        <f>COUNTA('Budget Code 3-CME'!B2:B1048576)</f>
        <v>46</v>
      </c>
      <c r="K47" s="103">
        <f>COUNTIF('Budget Code 3-CME'!D2:D1048576,"=Y")</f>
        <v>1</v>
      </c>
      <c r="L47" s="153" t="s">
        <v>204</v>
      </c>
      <c r="M47" s="154">
        <f>COUNTIF('Budget Code 3-CME'!I2:I48,"&lt;&gt;OK")</f>
        <v>0</v>
      </c>
      <c r="N47" s="155">
        <f>COUNTIF('Budget Code 3-CME'!J2:J48,"&lt;&gt;OK")</f>
        <v>0</v>
      </c>
      <c r="O47" s="155">
        <f>COUNTIF('Budget Code 3-CME'!K2:K48,"&lt;&gt;OK")</f>
        <v>0</v>
      </c>
    </row>
    <row r="48" customFormat="1" ht="30" spans="3:15">
      <c r="C48" s="126" t="s">
        <v>147</v>
      </c>
      <c r="D48" s="127" t="s">
        <v>45</v>
      </c>
      <c r="E48" s="127"/>
      <c r="F48" s="128" t="s">
        <v>152</v>
      </c>
      <c r="G48" s="128"/>
      <c r="H48" s="107"/>
      <c r="I48" s="126"/>
      <c r="J48" s="126"/>
      <c r="K48" s="126"/>
      <c r="L48" s="156" t="s">
        <v>205</v>
      </c>
      <c r="M48" s="155" t="e">
        <f>COUNTIF(#REF!,"&lt;&gt;OK")</f>
        <v>#REF!</v>
      </c>
      <c r="N48" s="155" t="e">
        <f>COUNTIF(#REF!,"&lt;&gt;OK")</f>
        <v>#REF!</v>
      </c>
      <c r="O48" s="155" t="e">
        <f>COUNTIF(#REF!,"&lt;&gt;OK")</f>
        <v>#REF!</v>
      </c>
    </row>
    <row r="49" customFormat="1" ht="30" spans="2:15">
      <c r="B49" s="78" t="s">
        <v>146</v>
      </c>
      <c r="C49" s="103" t="s">
        <v>147</v>
      </c>
      <c r="D49" s="135" t="s">
        <v>45</v>
      </c>
      <c r="E49" s="123" t="s">
        <v>127</v>
      </c>
      <c r="F49" s="107" t="s">
        <v>150</v>
      </c>
      <c r="G49" s="124"/>
      <c r="H49" s="125"/>
      <c r="I49" s="152" t="str">
        <f>'Budget Code 4-CME'!G3</f>
        <v>Yes</v>
      </c>
      <c r="J49" s="103">
        <f>COUNTA('Budget Code 4-CME'!B2:B1048576)</f>
        <v>4</v>
      </c>
      <c r="K49" s="103">
        <f>COUNTIF('Budget Code 4-CME'!D2:D1048576,"=Y")</f>
        <v>0</v>
      </c>
      <c r="L49" s="153" t="s">
        <v>206</v>
      </c>
      <c r="M49" s="154">
        <f>COUNTIF('Budget Code 4-CME'!I2:I6,"&lt;&gt;OK")</f>
        <v>0</v>
      </c>
      <c r="N49" s="155">
        <f>COUNTIF('Budget Code 4-CME'!J2:J6,"&lt;&gt;OK")</f>
        <v>0</v>
      </c>
      <c r="O49" s="155">
        <f>COUNTIF('Budget Code 4-CME'!K2:K6,"&lt;&gt;OK")</f>
        <v>0</v>
      </c>
    </row>
    <row r="50" customFormat="1" ht="30" spans="3:15">
      <c r="C50" s="126" t="s">
        <v>147</v>
      </c>
      <c r="D50" s="127" t="s">
        <v>47</v>
      </c>
      <c r="E50" s="127"/>
      <c r="F50" s="128" t="s">
        <v>152</v>
      </c>
      <c r="G50" s="128"/>
      <c r="H50" s="107"/>
      <c r="I50" s="126"/>
      <c r="J50" s="126"/>
      <c r="K50" s="126"/>
      <c r="L50" s="156" t="s">
        <v>207</v>
      </c>
      <c r="M50" s="155" t="e">
        <f>COUNTIF(#REF!,"&lt;&gt;OK")</f>
        <v>#REF!</v>
      </c>
      <c r="N50" s="155" t="e">
        <f>COUNTIF(#REF!,"&lt;&gt;OK")</f>
        <v>#REF!</v>
      </c>
      <c r="O50" s="155" t="e">
        <f>COUNTIF(#REF!,"&lt;&gt;OK")</f>
        <v>#REF!</v>
      </c>
    </row>
    <row r="51" customFormat="1" ht="30" spans="2:15">
      <c r="B51" s="78" t="s">
        <v>146</v>
      </c>
      <c r="C51" s="103" t="s">
        <v>147</v>
      </c>
      <c r="D51" s="135" t="s">
        <v>47</v>
      </c>
      <c r="E51" s="123" t="s">
        <v>127</v>
      </c>
      <c r="F51" s="107" t="s">
        <v>150</v>
      </c>
      <c r="G51" s="124"/>
      <c r="H51" s="125"/>
      <c r="I51" s="152" t="str">
        <f>'Budget Code 5-CME'!G3</f>
        <v>Yes</v>
      </c>
      <c r="J51" s="103">
        <f>COUNTA('Budget Code 5-CME'!B2:B1048576)</f>
        <v>4</v>
      </c>
      <c r="K51" s="103">
        <f>COUNTIF('Budget Code 5-CME'!D2:D1048576,"=Y")</f>
        <v>0</v>
      </c>
      <c r="L51" s="153" t="s">
        <v>208</v>
      </c>
      <c r="M51" s="154">
        <f>COUNTIF('Budget Code 5-CME'!I2:I6,"&lt;&gt;OK")</f>
        <v>0</v>
      </c>
      <c r="N51" s="155">
        <f>COUNTIF('Budget Code 5-CME'!J2:J6,"&lt;&gt;OK")</f>
        <v>0</v>
      </c>
      <c r="O51" s="155">
        <f>COUNTIF('Budget Code 5-CME'!K2:K6,"&lt;&gt;OK")</f>
        <v>0</v>
      </c>
    </row>
    <row r="52" customFormat="1" spans="2:15">
      <c r="B52" s="110"/>
      <c r="C52" s="126" t="s">
        <v>147</v>
      </c>
      <c r="D52" s="127" t="s">
        <v>105</v>
      </c>
      <c r="E52" s="133" t="s">
        <v>129</v>
      </c>
      <c r="F52" s="128" t="s">
        <v>148</v>
      </c>
      <c r="G52" s="128"/>
      <c r="H52" s="107"/>
      <c r="I52" s="126"/>
      <c r="J52" s="126">
        <f>COUNTA(#REF!)</f>
        <v>1</v>
      </c>
      <c r="K52" s="126"/>
      <c r="L52" s="156" t="s">
        <v>209</v>
      </c>
      <c r="M52" s="155" t="e">
        <f>COUNTIF(#REF!,"&lt;&gt;OK")</f>
        <v>#REF!</v>
      </c>
      <c r="N52" s="155" t="e">
        <f>COUNTIF(#REF!,"&lt;&gt;OK")</f>
        <v>#REF!</v>
      </c>
      <c r="O52" s="155" t="e">
        <f>COUNTIF(#REF!,"&lt;&gt;OK")</f>
        <v>#REF!</v>
      </c>
    </row>
    <row r="53" customFormat="1" ht="30" spans="2:15">
      <c r="B53" s="78" t="s">
        <v>146</v>
      </c>
      <c r="C53" s="103" t="s">
        <v>147</v>
      </c>
      <c r="D53" s="135" t="s">
        <v>64</v>
      </c>
      <c r="E53" s="123" t="s">
        <v>127</v>
      </c>
      <c r="F53" s="107" t="s">
        <v>148</v>
      </c>
      <c r="G53" s="141" t="s">
        <v>210</v>
      </c>
      <c r="H53" s="125"/>
      <c r="I53" s="152" t="str">
        <f>'Organization Type'!F3</f>
        <v>Yes</v>
      </c>
      <c r="J53" s="103">
        <f>COUNTA('Organization Type'!B2:B1048576)</f>
        <v>117</v>
      </c>
      <c r="K53" s="103">
        <f>COUNTIF('Organization Type'!C2:C1048576,"=Y")</f>
        <v>13</v>
      </c>
      <c r="L53" s="153" t="s">
        <v>211</v>
      </c>
      <c r="M53" s="154">
        <f>COUNTIF('Organization Type'!H2:H107,"&lt;&gt;OK")</f>
        <v>0</v>
      </c>
      <c r="N53" s="155">
        <f>COUNTIF('Organization Type'!I2:I107,"&lt;&gt;OK")</f>
        <v>0</v>
      </c>
      <c r="O53" s="155">
        <f>COUNTIF('Organization Type'!J2:J107,"&lt;&gt;OK")</f>
        <v>0</v>
      </c>
    </row>
    <row r="54" customFormat="1" spans="3:15">
      <c r="C54" s="129" t="s">
        <v>147</v>
      </c>
      <c r="D54" s="143" t="s">
        <v>212</v>
      </c>
      <c r="E54" s="138" t="s">
        <v>129</v>
      </c>
      <c r="F54" s="130" t="s">
        <v>150</v>
      </c>
      <c r="G54" s="144"/>
      <c r="H54" s="107"/>
      <c r="I54" s="129" t="str">
        <f>'Outcome Program Type-CME'!F3</f>
        <v>Yes</v>
      </c>
      <c r="J54" s="129">
        <f>COUNTA('Outcome Program Type-CME'!B2:B1048576)</f>
        <v>4</v>
      </c>
      <c r="K54" s="129">
        <f>COUNTIF('Outcome Program Type-CME'!C2:C1048576,"=Y")</f>
        <v>4</v>
      </c>
      <c r="L54" s="157" t="s">
        <v>213</v>
      </c>
      <c r="M54" s="155">
        <f>COUNTIF('Outcome Program Type-CME'!H2:H11,"&lt;&gt;OK")</f>
        <v>0</v>
      </c>
      <c r="N54" s="155">
        <f>COUNTIF('Outcome Program Type-CME'!I2:I11,"&lt;&gt;OK")</f>
        <v>0</v>
      </c>
      <c r="O54" s="155">
        <f>COUNTIF('Outcome Program Type-CME'!J2:J11,"&lt;&gt;OK")</f>
        <v>0</v>
      </c>
    </row>
    <row r="55" customFormat="1" spans="3:15">
      <c r="C55" s="103" t="s">
        <v>147</v>
      </c>
      <c r="D55" s="135" t="s">
        <v>214</v>
      </c>
      <c r="E55" s="123" t="s">
        <v>129</v>
      </c>
      <c r="F55" s="107" t="s">
        <v>150</v>
      </c>
      <c r="G55" s="124"/>
      <c r="H55" s="107"/>
      <c r="I55" s="103" t="str">
        <f>'Outcome Scale Type-CME'!F3</f>
        <v>Yes</v>
      </c>
      <c r="J55" s="103">
        <f>COUNTA('Outcome Scale Type-CME'!B2:B1048576)</f>
        <v>1</v>
      </c>
      <c r="K55" s="103">
        <f>COUNTIF('Outcome Scale Type-CME'!C2:C1048576,"=Y")</f>
        <v>1</v>
      </c>
      <c r="L55" s="153" t="s">
        <v>215</v>
      </c>
      <c r="M55" s="155">
        <f>COUNTIF('Outcome Scale Type-CME'!H2:H9,"&lt;&gt;OK")</f>
        <v>0</v>
      </c>
      <c r="N55" s="155">
        <f>COUNTIF('Outcome Scale Type-CME'!I2:I9,"&lt;&gt;OK")</f>
        <v>0</v>
      </c>
      <c r="O55" s="155">
        <f>COUNTIF('Outcome Scale Type-CME'!J2:J9,"&lt;&gt;OK")</f>
        <v>0</v>
      </c>
    </row>
    <row r="56" ht="30" spans="2:15">
      <c r="B56" s="110"/>
      <c r="C56" s="103" t="s">
        <v>147</v>
      </c>
      <c r="D56" s="78" t="s">
        <v>90</v>
      </c>
      <c r="E56" s="123" t="s">
        <v>129</v>
      </c>
      <c r="F56" s="107" t="s">
        <v>150</v>
      </c>
      <c r="G56" s="107"/>
      <c r="H56" s="107"/>
      <c r="I56" s="103"/>
      <c r="J56" s="103">
        <f>COUNTA(#REF!)</f>
        <v>1</v>
      </c>
      <c r="K56" s="103"/>
      <c r="L56" s="159" t="s">
        <v>216</v>
      </c>
      <c r="M56" s="155"/>
      <c r="N56" s="155"/>
      <c r="O56" s="155"/>
    </row>
    <row r="57" spans="2:15">
      <c r="B57"/>
      <c r="C57" s="131" t="s">
        <v>147</v>
      </c>
      <c r="D57" s="132" t="s">
        <v>217</v>
      </c>
      <c r="E57" s="139"/>
      <c r="F57" s="134" t="s">
        <v>152</v>
      </c>
      <c r="G57" s="134"/>
      <c r="H57" s="107"/>
      <c r="I57" s="131"/>
      <c r="J57" s="131"/>
      <c r="K57" s="131"/>
      <c r="L57" s="158" t="s">
        <v>218</v>
      </c>
      <c r="M57" s="155" t="e">
        <f>COUNTIF(#REF!,"&lt;&gt;OK")</f>
        <v>#REF!</v>
      </c>
      <c r="N57" s="155" t="e">
        <f>COUNTIF(#REF!,"&lt;&gt;OK")</f>
        <v>#REF!</v>
      </c>
      <c r="O57" s="155" t="e">
        <f>COUNTIF(#REF!,"&lt;&gt;OK")</f>
        <v>#REF!</v>
      </c>
    </row>
    <row r="58" spans="2:15">
      <c r="B58" s="78" t="s">
        <v>146</v>
      </c>
      <c r="C58" s="103" t="s">
        <v>147</v>
      </c>
      <c r="D58" s="135" t="s">
        <v>113</v>
      </c>
      <c r="E58" s="123" t="s">
        <v>127</v>
      </c>
      <c r="F58" s="107" t="s">
        <v>148</v>
      </c>
      <c r="G58" s="124"/>
      <c r="H58" s="125"/>
      <c r="I58" s="152" t="str">
        <f>'Phone and Fax Type'!F3</f>
        <v>Yes</v>
      </c>
      <c r="J58" s="103">
        <f>COUNTA('Phone and Fax Type'!B2:B1048576)</f>
        <v>4</v>
      </c>
      <c r="K58" s="103">
        <f>COUNTIF('Phone and Fax Type'!C2:C1048576,"=Y")</f>
        <v>3</v>
      </c>
      <c r="L58" s="153" t="s">
        <v>219</v>
      </c>
      <c r="M58" s="154">
        <f>COUNTIF('Phone and Fax Type'!H2:H10,"&lt;&gt;OK")</f>
        <v>0</v>
      </c>
      <c r="N58" s="155">
        <f>COUNTIF('Phone and Fax Type'!I2:I10,"&lt;&gt;OK")</f>
        <v>0</v>
      </c>
      <c r="O58" s="155">
        <f>COUNTIF('Phone and Fax Type'!J2:J10,"&lt;&gt;OK")</f>
        <v>0</v>
      </c>
    </row>
    <row r="59" spans="2:15">
      <c r="B59"/>
      <c r="C59" s="129" t="s">
        <v>147</v>
      </c>
      <c r="D59" s="74" t="s">
        <v>220</v>
      </c>
      <c r="E59" s="138"/>
      <c r="F59" s="130" t="s">
        <v>152</v>
      </c>
      <c r="G59" s="130"/>
      <c r="H59" s="107"/>
      <c r="I59" s="129"/>
      <c r="J59" s="129"/>
      <c r="K59" s="129"/>
      <c r="L59" s="157" t="s">
        <v>221</v>
      </c>
      <c r="M59" s="155" t="e">
        <f>COUNTIF(#REF!,"&lt;&gt;OK")</f>
        <v>#REF!</v>
      </c>
      <c r="N59" s="155" t="e">
        <f>COUNTIF(#REF!,"&lt;&gt;OK")</f>
        <v>#REF!</v>
      </c>
      <c r="O59" s="155" t="e">
        <f>COUNTIF(#REF!,"&lt;&gt;OK")</f>
        <v>#REF!</v>
      </c>
    </row>
    <row r="60" spans="2:15">
      <c r="B60" s="45"/>
      <c r="C60" s="103" t="s">
        <v>147</v>
      </c>
      <c r="D60" s="135" t="s">
        <v>220</v>
      </c>
      <c r="E60" s="123" t="s">
        <v>129</v>
      </c>
      <c r="F60" s="107" t="s">
        <v>150</v>
      </c>
      <c r="G60" s="124"/>
      <c r="H60" s="107"/>
      <c r="I60" s="103" t="str">
        <f>'Program Type-CME'!G3</f>
        <v>Yes</v>
      </c>
      <c r="J60" s="103">
        <f>COUNTA('Program Type-CME'!C2:C1048576)</f>
        <v>5</v>
      </c>
      <c r="K60" s="103">
        <f>COUNTIF('Program Type-CME'!D2:D1048576,"=Y")</f>
        <v>5</v>
      </c>
      <c r="L60" s="153" t="s">
        <v>222</v>
      </c>
      <c r="M60" s="155">
        <f>COUNTIF('Program Type-CME'!I2:I11,"&lt;&gt;OK")</f>
        <v>0</v>
      </c>
      <c r="N60" s="155">
        <f>COUNTIF('Program Type-CME'!J2:J11,"&lt;&gt;OK")</f>
        <v>0</v>
      </c>
      <c r="O60" s="155">
        <f>COUNTIF('Program Type-CME'!K2:K11,"&lt;&gt;OK")</f>
        <v>0</v>
      </c>
    </row>
    <row r="61" spans="2:15">
      <c r="B61"/>
      <c r="C61" s="131" t="s">
        <v>147</v>
      </c>
      <c r="D61" s="132" t="s">
        <v>223</v>
      </c>
      <c r="E61" s="139"/>
      <c r="F61" s="134" t="s">
        <v>152</v>
      </c>
      <c r="G61" s="134"/>
      <c r="H61" s="107"/>
      <c r="I61" s="131"/>
      <c r="J61" s="131"/>
      <c r="K61" s="131"/>
      <c r="L61" s="158" t="s">
        <v>224</v>
      </c>
      <c r="M61" s="155" t="e">
        <f>COUNTIF(#REF!,"&lt;&gt;OK")</f>
        <v>#REF!</v>
      </c>
      <c r="N61" s="155" t="e">
        <f>COUNTIF(#REF!,"&lt;&gt;OK")</f>
        <v>#REF!</v>
      </c>
      <c r="O61" s="155" t="e">
        <f>COUNTIF(#REF!,"&lt;&gt;OK")</f>
        <v>#REF!</v>
      </c>
    </row>
    <row r="62" spans="2:15">
      <c r="B62" s="78" t="s">
        <v>146</v>
      </c>
      <c r="C62" s="103" t="s">
        <v>147</v>
      </c>
      <c r="D62" s="135" t="s">
        <v>80</v>
      </c>
      <c r="E62" s="123" t="s">
        <v>127</v>
      </c>
      <c r="F62" s="107" t="s">
        <v>148</v>
      </c>
      <c r="G62" s="124"/>
      <c r="H62" s="125"/>
      <c r="I62" s="152" t="str">
        <f>'Requestor Title'!G3</f>
        <v>Yes</v>
      </c>
      <c r="J62" s="103">
        <f>COUNTA('Requestor Title'!C2:C1048576)</f>
        <v>25</v>
      </c>
      <c r="K62" s="103">
        <f>COUNTIF('Requestor Title'!D2:D1048576,"=Y")</f>
        <v>6</v>
      </c>
      <c r="L62" s="153" t="s">
        <v>225</v>
      </c>
      <c r="M62" s="154">
        <f>COUNTIF('Requestor Title'!I2:I25,"&lt;&gt;OK")</f>
        <v>0</v>
      </c>
      <c r="N62" s="155">
        <f>COUNTIF('Requestor Title'!J2:J25,"&lt;&gt;OK")</f>
        <v>0</v>
      </c>
      <c r="O62" s="155">
        <f>COUNTIF('Requestor Title'!K2:K25,"&lt;&gt;OK")</f>
        <v>0</v>
      </c>
    </row>
    <row r="63" ht="30" spans="2:15">
      <c r="B63" s="78" t="s">
        <v>146</v>
      </c>
      <c r="C63" s="103" t="s">
        <v>147</v>
      </c>
      <c r="D63" s="135" t="s">
        <v>226</v>
      </c>
      <c r="E63" s="123" t="s">
        <v>127</v>
      </c>
      <c r="F63" s="107" t="s">
        <v>150</v>
      </c>
      <c r="G63" s="141" t="s">
        <v>227</v>
      </c>
      <c r="H63" s="125"/>
      <c r="I63" s="152" t="str">
        <f>'Speciality-CME'!F3</f>
        <v>Yes</v>
      </c>
      <c r="J63" s="103">
        <f>COUNTA('Speciality-CME'!C2:C1048576)</f>
        <v>43</v>
      </c>
      <c r="K63" s="103">
        <f>COUNTIF('Speciality-CME'!C2:C1048576,"=Y")</f>
        <v>23</v>
      </c>
      <c r="L63" s="153" t="s">
        <v>228</v>
      </c>
      <c r="M63" s="154">
        <f>COUNTIF('Speciality-CME'!H2:H41,"&lt;&gt;OK")</f>
        <v>0</v>
      </c>
      <c r="N63" s="155">
        <f>COUNTIF('Speciality-CME'!I2:I41,"&lt;&gt;OK")</f>
        <v>0</v>
      </c>
      <c r="O63" s="155">
        <f>COUNTIF('Speciality-CME'!J2:J41,"&lt;&gt;OK")</f>
        <v>0</v>
      </c>
    </row>
    <row r="64" spans="2:15">
      <c r="B64"/>
      <c r="C64" s="129" t="s">
        <v>147</v>
      </c>
      <c r="D64" s="74" t="s">
        <v>229</v>
      </c>
      <c r="E64" s="138"/>
      <c r="F64" s="130" t="s">
        <v>152</v>
      </c>
      <c r="G64" s="130"/>
      <c r="H64" s="107"/>
      <c r="I64" s="129"/>
      <c r="J64" s="129"/>
      <c r="K64" s="129"/>
      <c r="L64" s="157" t="s">
        <v>230</v>
      </c>
      <c r="M64" s="155" t="e">
        <f>COUNTIF(#REF!,"&lt;&gt;OK")</f>
        <v>#REF!</v>
      </c>
      <c r="N64" s="155" t="e">
        <f>COUNTIF(#REF!,"&lt;&gt;OK")</f>
        <v>#REF!</v>
      </c>
      <c r="O64" s="155" t="e">
        <f>COUNTIF(#REF!,"&lt;&gt;OK")</f>
        <v>#REF!</v>
      </c>
    </row>
    <row r="65" customFormat="1" ht="30" spans="2:15">
      <c r="B65" s="110"/>
      <c r="C65" s="103" t="s">
        <v>147</v>
      </c>
      <c r="D65" s="78" t="s">
        <v>101</v>
      </c>
      <c r="E65" s="123" t="s">
        <v>129</v>
      </c>
      <c r="F65" s="107" t="s">
        <v>150</v>
      </c>
      <c r="G65" s="107"/>
      <c r="H65" s="107"/>
      <c r="I65" s="103"/>
      <c r="J65" s="103">
        <f>COUNTA(#REF!)</f>
        <v>1</v>
      </c>
      <c r="K65" s="103"/>
      <c r="L65" s="153" t="s">
        <v>231</v>
      </c>
      <c r="M65" s="155"/>
      <c r="N65" s="155"/>
      <c r="O65" s="155"/>
    </row>
    <row r="66" spans="2:15">
      <c r="B66" s="110"/>
      <c r="C66" s="103" t="s">
        <v>147</v>
      </c>
      <c r="D66" s="78" t="s">
        <v>104</v>
      </c>
      <c r="E66" s="123" t="s">
        <v>129</v>
      </c>
      <c r="F66" s="107" t="s">
        <v>150</v>
      </c>
      <c r="G66" s="107"/>
      <c r="H66" s="107"/>
      <c r="I66" s="103"/>
      <c r="J66" s="103">
        <f>COUNTA(#REF!)</f>
        <v>1</v>
      </c>
      <c r="K66" s="103"/>
      <c r="L66" s="153" t="s">
        <v>232</v>
      </c>
      <c r="M66" s="155"/>
      <c r="N66" s="155"/>
      <c r="O66" s="155"/>
    </row>
    <row r="67" spans="2:15">
      <c r="B67" s="110"/>
      <c r="C67" s="103" t="s">
        <v>147</v>
      </c>
      <c r="D67" s="78" t="s">
        <v>93</v>
      </c>
      <c r="E67" s="123" t="s">
        <v>129</v>
      </c>
      <c r="F67" s="107" t="s">
        <v>150</v>
      </c>
      <c r="G67" s="107"/>
      <c r="H67" s="107"/>
      <c r="I67" s="103"/>
      <c r="J67" s="103">
        <f>COUNTA(#REF!)</f>
        <v>1</v>
      </c>
      <c r="K67" s="103"/>
      <c r="L67" s="153" t="s">
        <v>233</v>
      </c>
      <c r="M67" s="155"/>
      <c r="N67" s="155"/>
      <c r="O67" s="155"/>
    </row>
    <row r="68" ht="72" customHeight="1" spans="2:15">
      <c r="B68" s="110"/>
      <c r="C68" s="103" t="s">
        <v>147</v>
      </c>
      <c r="D68" s="78" t="s">
        <v>94</v>
      </c>
      <c r="E68" s="123" t="s">
        <v>129</v>
      </c>
      <c r="F68" s="107" t="s">
        <v>150</v>
      </c>
      <c r="G68" s="160" t="s">
        <v>234</v>
      </c>
      <c r="H68" s="160" t="s">
        <v>234</v>
      </c>
      <c r="I68" s="103"/>
      <c r="J68" s="103">
        <f>COUNTA(#REF!)</f>
        <v>1</v>
      </c>
      <c r="K68" s="103"/>
      <c r="L68" s="153" t="s">
        <v>235</v>
      </c>
      <c r="M68" s="155"/>
      <c r="N68" s="155"/>
      <c r="O68" s="155"/>
    </row>
    <row r="69" spans="2:15">
      <c r="B69" s="110"/>
      <c r="C69" s="103" t="s">
        <v>147</v>
      </c>
      <c r="D69" s="78" t="s">
        <v>95</v>
      </c>
      <c r="E69" s="123" t="s">
        <v>129</v>
      </c>
      <c r="F69" s="107" t="s">
        <v>150</v>
      </c>
      <c r="G69" s="107"/>
      <c r="H69" s="107"/>
      <c r="I69" s="103"/>
      <c r="J69" s="103">
        <f>COUNTA(#REF!)</f>
        <v>1</v>
      </c>
      <c r="K69" s="103"/>
      <c r="L69" s="153" t="s">
        <v>236</v>
      </c>
      <c r="M69" s="155"/>
      <c r="N69" s="155"/>
      <c r="O69" s="155"/>
    </row>
    <row r="70" ht="30" spans="2:15">
      <c r="B70" s="110"/>
      <c r="C70" s="103" t="s">
        <v>147</v>
      </c>
      <c r="D70" s="78" t="s">
        <v>96</v>
      </c>
      <c r="E70" s="123" t="s">
        <v>129</v>
      </c>
      <c r="F70" s="107" t="s">
        <v>150</v>
      </c>
      <c r="G70" s="160" t="s">
        <v>237</v>
      </c>
      <c r="H70" s="107" t="s">
        <v>189</v>
      </c>
      <c r="I70" s="103"/>
      <c r="J70" s="103">
        <f>COUNTA(#REF!)</f>
        <v>1</v>
      </c>
      <c r="K70" s="103"/>
      <c r="L70" s="153" t="s">
        <v>238</v>
      </c>
      <c r="M70" s="155"/>
      <c r="N70" s="155"/>
      <c r="O70" s="155"/>
    </row>
    <row r="71" customFormat="1" ht="30" spans="2:15">
      <c r="B71" s="110"/>
      <c r="C71" s="103" t="s">
        <v>147</v>
      </c>
      <c r="D71" s="78" t="s">
        <v>97</v>
      </c>
      <c r="E71" s="123" t="s">
        <v>129</v>
      </c>
      <c r="F71" s="107" t="s">
        <v>150</v>
      </c>
      <c r="G71" s="160" t="s">
        <v>239</v>
      </c>
      <c r="H71" s="160" t="s">
        <v>239</v>
      </c>
      <c r="I71" s="103"/>
      <c r="J71" s="103">
        <f>COUNTA(#REF!)</f>
        <v>1</v>
      </c>
      <c r="K71" s="103"/>
      <c r="L71" s="153" t="s">
        <v>238</v>
      </c>
      <c r="M71" s="155"/>
      <c r="N71" s="155"/>
      <c r="O71" s="155"/>
    </row>
    <row r="72" ht="30" spans="2:15">
      <c r="B72" s="110"/>
      <c r="C72" s="103" t="s">
        <v>147</v>
      </c>
      <c r="D72" s="78" t="s">
        <v>98</v>
      </c>
      <c r="E72" s="123" t="s">
        <v>129</v>
      </c>
      <c r="F72" s="107" t="s">
        <v>150</v>
      </c>
      <c r="G72" s="160" t="s">
        <v>227</v>
      </c>
      <c r="H72" s="107"/>
      <c r="I72" s="103"/>
      <c r="J72" s="103">
        <f>COUNTA(#REF!)</f>
        <v>1</v>
      </c>
      <c r="K72" s="103"/>
      <c r="L72" s="153" t="s">
        <v>240</v>
      </c>
      <c r="M72" s="155"/>
      <c r="N72" s="155"/>
      <c r="O72" s="155"/>
    </row>
    <row r="73" spans="2:15">
      <c r="B73"/>
      <c r="C73" s="103" t="s">
        <v>147</v>
      </c>
      <c r="D73" s="78" t="s">
        <v>241</v>
      </c>
      <c r="E73" s="78"/>
      <c r="F73" s="107" t="s">
        <v>152</v>
      </c>
      <c r="G73" s="107"/>
      <c r="H73" s="107"/>
      <c r="I73" s="103"/>
      <c r="J73" s="103"/>
      <c r="K73" s="103"/>
      <c r="L73" s="153" t="s">
        <v>242</v>
      </c>
      <c r="M73" s="155" t="e">
        <f>COUNTIF(#REF!,"&lt;&gt;OK")</f>
        <v>#REF!</v>
      </c>
      <c r="N73" s="155" t="e">
        <f>COUNTIF(#REF!,"&lt;&gt;OK")</f>
        <v>#REF!</v>
      </c>
      <c r="O73" s="155" t="e">
        <f>COUNTIF(#REF!,"&lt;&gt;OK")</f>
        <v>#REF!</v>
      </c>
    </row>
    <row r="74" spans="2:15">
      <c r="B74"/>
      <c r="C74" s="131" t="s">
        <v>147</v>
      </c>
      <c r="D74" s="132" t="s">
        <v>76</v>
      </c>
      <c r="E74" s="132"/>
      <c r="F74" s="134" t="s">
        <v>152</v>
      </c>
      <c r="G74" s="134"/>
      <c r="H74" s="107"/>
      <c r="I74" s="131"/>
      <c r="J74" s="131"/>
      <c r="K74" s="131"/>
      <c r="L74" s="158" t="s">
        <v>243</v>
      </c>
      <c r="M74" s="155" t="e">
        <f>COUNTIF(#REF!,"&lt;&gt;OK")</f>
        <v>#REF!</v>
      </c>
      <c r="N74" s="155" t="e">
        <f>COUNTIF(#REF!,"&lt;&gt;OK")</f>
        <v>#REF!</v>
      </c>
      <c r="O74" s="155" t="e">
        <f>COUNTIF(#REF!,"&lt;&gt;OK")</f>
        <v>#REF!</v>
      </c>
    </row>
    <row r="75" ht="30" spans="2:15">
      <c r="B75" s="78" t="s">
        <v>146</v>
      </c>
      <c r="C75" s="103" t="s">
        <v>147</v>
      </c>
      <c r="D75" s="135" t="s">
        <v>76</v>
      </c>
      <c r="E75" s="123" t="s">
        <v>127</v>
      </c>
      <c r="F75" s="107" t="s">
        <v>150</v>
      </c>
      <c r="G75" s="124"/>
      <c r="H75" s="125"/>
      <c r="I75" s="152" t="str">
        <f>'Target Geographic Reach-CME'!F3</f>
        <v>Yes</v>
      </c>
      <c r="J75" s="103">
        <f>COUNTA('Target Geographic Reach-CME'!B2:B1048576)</f>
        <v>5</v>
      </c>
      <c r="K75" s="103">
        <f>COUNTIF('Target Geographic Reach-CME'!C2:C1048576,"=Y")</f>
        <v>3</v>
      </c>
      <c r="L75" s="153" t="s">
        <v>244</v>
      </c>
      <c r="M75" s="154">
        <f>COUNTIF('Target Geographic Reach-CME'!H2:H7,"&lt;&gt;OK")</f>
        <v>0</v>
      </c>
      <c r="N75" s="155">
        <f>COUNTIF('Target Geographic Reach-CME'!I2:I7,"&lt;&gt;OK")</f>
        <v>0</v>
      </c>
      <c r="O75" s="155">
        <f>COUNTIF('Target Geographic Reach-CME'!J2:J7,"&lt;&gt;OK")</f>
        <v>0</v>
      </c>
    </row>
    <row r="76" ht="30" spans="2:15">
      <c r="B76" s="78" t="s">
        <v>146</v>
      </c>
      <c r="C76" s="103" t="s">
        <v>147</v>
      </c>
      <c r="D76" s="122" t="s">
        <v>75</v>
      </c>
      <c r="E76" s="123" t="s">
        <v>127</v>
      </c>
      <c r="F76" s="107" t="s">
        <v>150</v>
      </c>
      <c r="G76" s="141" t="s">
        <v>245</v>
      </c>
      <c r="H76" s="125"/>
      <c r="I76" s="152" t="str">
        <f>'Therapeutic Area-CME'!G3</f>
        <v>Yes</v>
      </c>
      <c r="J76" s="103">
        <f>COUNTA('Therapeutic Area-CME'!B2:B1048576)</f>
        <v>14</v>
      </c>
      <c r="K76" s="103">
        <f>COUNTIF('Therapeutic Area-CME'!D2:D1048576,"=Y")</f>
        <v>1</v>
      </c>
      <c r="L76" s="153" t="s">
        <v>246</v>
      </c>
      <c r="M76" s="154">
        <f>COUNTIF('Therapeutic Area-CME'!I2:I16,"&lt;&gt;OK")</f>
        <v>0</v>
      </c>
      <c r="N76" s="155">
        <f>COUNTIF('Therapeutic Area-CME'!J2:J16,"&lt;&gt;OK")</f>
        <v>0</v>
      </c>
      <c r="O76" s="155">
        <f>COUNTIF('Therapeutic Area-CME'!K2:K16,"&lt;&gt;OK")</f>
        <v>0</v>
      </c>
    </row>
    <row r="77" ht="30" spans="2:15">
      <c r="B77" s="78" t="s">
        <v>146</v>
      </c>
      <c r="C77" s="103" t="s">
        <v>147</v>
      </c>
      <c r="D77" s="135" t="s">
        <v>81</v>
      </c>
      <c r="E77" s="123" t="s">
        <v>127</v>
      </c>
      <c r="F77" s="107" t="s">
        <v>148</v>
      </c>
      <c r="G77" s="141" t="s">
        <v>178</v>
      </c>
      <c r="H77" s="125" t="s">
        <v>189</v>
      </c>
      <c r="I77" s="152" t="str">
        <f>Title!G3</f>
        <v>Yes</v>
      </c>
      <c r="J77" s="103">
        <f>COUNTA(Title!C2:C1048576)</f>
        <v>28</v>
      </c>
      <c r="K77" s="103">
        <f>COUNTIF(Title!D2:D1048576,"=Y")</f>
        <v>6</v>
      </c>
      <c r="L77" s="153" t="s">
        <v>247</v>
      </c>
      <c r="M77" s="154">
        <f>COUNTIF(Title!I2:I30,"&lt;&gt;OK")</f>
        <v>0</v>
      </c>
      <c r="N77" s="155">
        <f>COUNTIF(Title!J2:J30,"&lt;&gt;OK")</f>
        <v>0</v>
      </c>
      <c r="O77" s="155">
        <f>COUNTIF(Title!K2:K30,"&lt;&gt;OK")</f>
        <v>0</v>
      </c>
    </row>
    <row r="78" customFormat="1" spans="2:15">
      <c r="B78" s="110"/>
      <c r="C78" s="126" t="s">
        <v>147</v>
      </c>
      <c r="D78" s="127" t="s">
        <v>92</v>
      </c>
      <c r="E78" s="133" t="s">
        <v>129</v>
      </c>
      <c r="F78" s="128" t="s">
        <v>148</v>
      </c>
      <c r="G78" s="128"/>
      <c r="H78" s="107"/>
      <c r="I78" s="126"/>
      <c r="J78" s="126">
        <f>COUNTA(#REF!)</f>
        <v>1</v>
      </c>
      <c r="K78" s="126"/>
      <c r="L78" s="156" t="s">
        <v>248</v>
      </c>
      <c r="M78" s="155"/>
      <c r="N78" s="155"/>
      <c r="O78" s="155"/>
    </row>
    <row r="79" customFormat="1" spans="2:15">
      <c r="B79" s="161" t="s">
        <v>249</v>
      </c>
      <c r="C79" s="162"/>
      <c r="D79" s="162"/>
      <c r="E79" s="162"/>
      <c r="F79" s="162"/>
      <c r="G79" s="162"/>
      <c r="H79" s="162"/>
      <c r="I79" s="162"/>
      <c r="J79" s="162"/>
      <c r="K79" s="162"/>
      <c r="L79" s="162"/>
      <c r="M79" s="162"/>
      <c r="N79" s="162"/>
      <c r="O79" s="177"/>
    </row>
    <row r="80" spans="2:15">
      <c r="B80"/>
      <c r="C80" s="126" t="s">
        <v>250</v>
      </c>
      <c r="D80" s="127" t="s">
        <v>251</v>
      </c>
      <c r="E80" s="127"/>
      <c r="F80" s="163" t="s">
        <v>152</v>
      </c>
      <c r="G80" s="163"/>
      <c r="H80" s="164"/>
      <c r="I80" s="126"/>
      <c r="J80" s="126"/>
      <c r="K80" s="126"/>
      <c r="L80" s="156" t="s">
        <v>252</v>
      </c>
      <c r="M80" s="155" t="e">
        <f>COUNTIF(#REF!,"&lt;&gt;OK")</f>
        <v>#REF!</v>
      </c>
      <c r="N80" s="155" t="e">
        <f>COUNTIF(#REF!,"&lt;&gt;OK")</f>
        <v>#REF!</v>
      </c>
      <c r="O80" s="155" t="e">
        <f>COUNTIF(#REF!,"&lt;&gt;OK")</f>
        <v>#REF!</v>
      </c>
    </row>
    <row r="81" customFormat="1" ht="30" spans="2:15">
      <c r="B81" s="78" t="s">
        <v>146</v>
      </c>
      <c r="C81" s="103" t="s">
        <v>250</v>
      </c>
      <c r="D81" s="122" t="s">
        <v>251</v>
      </c>
      <c r="E81" s="123" t="s">
        <v>127</v>
      </c>
      <c r="F81" s="164" t="s">
        <v>150</v>
      </c>
      <c r="G81" s="165"/>
      <c r="H81" s="166"/>
      <c r="I81" s="103" t="str">
        <f>'Activity Type-CME'!F3</f>
        <v>Yes</v>
      </c>
      <c r="J81" s="103">
        <f>COUNTA('Activity Type-CME'!B2:B1048576)</f>
        <v>3</v>
      </c>
      <c r="K81" s="103">
        <f>COUNTIF('Activity Type-CME'!C2:C1048576,"=Y")</f>
        <v>3</v>
      </c>
      <c r="L81" s="153" t="s">
        <v>253</v>
      </c>
      <c r="M81" s="154">
        <f>COUNTIF('Activity Type-CME'!H2:H9,"&lt;&gt;OK")</f>
        <v>0</v>
      </c>
      <c r="N81" s="155">
        <f>COUNTIF('Activity Type-CME'!I2:I9,"&lt;&gt;OK")</f>
        <v>0</v>
      </c>
      <c r="O81" s="155">
        <f>COUNTIF('Activity Type-CME'!J2:J9,"&lt;&gt;OK")</f>
        <v>0</v>
      </c>
    </row>
    <row r="82" customFormat="1" spans="3:15">
      <c r="C82" s="126" t="s">
        <v>250</v>
      </c>
      <c r="D82" s="127" t="s">
        <v>33</v>
      </c>
      <c r="E82" s="127"/>
      <c r="F82" s="163" t="s">
        <v>152</v>
      </c>
      <c r="G82" s="163"/>
      <c r="H82" s="164"/>
      <c r="I82" s="126"/>
      <c r="J82" s="126"/>
      <c r="K82" s="126"/>
      <c r="L82" s="156" t="s">
        <v>254</v>
      </c>
      <c r="M82" s="155">
        <f>COUNTIF('Activity Delivery Format-CME'!I2:I24,"&lt;&gt;OK")</f>
        <v>0</v>
      </c>
      <c r="N82" s="155">
        <f>COUNTIF('Activity Delivery Format-CME'!J2:J24,"&lt;&gt;OK")</f>
        <v>0</v>
      </c>
      <c r="O82" s="155">
        <f>COUNTIF('Activity Delivery Format-CME'!K2:K24,"&lt;&gt;OK")</f>
        <v>0</v>
      </c>
    </row>
    <row r="83" customFormat="1" ht="30" spans="2:15">
      <c r="B83" s="78" t="s">
        <v>146</v>
      </c>
      <c r="C83" s="103" t="s">
        <v>250</v>
      </c>
      <c r="D83" s="122" t="s">
        <v>33</v>
      </c>
      <c r="E83" s="123" t="s">
        <v>127</v>
      </c>
      <c r="F83" s="164" t="s">
        <v>150</v>
      </c>
      <c r="G83" s="165"/>
      <c r="H83" s="166"/>
      <c r="I83" s="103" t="str">
        <f>'Activity Delivery Format-CME'!G3</f>
        <v>Yes</v>
      </c>
      <c r="J83" s="103">
        <f>COUNTA('Activity Type-CME'!B2:B9)</f>
        <v>3</v>
      </c>
      <c r="K83" s="103">
        <f>COUNTIF('Activity Type-CME'!C2:C9,"=Y")</f>
        <v>3</v>
      </c>
      <c r="L83" s="153" t="s">
        <v>255</v>
      </c>
      <c r="M83" s="154">
        <f>COUNTIF('Activity Delivery Format-CME'!I2:I24,"&lt;&gt;OK")</f>
        <v>0</v>
      </c>
      <c r="N83" s="155">
        <f>COUNTIF('Activity Delivery Format-CME'!J2:J24,"&lt;&gt;OK")</f>
        <v>0</v>
      </c>
      <c r="O83" s="155">
        <f>COUNTIF('Activity Delivery Format-CME'!K2:K24,"&lt;&gt;OK")</f>
        <v>0</v>
      </c>
    </row>
    <row r="84" customFormat="1" ht="57" customHeight="1" spans="2:15">
      <c r="B84" s="78" t="s">
        <v>146</v>
      </c>
      <c r="C84" s="103" t="s">
        <v>250</v>
      </c>
      <c r="D84" s="135" t="s">
        <v>115</v>
      </c>
      <c r="E84" s="123" t="s">
        <v>127</v>
      </c>
      <c r="F84" s="164" t="s">
        <v>148</v>
      </c>
      <c r="G84" s="141" t="s">
        <v>183</v>
      </c>
      <c r="H84" s="142" t="s">
        <v>183</v>
      </c>
      <c r="I84" s="103" t="s">
        <v>126</v>
      </c>
      <c r="J84" s="103">
        <f>COUNTA(#REF!)</f>
        <v>1</v>
      </c>
      <c r="K84" s="103"/>
      <c r="L84" s="153" t="s">
        <v>256</v>
      </c>
      <c r="M84" s="154" t="e">
        <f>COUNTIF(#REF!,"&lt;&gt;OK")</f>
        <v>#REF!</v>
      </c>
      <c r="N84" s="155" t="e">
        <f>COUNTIF(#REF!,"&lt;&gt;OK")</f>
        <v>#REF!</v>
      </c>
      <c r="O84" s="155" t="e">
        <f>COUNTIF(#REF!,"&lt;&gt;OK")</f>
        <v>#REF!</v>
      </c>
    </row>
    <row r="85" spans="2:15">
      <c r="B85"/>
      <c r="C85" s="126" t="s">
        <v>250</v>
      </c>
      <c r="D85" s="127" t="s">
        <v>257</v>
      </c>
      <c r="E85" s="127"/>
      <c r="F85" s="128" t="s">
        <v>152</v>
      </c>
      <c r="G85" s="128"/>
      <c r="H85" s="107"/>
      <c r="I85" s="126"/>
      <c r="J85" s="126">
        <f>COUNTA(#REF!)</f>
        <v>1</v>
      </c>
      <c r="K85" s="126"/>
      <c r="L85" s="156" t="s">
        <v>258</v>
      </c>
      <c r="M85" s="155" t="e">
        <f>COUNTIF(#REF!,"&lt;&gt;OK")</f>
        <v>#REF!</v>
      </c>
      <c r="N85" s="155" t="e">
        <f>COUNTIF(#REF!,"&lt;&gt;OK")</f>
        <v>#REF!</v>
      </c>
      <c r="O85" s="155" t="e">
        <f>COUNTIF(#REF!,"&lt;&gt;OK")</f>
        <v>#REF!</v>
      </c>
    </row>
    <row r="86" customFormat="1" spans="2:15">
      <c r="B86" s="78" t="s">
        <v>146</v>
      </c>
      <c r="C86" s="103" t="s">
        <v>250</v>
      </c>
      <c r="D86" s="135" t="s">
        <v>259</v>
      </c>
      <c r="E86" s="123" t="s">
        <v>127</v>
      </c>
      <c r="F86" s="164" t="s">
        <v>148</v>
      </c>
      <c r="G86" s="165"/>
      <c r="H86" s="166"/>
      <c r="I86" s="103" t="str">
        <f>'Group Type'!F3</f>
        <v>Yes</v>
      </c>
      <c r="J86" s="103">
        <f>COUNTA('Group Type'!B2:B10)</f>
        <v>2</v>
      </c>
      <c r="K86" s="103">
        <f>COUNTIF('Group Type'!C2:C10,"=Y")</f>
        <v>2</v>
      </c>
      <c r="L86" s="153" t="s">
        <v>260</v>
      </c>
      <c r="M86" s="154">
        <f>COUNTIF('Group Type'!H2:H10,"&lt;&gt;OK")</f>
        <v>0</v>
      </c>
      <c r="N86" s="155">
        <f>COUNTIF('Group Type'!I2:I10,"&lt;&gt;OK")</f>
        <v>0</v>
      </c>
      <c r="O86" s="155">
        <f>COUNTIF('Group Type'!J2:J10,"&lt;&gt;OK")</f>
        <v>0</v>
      </c>
    </row>
    <row r="87" spans="2:15">
      <c r="B87" s="110"/>
      <c r="C87" s="129" t="s">
        <v>250</v>
      </c>
      <c r="D87" s="74" t="s">
        <v>261</v>
      </c>
      <c r="E87" s="138" t="s">
        <v>129</v>
      </c>
      <c r="F87" s="167" t="s">
        <v>148</v>
      </c>
      <c r="G87" s="167"/>
      <c r="H87" s="164"/>
      <c r="I87" s="129"/>
      <c r="J87" s="129">
        <f>COUNTA(#REF!)</f>
        <v>1</v>
      </c>
      <c r="K87" s="129"/>
      <c r="L87" s="157" t="s">
        <v>262</v>
      </c>
      <c r="M87" s="155"/>
      <c r="N87" s="155"/>
      <c r="O87" s="155"/>
    </row>
    <row r="88" customFormat="1" spans="3:15">
      <c r="C88" s="131" t="s">
        <v>250</v>
      </c>
      <c r="D88" s="132" t="s">
        <v>263</v>
      </c>
      <c r="E88" s="132"/>
      <c r="F88" s="168" t="s">
        <v>152</v>
      </c>
      <c r="G88" s="168"/>
      <c r="H88" s="164"/>
      <c r="I88" s="131"/>
      <c r="J88" s="131">
        <f>COUNTA(#REF!)</f>
        <v>1</v>
      </c>
      <c r="K88" s="131"/>
      <c r="L88" s="158" t="s">
        <v>264</v>
      </c>
      <c r="M88" s="155" t="e">
        <f>COUNTIF(#REF!,"&lt;&gt;OK")</f>
        <v>#REF!</v>
      </c>
      <c r="N88" s="155" t="e">
        <f>COUNTIF(#REF!,"&lt;&gt;OK")</f>
        <v>#REF!</v>
      </c>
      <c r="O88" s="155" t="e">
        <f>COUNTIF(#REF!,"&lt;&gt;OK")</f>
        <v>#REF!</v>
      </c>
    </row>
    <row r="89" customFormat="1" spans="2:15">
      <c r="B89" s="78" t="s">
        <v>146</v>
      </c>
      <c r="C89" s="103" t="s">
        <v>250</v>
      </c>
      <c r="D89" s="135" t="s">
        <v>265</v>
      </c>
      <c r="E89" s="123" t="s">
        <v>127</v>
      </c>
      <c r="F89" s="164" t="s">
        <v>150</v>
      </c>
      <c r="G89" s="165"/>
      <c r="H89" s="166"/>
      <c r="I89" s="103" t="str">
        <f>'Email Template Recipient-CME'!F3</f>
        <v>Yes</v>
      </c>
      <c r="J89" s="103">
        <f>COUNTA('Email Template Recipient-CME'!B2:B16)</f>
        <v>12</v>
      </c>
      <c r="K89" s="103">
        <f>COUNTIF('Email Template Recipient-CME'!C2:C16,"Y")</f>
        <v>12</v>
      </c>
      <c r="L89" s="153" t="s">
        <v>266</v>
      </c>
      <c r="M89" s="154">
        <f>COUNTIF('Email Template Recipient-CME'!H2:H16,"&lt;&gt;OK")</f>
        <v>0</v>
      </c>
      <c r="N89" s="155">
        <f>COUNTIF('Email Template Recipient-CME'!I2:I16,"&lt;&gt;OK")</f>
        <v>0</v>
      </c>
      <c r="O89" s="155">
        <f>COUNTIF('Email Template Recipient-CME'!J2:J16,"&lt;&gt;OK")</f>
        <v>0</v>
      </c>
    </row>
    <row r="90" customFormat="1" ht="30" spans="2:15">
      <c r="B90" s="78" t="s">
        <v>146</v>
      </c>
      <c r="C90" s="103" t="s">
        <v>250</v>
      </c>
      <c r="D90" s="135" t="s">
        <v>61</v>
      </c>
      <c r="E90" s="123" t="s">
        <v>127</v>
      </c>
      <c r="F90" s="164" t="s">
        <v>148</v>
      </c>
      <c r="G90" s="141" t="s">
        <v>267</v>
      </c>
      <c r="H90" s="125" t="s">
        <v>189</v>
      </c>
      <c r="I90" s="103" t="str">
        <f>'Identifier Type Master'!H3</f>
        <v>Yes</v>
      </c>
      <c r="J90" s="103">
        <f>COUNTA('Identifier Type Master'!#REF!)</f>
        <v>1</v>
      </c>
      <c r="K90" s="103">
        <f>COUNTIF('Identifier Type Master'!F2:F1048576,"=Y")</f>
        <v>1</v>
      </c>
      <c r="L90" s="153" t="s">
        <v>268</v>
      </c>
      <c r="M90" s="154">
        <f>COUNTIF('Identifier Type Master'!J2:J250,"&lt;&gt;OK")</f>
        <v>0</v>
      </c>
      <c r="N90" s="155">
        <f>COUNTIF('Identifier Type Master'!K2:K250,"&lt;&gt;OK")</f>
        <v>0</v>
      </c>
      <c r="O90" s="155">
        <f>COUNTIF('Identifier Type Master'!L2:L250,"&lt;&gt;OK")</f>
        <v>0</v>
      </c>
    </row>
    <row r="91" spans="2:15">
      <c r="B91" s="78" t="s">
        <v>146</v>
      </c>
      <c r="C91" s="103" t="s">
        <v>250</v>
      </c>
      <c r="D91" s="135" t="s">
        <v>65</v>
      </c>
      <c r="E91" s="123" t="s">
        <v>127</v>
      </c>
      <c r="F91" s="164" t="s">
        <v>148</v>
      </c>
      <c r="G91" s="165"/>
      <c r="H91" s="166"/>
      <c r="I91" s="103" t="str">
        <f>'Org Tax Status'!G3</f>
        <v>Yes</v>
      </c>
      <c r="J91" s="103">
        <f>COUNTA('Org Tax Status'!C2:C1048576)</f>
        <v>5</v>
      </c>
      <c r="K91" s="103">
        <f>COUNTIF('Org Tax Status'!D2:D1048576,"=Y")</f>
        <v>5</v>
      </c>
      <c r="L91" s="153" t="s">
        <v>269</v>
      </c>
      <c r="M91" s="154">
        <f>COUNTIF('Org Tax Status'!I2:I5,"&lt;&gt;OK")</f>
        <v>0</v>
      </c>
      <c r="N91" s="155">
        <f>COUNTIF('Org Tax Status'!J2:J5,"&lt;&gt;OK")</f>
        <v>0</v>
      </c>
      <c r="O91" s="155">
        <f>COUNTIF('Org Tax Status'!K2:K5,"&lt;&gt;OK")</f>
        <v>0</v>
      </c>
    </row>
    <row r="92" customFormat="1" ht="30" spans="2:15">
      <c r="B92" s="78" t="s">
        <v>146</v>
      </c>
      <c r="C92" s="103" t="s">
        <v>250</v>
      </c>
      <c r="D92" s="135" t="s">
        <v>114</v>
      </c>
      <c r="E92" s="123" t="s">
        <v>127</v>
      </c>
      <c r="F92" s="164" t="s">
        <v>148</v>
      </c>
      <c r="G92" s="165"/>
      <c r="H92" s="166"/>
      <c r="I92" s="103" t="str">
        <f>'Outcomes Level'!G3</f>
        <v>Yes</v>
      </c>
      <c r="J92" s="103">
        <f>COUNTA('Outcomes Level'!C2:C8)</f>
        <v>7</v>
      </c>
      <c r="K92" s="103">
        <f>COUNTIF('Outcomes Level'!D2:D8,"=Y")</f>
        <v>7</v>
      </c>
      <c r="L92" s="153" t="s">
        <v>270</v>
      </c>
      <c r="M92" s="154">
        <f>COUNTIF('Outcomes Level'!I2:I8,"&lt;&gt;OK")</f>
        <v>0</v>
      </c>
      <c r="N92" s="155">
        <f>COUNTIF('Outcomes Level'!J2:J8,"&lt;&gt;OK")</f>
        <v>0</v>
      </c>
      <c r="O92" s="155">
        <f>COUNTIF('Outcomes Level'!K2:K8,"&lt;&gt;OK")</f>
        <v>0</v>
      </c>
    </row>
    <row r="93" customFormat="1" spans="2:15">
      <c r="B93" s="78" t="s">
        <v>146</v>
      </c>
      <c r="C93" s="103" t="s">
        <v>250</v>
      </c>
      <c r="D93" s="122" t="s">
        <v>66</v>
      </c>
      <c r="E93" s="123" t="s">
        <v>127</v>
      </c>
      <c r="F93" s="164" t="s">
        <v>148</v>
      </c>
      <c r="G93" s="165"/>
      <c r="H93" s="166"/>
      <c r="I93" s="103" t="str">
        <f>'Preferred Language'!F3</f>
        <v>Yes</v>
      </c>
      <c r="J93" s="103">
        <f>COUNTA('Preferred Language'!B2:B7)</f>
        <v>5</v>
      </c>
      <c r="K93" s="103">
        <f>COUNTIF('Preferred Language'!C2:C7,"=Y")</f>
        <v>1</v>
      </c>
      <c r="L93" s="153" t="s">
        <v>271</v>
      </c>
      <c r="M93" s="154">
        <f>COUNTIF('Preferred Language'!H2:H7,"&lt;&gt;OK")</f>
        <v>0</v>
      </c>
      <c r="N93" s="155">
        <f>COUNTIF('Preferred Language'!I2:I7,"&lt;&gt;OK")</f>
        <v>0</v>
      </c>
      <c r="O93" s="155">
        <f>COUNTIF('Preferred Language'!J2:J7,"&lt;&gt;OK")</f>
        <v>0</v>
      </c>
    </row>
    <row r="94" customFormat="1" ht="105" spans="3:15">
      <c r="C94" s="129" t="s">
        <v>250</v>
      </c>
      <c r="D94" s="74" t="s">
        <v>99</v>
      </c>
      <c r="E94" s="74"/>
      <c r="F94" s="167" t="s">
        <v>152</v>
      </c>
      <c r="G94" s="167"/>
      <c r="H94" s="160" t="s">
        <v>183</v>
      </c>
      <c r="I94" s="129"/>
      <c r="J94" s="129"/>
      <c r="K94" s="129"/>
      <c r="L94" s="157" t="s">
        <v>272</v>
      </c>
      <c r="M94" s="155" t="e">
        <f>COUNTIF(#REF!,"&lt;&gt;OK")</f>
        <v>#REF!</v>
      </c>
      <c r="N94" s="155" t="e">
        <f>COUNTIF(#REF!,"&lt;&gt;OK")</f>
        <v>#REF!</v>
      </c>
      <c r="O94" s="155" t="e">
        <f>COUNTIF(#REF!,"&lt;&gt;OK")</f>
        <v>#REF!</v>
      </c>
    </row>
    <row r="95" customFormat="1" ht="31.5" customHeight="1" spans="2:15">
      <c r="B95" s="110"/>
      <c r="C95" s="103" t="s">
        <v>250</v>
      </c>
      <c r="D95" s="78" t="s">
        <v>99</v>
      </c>
      <c r="E95" s="123" t="s">
        <v>129</v>
      </c>
      <c r="F95" s="164" t="s">
        <v>150</v>
      </c>
      <c r="G95" s="164"/>
      <c r="H95" s="160" t="s">
        <v>183</v>
      </c>
      <c r="I95" s="103"/>
      <c r="J95" s="103">
        <f>COUNTA(#REF!)</f>
        <v>1</v>
      </c>
      <c r="K95" s="103"/>
      <c r="L95" s="153" t="s">
        <v>273</v>
      </c>
      <c r="M95" s="155"/>
      <c r="N95" s="155"/>
      <c r="O95" s="155"/>
    </row>
    <row r="96" customFormat="1" ht="60" spans="2:15">
      <c r="B96" s="110"/>
      <c r="C96" s="131" t="s">
        <v>250</v>
      </c>
      <c r="D96" s="132" t="s">
        <v>107</v>
      </c>
      <c r="E96" s="139" t="s">
        <v>129</v>
      </c>
      <c r="F96" s="168" t="s">
        <v>148</v>
      </c>
      <c r="G96" s="169" t="s">
        <v>274</v>
      </c>
      <c r="H96" s="164"/>
      <c r="I96" s="131"/>
      <c r="J96" s="131">
        <f>COUNTA(#REF!)</f>
        <v>1</v>
      </c>
      <c r="K96" s="131"/>
      <c r="L96" s="158" t="s">
        <v>275</v>
      </c>
      <c r="M96" s="155" t="e">
        <f>COUNTIF(#REF!,"&lt;&gt;OK")</f>
        <v>#REF!</v>
      </c>
      <c r="N96" s="155" t="e">
        <f>COUNTIF(#REF!,"&lt;&gt;OK")</f>
        <v>#REF!</v>
      </c>
      <c r="O96" s="155" t="e">
        <f>COUNTIF(#REF!,"&lt;&gt;OK")</f>
        <v>#REF!</v>
      </c>
    </row>
    <row r="97" customFormat="1" ht="28.5" customHeight="1" spans="2:15">
      <c r="B97" s="78" t="s">
        <v>146</v>
      </c>
      <c r="C97" s="103" t="s">
        <v>250</v>
      </c>
      <c r="D97" s="122" t="s">
        <v>73</v>
      </c>
      <c r="E97" s="123" t="s">
        <v>127</v>
      </c>
      <c r="F97" s="164" t="s">
        <v>148</v>
      </c>
      <c r="G97" s="141" t="s">
        <v>276</v>
      </c>
      <c r="H97" s="142" t="s">
        <v>183</v>
      </c>
      <c r="I97" s="103" t="str">
        <f>State!H3</f>
        <v>Yes</v>
      </c>
      <c r="J97" s="103">
        <f>COUNTA(State!D2:D64)</f>
        <v>63</v>
      </c>
      <c r="K97" s="103">
        <f>COUNTIF(State!E2:E64,"=Y")</f>
        <v>63</v>
      </c>
      <c r="L97" s="153" t="s">
        <v>277</v>
      </c>
      <c r="M97" s="154">
        <f>COUNTIF(State!J2:J64,"&lt;&gt;OK")</f>
        <v>0</v>
      </c>
      <c r="N97" s="155">
        <f>COUNTIF(State!K2:K64,"&lt;&gt;OK")</f>
        <v>0</v>
      </c>
      <c r="O97" s="155">
        <f>COUNTIF(State!L2:L64,"&lt;&gt;OK")</f>
        <v>0</v>
      </c>
    </row>
    <row r="98" customFormat="1" ht="31.5" customHeight="1" spans="2:15">
      <c r="B98" s="78" t="s">
        <v>146</v>
      </c>
      <c r="C98" s="103" t="s">
        <v>250</v>
      </c>
      <c r="D98" s="135" t="s">
        <v>70</v>
      </c>
      <c r="E98" s="123" t="s">
        <v>127</v>
      </c>
      <c r="F98" s="164" t="s">
        <v>148</v>
      </c>
      <c r="G98" s="141" t="s">
        <v>278</v>
      </c>
      <c r="H98" s="142"/>
      <c r="I98" s="103" t="s">
        <v>126</v>
      </c>
      <c r="J98" s="103"/>
      <c r="K98" s="103"/>
      <c r="L98" s="153" t="s">
        <v>279</v>
      </c>
      <c r="M98" s="154"/>
      <c r="N98" s="155"/>
      <c r="O98" s="155"/>
    </row>
    <row r="99" ht="31.5" customHeight="1" spans="2:15">
      <c r="B99" s="78" t="s">
        <v>146</v>
      </c>
      <c r="C99" s="103" t="s">
        <v>250</v>
      </c>
      <c r="D99" s="135" t="s">
        <v>68</v>
      </c>
      <c r="E99" s="123" t="s">
        <v>127</v>
      </c>
      <c r="F99" s="164" t="s">
        <v>148</v>
      </c>
      <c r="G99" s="165"/>
      <c r="H99" s="142" t="s">
        <v>183</v>
      </c>
      <c r="I99" s="103" t="str">
        <f>'Request Type'!F3</f>
        <v>Yes</v>
      </c>
      <c r="J99" s="103">
        <f>COUNTA('Request Type'!B2:B1048576)</f>
        <v>5</v>
      </c>
      <c r="K99" s="103">
        <f>COUNTIF('Request Type'!C2:C1048576,"=Y")</f>
        <v>1</v>
      </c>
      <c r="L99" s="153" t="s">
        <v>280</v>
      </c>
      <c r="M99" s="154">
        <f>COUNTIF('Request Type'!H2:H7,"&lt;&gt;OK")</f>
        <v>0</v>
      </c>
      <c r="N99" s="155">
        <f>COUNTIF('Request Type'!I2:I7,"&lt;&gt;OK")</f>
        <v>0</v>
      </c>
      <c r="O99" s="155">
        <f>COUNTIF('Request Type'!J2:J7,"&lt;&gt;OK")</f>
        <v>0</v>
      </c>
    </row>
    <row r="100" customFormat="1" spans="2:15">
      <c r="B100" s="170" t="s">
        <v>281</v>
      </c>
      <c r="C100" s="171"/>
      <c r="D100" s="171"/>
      <c r="E100" s="171"/>
      <c r="F100" s="171"/>
      <c r="G100" s="171"/>
      <c r="H100" s="171"/>
      <c r="I100" s="171"/>
      <c r="J100" s="171"/>
      <c r="K100" s="171"/>
      <c r="L100" s="171"/>
      <c r="M100" s="171"/>
      <c r="N100" s="171"/>
      <c r="O100" s="178"/>
    </row>
    <row r="101" ht="30" spans="2:15">
      <c r="B101" s="78" t="s">
        <v>146</v>
      </c>
      <c r="C101" s="78" t="s">
        <v>282</v>
      </c>
      <c r="D101" s="172" t="s">
        <v>82</v>
      </c>
      <c r="E101" s="123" t="s">
        <v>127</v>
      </c>
      <c r="F101" s="173" t="s">
        <v>150</v>
      </c>
      <c r="G101" s="174"/>
      <c r="H101" s="175"/>
      <c r="I101" s="103" t="str">
        <f>'RFA Type'!F3</f>
        <v>Yes</v>
      </c>
      <c r="J101" s="103">
        <f>COUNTA('RFA Type'!B2:B1048576)</f>
        <v>1</v>
      </c>
      <c r="K101" s="103">
        <f>COUNTIF('RFA Type'!C2:C1048576,"=Y")</f>
        <v>1</v>
      </c>
      <c r="L101" s="153" t="s">
        <v>283</v>
      </c>
      <c r="M101" s="179"/>
      <c r="N101" s="103"/>
      <c r="O101" s="103"/>
    </row>
    <row r="102" spans="2:15">
      <c r="B102" s="78" t="s">
        <v>146</v>
      </c>
      <c r="C102" s="78" t="s">
        <v>282</v>
      </c>
      <c r="D102" s="172" t="s">
        <v>84</v>
      </c>
      <c r="E102" s="123" t="s">
        <v>127</v>
      </c>
      <c r="F102" s="173" t="s">
        <v>150</v>
      </c>
      <c r="G102" s="174"/>
      <c r="H102" s="175"/>
      <c r="I102" s="103" t="s">
        <v>126</v>
      </c>
      <c r="J102" s="103"/>
      <c r="K102" s="103"/>
      <c r="L102" s="153" t="s">
        <v>284</v>
      </c>
      <c r="M102" s="179"/>
      <c r="N102" s="103"/>
      <c r="O102" s="103"/>
    </row>
    <row r="103" spans="2:15">
      <c r="B103" s="78" t="s">
        <v>146</v>
      </c>
      <c r="C103" s="78" t="s">
        <v>282</v>
      </c>
      <c r="D103" s="176" t="s">
        <v>85</v>
      </c>
      <c r="E103" s="123" t="s">
        <v>127</v>
      </c>
      <c r="F103" s="173" t="s">
        <v>150</v>
      </c>
      <c r="G103" s="174"/>
      <c r="H103" s="175"/>
      <c r="I103" s="103" t="s">
        <v>126</v>
      </c>
      <c r="J103" s="103"/>
      <c r="K103" s="103"/>
      <c r="L103" s="153" t="s">
        <v>285</v>
      </c>
      <c r="M103" s="179"/>
      <c r="N103" s="103"/>
      <c r="O103" s="103"/>
    </row>
    <row r="104" spans="2:15">
      <c r="B104" s="78" t="s">
        <v>146</v>
      </c>
      <c r="C104" s="78" t="s">
        <v>282</v>
      </c>
      <c r="D104" s="172" t="s">
        <v>86</v>
      </c>
      <c r="E104" s="123" t="s">
        <v>127</v>
      </c>
      <c r="F104" s="173" t="s">
        <v>150</v>
      </c>
      <c r="G104" s="174"/>
      <c r="H104" s="175"/>
      <c r="I104" s="103" t="s">
        <v>126</v>
      </c>
      <c r="J104" s="103"/>
      <c r="K104" s="103"/>
      <c r="L104" s="153" t="s">
        <v>286</v>
      </c>
      <c r="M104" s="179"/>
      <c r="N104" s="103"/>
      <c r="O104" s="103"/>
    </row>
    <row r="105" spans="2:15">
      <c r="B105" s="78" t="s">
        <v>146</v>
      </c>
      <c r="C105" s="103" t="s">
        <v>147</v>
      </c>
      <c r="D105" s="172" t="s">
        <v>48</v>
      </c>
      <c r="E105" s="123" t="s">
        <v>127</v>
      </c>
      <c r="F105" s="173" t="s">
        <v>150</v>
      </c>
      <c r="G105" s="174"/>
      <c r="H105" s="175"/>
      <c r="I105" s="103" t="s">
        <v>126</v>
      </c>
      <c r="J105" s="103"/>
      <c r="K105" s="103"/>
      <c r="L105" s="153"/>
      <c r="M105" s="179"/>
      <c r="N105" s="103"/>
      <c r="O105" s="103"/>
    </row>
  </sheetData>
  <sheetProtection autoFilter="0"/>
  <sortState ref="C7:O99">
    <sortCondition ref="C7:C99"/>
    <sortCondition ref="D7:D99"/>
  </sortState>
  <mergeCells count="4">
    <mergeCell ref="B6:L6"/>
    <mergeCell ref="B79:O79"/>
    <mergeCell ref="B100:O100"/>
    <mergeCell ref="B2:O4"/>
  </mergeCells>
  <conditionalFormatting sqref="M7">
    <cfRule type="cellIs" dxfId="2" priority="177" operator="notEqual">
      <formula>0</formula>
    </cfRule>
    <cfRule type="cellIs" dxfId="0" priority="178" operator="equal">
      <formula>0</formula>
    </cfRule>
  </conditionalFormatting>
  <conditionalFormatting sqref="N7:O7">
    <cfRule type="cellIs" dxfId="2" priority="165" operator="notEqual">
      <formula>0</formula>
    </cfRule>
    <cfRule type="cellIs" dxfId="0" priority="166" operator="equal">
      <formula>0</formula>
    </cfRule>
  </conditionalFormatting>
  <conditionalFormatting sqref="I8">
    <cfRule type="cellIs" dxfId="0" priority="36" stopIfTrue="1" operator="equal">
      <formula>"Yes"</formula>
    </cfRule>
    <cfRule type="cellIs" dxfId="1" priority="37" stopIfTrue="1" operator="equal">
      <formula>"Partial"</formula>
    </cfRule>
    <cfRule type="cellIs" dxfId="2" priority="38" stopIfTrue="1" operator="equal">
      <formula>"No"</formula>
    </cfRule>
  </conditionalFormatting>
  <conditionalFormatting sqref="M8">
    <cfRule type="cellIs" dxfId="2" priority="34" operator="notEqual">
      <formula>0</formula>
    </cfRule>
    <cfRule type="cellIs" dxfId="0" priority="35" operator="equal">
      <formula>0</formula>
    </cfRule>
  </conditionalFormatting>
  <conditionalFormatting sqref="N8:O8">
    <cfRule type="cellIs" dxfId="2" priority="32" operator="notEqual">
      <formula>0</formula>
    </cfRule>
    <cfRule type="cellIs" dxfId="0" priority="33" operator="equal">
      <formula>0</formula>
    </cfRule>
  </conditionalFormatting>
  <conditionalFormatting sqref="I9">
    <cfRule type="cellIs" dxfId="0" priority="29" stopIfTrue="1" operator="equal">
      <formula>"Yes"</formula>
    </cfRule>
    <cfRule type="cellIs" dxfId="1" priority="30" stopIfTrue="1" operator="equal">
      <formula>"Partial"</formula>
    </cfRule>
    <cfRule type="cellIs" dxfId="2" priority="31" stopIfTrue="1" operator="equal">
      <formula>"No"</formula>
    </cfRule>
  </conditionalFormatting>
  <conditionalFormatting sqref="M9">
    <cfRule type="cellIs" dxfId="2" priority="27" operator="notEqual">
      <formula>0</formula>
    </cfRule>
    <cfRule type="cellIs" dxfId="0" priority="28" operator="equal">
      <formula>0</formula>
    </cfRule>
  </conditionalFormatting>
  <conditionalFormatting sqref="N9:O9">
    <cfRule type="cellIs" dxfId="2" priority="25" operator="notEqual">
      <formula>0</formula>
    </cfRule>
    <cfRule type="cellIs" dxfId="0" priority="26" operator="equal">
      <formula>0</formula>
    </cfRule>
  </conditionalFormatting>
  <conditionalFormatting sqref="I12">
    <cfRule type="cellIs" dxfId="0" priority="151" stopIfTrue="1" operator="equal">
      <formula>"Yes"</formula>
    </cfRule>
    <cfRule type="cellIs" dxfId="1" priority="152" stopIfTrue="1" operator="equal">
      <formula>"Partial"</formula>
    </cfRule>
    <cfRule type="cellIs" dxfId="2" priority="153" stopIfTrue="1" operator="equal">
      <formula>"No"</formula>
    </cfRule>
  </conditionalFormatting>
  <conditionalFormatting sqref="M12:O12">
    <cfRule type="cellIs" dxfId="2" priority="149" operator="notEqual">
      <formula>0</formula>
    </cfRule>
    <cfRule type="cellIs" dxfId="0" priority="150" operator="equal">
      <formula>0</formula>
    </cfRule>
  </conditionalFormatting>
  <conditionalFormatting sqref="I13">
    <cfRule type="cellIs" dxfId="0" priority="146" stopIfTrue="1" operator="equal">
      <formula>"Yes"</formula>
    </cfRule>
    <cfRule type="cellIs" dxfId="1" priority="147" stopIfTrue="1" operator="equal">
      <formula>"Partial"</formula>
    </cfRule>
    <cfRule type="cellIs" dxfId="2" priority="148" stopIfTrue="1" operator="equal">
      <formula>"No"</formula>
    </cfRule>
  </conditionalFormatting>
  <conditionalFormatting sqref="M13:O13">
    <cfRule type="cellIs" dxfId="2" priority="144" operator="notEqual">
      <formula>0</formula>
    </cfRule>
    <cfRule type="cellIs" dxfId="0" priority="145" operator="equal">
      <formula>0</formula>
    </cfRule>
  </conditionalFormatting>
  <conditionalFormatting sqref="I15">
    <cfRule type="cellIs" dxfId="0" priority="141" stopIfTrue="1" operator="equal">
      <formula>"Yes"</formula>
    </cfRule>
    <cfRule type="cellIs" dxfId="1" priority="142" stopIfTrue="1" operator="equal">
      <formula>"Partial"</formula>
    </cfRule>
    <cfRule type="cellIs" dxfId="2" priority="143" stopIfTrue="1" operator="equal">
      <formula>"No"</formula>
    </cfRule>
  </conditionalFormatting>
  <conditionalFormatting sqref="M15:O15">
    <cfRule type="cellIs" dxfId="2" priority="139" operator="notEqual">
      <formula>0</formula>
    </cfRule>
    <cfRule type="cellIs" dxfId="0" priority="140" operator="equal">
      <formula>0</formula>
    </cfRule>
  </conditionalFormatting>
  <conditionalFormatting sqref="I16">
    <cfRule type="cellIs" dxfId="0" priority="136" stopIfTrue="1" operator="equal">
      <formula>"Yes"</formula>
    </cfRule>
    <cfRule type="cellIs" dxfId="1" priority="137" stopIfTrue="1" operator="equal">
      <formula>"Partial"</formula>
    </cfRule>
    <cfRule type="cellIs" dxfId="2" priority="138" stopIfTrue="1" operator="equal">
      <formula>"No"</formula>
    </cfRule>
  </conditionalFormatting>
  <conditionalFormatting sqref="M16:O16">
    <cfRule type="cellIs" dxfId="2" priority="134" operator="notEqual">
      <formula>0</formula>
    </cfRule>
    <cfRule type="cellIs" dxfId="0" priority="135" operator="equal">
      <formula>0</formula>
    </cfRule>
  </conditionalFormatting>
  <conditionalFormatting sqref="N28">
    <cfRule type="cellIs" dxfId="2" priority="163" operator="notEqual">
      <formula>0</formula>
    </cfRule>
    <cfRule type="cellIs" dxfId="0" priority="164" operator="equal">
      <formula>0</formula>
    </cfRule>
  </conditionalFormatting>
  <conditionalFormatting sqref="O28">
    <cfRule type="cellIs" dxfId="2" priority="161" operator="notEqual">
      <formula>0</formula>
    </cfRule>
    <cfRule type="cellIs" dxfId="0" priority="162" operator="equal">
      <formula>0</formula>
    </cfRule>
  </conditionalFormatting>
  <conditionalFormatting sqref="I39">
    <cfRule type="cellIs" dxfId="0" priority="22" stopIfTrue="1" operator="equal">
      <formula>"Yes"</formula>
    </cfRule>
    <cfRule type="cellIs" dxfId="1" priority="23" stopIfTrue="1" operator="equal">
      <formula>"Partial"</formula>
    </cfRule>
    <cfRule type="cellIs" dxfId="2" priority="24" stopIfTrue="1" operator="equal">
      <formula>"No"</formula>
    </cfRule>
  </conditionalFormatting>
  <conditionalFormatting sqref="M39:O39">
    <cfRule type="cellIs" dxfId="2" priority="20" operator="notEqual">
      <formula>0</formula>
    </cfRule>
    <cfRule type="cellIs" dxfId="0" priority="21" operator="equal">
      <formula>0</formula>
    </cfRule>
  </conditionalFormatting>
  <conditionalFormatting sqref="I65">
    <cfRule type="cellIs" dxfId="0" priority="116" stopIfTrue="1" operator="equal">
      <formula>"Yes"</formula>
    </cfRule>
    <cfRule type="cellIs" dxfId="1" priority="117" stopIfTrue="1" operator="equal">
      <formula>"Partial"</formula>
    </cfRule>
    <cfRule type="cellIs" dxfId="2" priority="118" stopIfTrue="1" operator="equal">
      <formula>"No"</formula>
    </cfRule>
  </conditionalFormatting>
  <conditionalFormatting sqref="M65:O65">
    <cfRule type="cellIs" dxfId="2" priority="114" operator="notEqual">
      <formula>0</formula>
    </cfRule>
    <cfRule type="cellIs" dxfId="0" priority="115" operator="equal">
      <formula>0</formula>
    </cfRule>
  </conditionalFormatting>
  <conditionalFormatting sqref="I71">
    <cfRule type="cellIs" dxfId="0" priority="7" stopIfTrue="1" operator="equal">
      <formula>"Yes"</formula>
    </cfRule>
    <cfRule type="cellIs" dxfId="1" priority="8" stopIfTrue="1" operator="equal">
      <formula>"Partial"</formula>
    </cfRule>
    <cfRule type="cellIs" dxfId="2" priority="9" stopIfTrue="1" operator="equal">
      <formula>"No"</formula>
    </cfRule>
  </conditionalFormatting>
  <conditionalFormatting sqref="M71:O71">
    <cfRule type="cellIs" dxfId="2" priority="13" operator="notEqual">
      <formula>0</formula>
    </cfRule>
    <cfRule type="cellIs" dxfId="0" priority="14" operator="equal">
      <formula>0</formula>
    </cfRule>
  </conditionalFormatting>
  <conditionalFormatting sqref="I78">
    <cfRule type="cellIs" dxfId="0" priority="126" stopIfTrue="1" operator="equal">
      <formula>"Yes"</formula>
    </cfRule>
    <cfRule type="cellIs" dxfId="1" priority="127" stopIfTrue="1" operator="equal">
      <formula>"Partial"</formula>
    </cfRule>
    <cfRule type="cellIs" dxfId="2" priority="128" stopIfTrue="1" operator="equal">
      <formula>"No"</formula>
    </cfRule>
  </conditionalFormatting>
  <conditionalFormatting sqref="M78:O78">
    <cfRule type="cellIs" dxfId="2" priority="124" operator="notEqual">
      <formula>0</formula>
    </cfRule>
    <cfRule type="cellIs" dxfId="0" priority="125" operator="equal">
      <formula>0</formula>
    </cfRule>
  </conditionalFormatting>
  <conditionalFormatting sqref="I81">
    <cfRule type="cellIs" dxfId="0" priority="91" stopIfTrue="1" operator="equal">
      <formula>"Yes"</formula>
    </cfRule>
    <cfRule type="cellIs" dxfId="1" priority="92" stopIfTrue="1" operator="equal">
      <formula>"Partial"</formula>
    </cfRule>
    <cfRule type="cellIs" dxfId="2" priority="93" stopIfTrue="1" operator="equal">
      <formula>"No"</formula>
    </cfRule>
  </conditionalFormatting>
  <conditionalFormatting sqref="M81:O81">
    <cfRule type="cellIs" dxfId="2" priority="89" operator="notEqual">
      <formula>0</formula>
    </cfRule>
    <cfRule type="cellIs" dxfId="0" priority="90" operator="equal">
      <formula>0</formula>
    </cfRule>
  </conditionalFormatting>
  <conditionalFormatting sqref="I82">
    <cfRule type="cellIs" dxfId="0" priority="86" stopIfTrue="1" operator="equal">
      <formula>"Yes"</formula>
    </cfRule>
    <cfRule type="cellIs" dxfId="1" priority="87" stopIfTrue="1" operator="equal">
      <formula>"Partial"</formula>
    </cfRule>
    <cfRule type="cellIs" dxfId="2" priority="88" stopIfTrue="1" operator="equal">
      <formula>"No"</formula>
    </cfRule>
  </conditionalFormatting>
  <conditionalFormatting sqref="M82:O82">
    <cfRule type="cellIs" dxfId="2" priority="84" operator="notEqual">
      <formula>0</formula>
    </cfRule>
    <cfRule type="cellIs" dxfId="0" priority="85" operator="equal">
      <formula>0</formula>
    </cfRule>
  </conditionalFormatting>
  <conditionalFormatting sqref="I84">
    <cfRule type="cellIs" dxfId="0" priority="96" stopIfTrue="1" operator="equal">
      <formula>"Yes"</formula>
    </cfRule>
    <cfRule type="cellIs" dxfId="1" priority="97" stopIfTrue="1" operator="equal">
      <formula>"Partial"</formula>
    </cfRule>
    <cfRule type="cellIs" dxfId="2" priority="98" stopIfTrue="1" operator="equal">
      <formula>"No"</formula>
    </cfRule>
  </conditionalFormatting>
  <conditionalFormatting sqref="M84:O84">
    <cfRule type="cellIs" dxfId="2" priority="94" operator="notEqual">
      <formula>0</formula>
    </cfRule>
    <cfRule type="cellIs" dxfId="0" priority="95" operator="equal">
      <formula>0</formula>
    </cfRule>
  </conditionalFormatting>
  <conditionalFormatting sqref="I86">
    <cfRule type="cellIs" dxfId="0" priority="76" stopIfTrue="1" operator="equal">
      <formula>"Yes"</formula>
    </cfRule>
    <cfRule type="cellIs" dxfId="1" priority="77" stopIfTrue="1" operator="equal">
      <formula>"Partial"</formula>
    </cfRule>
    <cfRule type="cellIs" dxfId="2" priority="78" stopIfTrue="1" operator="equal">
      <formula>"No"</formula>
    </cfRule>
  </conditionalFormatting>
  <conditionalFormatting sqref="M86:O86">
    <cfRule type="cellIs" dxfId="2" priority="74" operator="notEqual">
      <formula>0</formula>
    </cfRule>
    <cfRule type="cellIs" dxfId="0" priority="75" operator="equal">
      <formula>0</formula>
    </cfRule>
  </conditionalFormatting>
  <conditionalFormatting sqref="I90">
    <cfRule type="cellIs" dxfId="0" priority="51" stopIfTrue="1" operator="equal">
      <formula>"Yes"</formula>
    </cfRule>
    <cfRule type="cellIs" dxfId="1" priority="52" stopIfTrue="1" operator="equal">
      <formula>"Partial"</formula>
    </cfRule>
    <cfRule type="cellIs" dxfId="2" priority="53" stopIfTrue="1" operator="equal">
      <formula>"No"</formula>
    </cfRule>
  </conditionalFormatting>
  <conditionalFormatting sqref="M90:O90">
    <cfRule type="cellIs" dxfId="2" priority="49" operator="notEqual">
      <formula>0</formula>
    </cfRule>
    <cfRule type="cellIs" dxfId="0" priority="50" operator="equal">
      <formula>0</formula>
    </cfRule>
  </conditionalFormatting>
  <conditionalFormatting sqref="I92">
    <cfRule type="cellIs" dxfId="0" priority="66" stopIfTrue="1" operator="equal">
      <formula>"Yes"</formula>
    </cfRule>
    <cfRule type="cellIs" dxfId="1" priority="67" stopIfTrue="1" operator="equal">
      <formula>"Partial"</formula>
    </cfRule>
    <cfRule type="cellIs" dxfId="2" priority="68" stopIfTrue="1" operator="equal">
      <formula>"No"</formula>
    </cfRule>
  </conditionalFormatting>
  <conditionalFormatting sqref="M92:O92">
    <cfRule type="cellIs" dxfId="2" priority="64" operator="notEqual">
      <formula>0</formula>
    </cfRule>
    <cfRule type="cellIs" dxfId="0" priority="65" operator="equal">
      <formula>0</formula>
    </cfRule>
  </conditionalFormatting>
  <conditionalFormatting sqref="I93">
    <cfRule type="cellIs" dxfId="0" priority="111" stopIfTrue="1" operator="equal">
      <formula>"Yes"</formula>
    </cfRule>
    <cfRule type="cellIs" dxfId="1" priority="112" stopIfTrue="1" operator="equal">
      <formula>"Partial"</formula>
    </cfRule>
    <cfRule type="cellIs" dxfId="2" priority="113" stopIfTrue="1" operator="equal">
      <formula>"No"</formula>
    </cfRule>
  </conditionalFormatting>
  <conditionalFormatting sqref="M93:O93">
    <cfRule type="cellIs" dxfId="2" priority="109" operator="notEqual">
      <formula>0</formula>
    </cfRule>
    <cfRule type="cellIs" dxfId="0" priority="110" operator="equal">
      <formula>0</formula>
    </cfRule>
  </conditionalFormatting>
  <conditionalFormatting sqref="I94">
    <cfRule type="cellIs" dxfId="0" priority="46" stopIfTrue="1" operator="equal">
      <formula>"Yes"</formula>
    </cfRule>
    <cfRule type="cellIs" dxfId="1" priority="47" stopIfTrue="1" operator="equal">
      <formula>"Partial"</formula>
    </cfRule>
    <cfRule type="cellIs" dxfId="2" priority="48" stopIfTrue="1" operator="equal">
      <formula>"No"</formula>
    </cfRule>
  </conditionalFormatting>
  <conditionalFormatting sqref="M94:O94">
    <cfRule type="cellIs" dxfId="2" priority="44" operator="notEqual">
      <formula>0</formula>
    </cfRule>
    <cfRule type="cellIs" dxfId="0" priority="45" operator="equal">
      <formula>0</formula>
    </cfRule>
  </conditionalFormatting>
  <conditionalFormatting sqref="M95:O95">
    <cfRule type="cellIs" dxfId="2" priority="69" operator="notEqual">
      <formula>0</formula>
    </cfRule>
    <cfRule type="cellIs" dxfId="0" priority="70" operator="equal">
      <formula>0</formula>
    </cfRule>
  </conditionalFormatting>
  <conditionalFormatting sqref="I96">
    <cfRule type="cellIs" dxfId="0" priority="61" stopIfTrue="1" operator="equal">
      <formula>"Yes"</formula>
    </cfRule>
    <cfRule type="cellIs" dxfId="1" priority="62" stopIfTrue="1" operator="equal">
      <formula>"Partial"</formula>
    </cfRule>
    <cfRule type="cellIs" dxfId="2" priority="63" stopIfTrue="1" operator="equal">
      <formula>"No"</formula>
    </cfRule>
  </conditionalFormatting>
  <conditionalFormatting sqref="M96:O96">
    <cfRule type="cellIs" dxfId="2" priority="59" operator="notEqual">
      <formula>0</formula>
    </cfRule>
    <cfRule type="cellIs" dxfId="0" priority="60" operator="equal">
      <formula>0</formula>
    </cfRule>
  </conditionalFormatting>
  <conditionalFormatting sqref="I101">
    <cfRule type="cellIs" dxfId="0" priority="4" stopIfTrue="1" operator="equal">
      <formula>"Yes"</formula>
    </cfRule>
    <cfRule type="cellIs" dxfId="1" priority="5" stopIfTrue="1" operator="equal">
      <formula>"Partial"</formula>
    </cfRule>
    <cfRule type="cellIs" dxfId="2" priority="6" stopIfTrue="1" operator="equal">
      <formula>"No"</formula>
    </cfRule>
  </conditionalFormatting>
  <conditionalFormatting sqref="I11:I13">
    <cfRule type="cellIs" dxfId="0" priority="41" stopIfTrue="1" operator="equal">
      <formula>"Yes"</formula>
    </cfRule>
    <cfRule type="cellIs" dxfId="1" priority="42" stopIfTrue="1" operator="equal">
      <formula>"Partial"</formula>
    </cfRule>
    <cfRule type="cellIs" dxfId="2" priority="43" stopIfTrue="1" operator="equal">
      <formula>"No"</formula>
    </cfRule>
  </conditionalFormatting>
  <conditionalFormatting sqref="I88:I89">
    <cfRule type="cellIs" dxfId="0" priority="106" stopIfTrue="1" operator="equal">
      <formula>"Yes"</formula>
    </cfRule>
    <cfRule type="cellIs" dxfId="1" priority="107" stopIfTrue="1" operator="equal">
      <formula>"Partial"</formula>
    </cfRule>
    <cfRule type="cellIs" dxfId="2" priority="108" stopIfTrue="1" operator="equal">
      <formula>"No"</formula>
    </cfRule>
  </conditionalFormatting>
  <conditionalFormatting sqref="I97:I98">
    <cfRule type="cellIs" dxfId="0" priority="71" stopIfTrue="1" operator="equal">
      <formula>"Yes"</formula>
    </cfRule>
    <cfRule type="cellIs" dxfId="1" priority="72" stopIfTrue="1" operator="equal">
      <formula>"Partial"</formula>
    </cfRule>
    <cfRule type="cellIs" dxfId="2" priority="73" stopIfTrue="1" operator="equal">
      <formula>"No"</formula>
    </cfRule>
  </conditionalFormatting>
  <conditionalFormatting sqref="I102:I105">
    <cfRule type="cellIs" dxfId="0" priority="1" stopIfTrue="1" operator="equal">
      <formula>"Yes"</formula>
    </cfRule>
    <cfRule type="cellIs" dxfId="1" priority="2" stopIfTrue="1" operator="equal">
      <formula>"Partial"</formula>
    </cfRule>
    <cfRule type="cellIs" dxfId="2" priority="3" stopIfTrue="1" operator="equal">
      <formula>"No"</formula>
    </cfRule>
  </conditionalFormatting>
  <conditionalFormatting sqref="I7 I80 I66:I70 I91 I87 I97:I99 I10 I83 I12:I14 I40:I64 I85 I72:I77 I17:I38">
    <cfRule type="cellIs" dxfId="0" priority="240" stopIfTrue="1" operator="equal">
      <formula>"Yes"</formula>
    </cfRule>
    <cfRule type="cellIs" dxfId="1" priority="241" stopIfTrue="1" operator="equal">
      <formula>"Partial"</formula>
    </cfRule>
    <cfRule type="cellIs" dxfId="2" priority="242" stopIfTrue="1" operator="equal">
      <formula>"No"</formula>
    </cfRule>
  </conditionalFormatting>
  <conditionalFormatting sqref="M10:O10 M17:O22 M80:O80 M66:O70 M91:O91 M87:O87 M99:O99 N29:O29 M23:M29 M30:O38 M83:O83 M12:O14 M85:O85 N23:O27 M40:O64 M72:O77">
    <cfRule type="cellIs" dxfId="2" priority="179" operator="notEqual">
      <formula>0</formula>
    </cfRule>
    <cfRule type="cellIs" dxfId="0" priority="180" operator="equal">
      <formula>0</formula>
    </cfRule>
  </conditionalFormatting>
  <conditionalFormatting sqref="M11:O13">
    <cfRule type="cellIs" dxfId="2" priority="39" operator="notEqual">
      <formula>0</formula>
    </cfRule>
    <cfRule type="cellIs" dxfId="0" priority="40" operator="equal">
      <formula>0</formula>
    </cfRule>
  </conditionalFormatting>
  <conditionalFormatting sqref="M88:O89">
    <cfRule type="cellIs" dxfId="2" priority="104" operator="notEqual">
      <formula>0</formula>
    </cfRule>
    <cfRule type="cellIs" dxfId="0" priority="105" operator="equal">
      <formula>0</formula>
    </cfRule>
  </conditionalFormatting>
  <conditionalFormatting sqref="M97:O98">
    <cfRule type="cellIs" dxfId="2" priority="18" operator="notEqual">
      <formula>0</formula>
    </cfRule>
    <cfRule type="cellIs" dxfId="0" priority="19" operator="equal">
      <formula>0</formula>
    </cfRule>
  </conditionalFormatting>
  <hyperlinks>
    <hyperlink ref="D7" location="'Accrediting Bodies'!A1" display="Accrediting Bodies (shared)"/>
    <hyperlink ref="D77" location="Title!A1" display="Title"/>
    <hyperlink ref="D75" location="'Target Geographic Reach-CME'!A1" display="Target Geographic Reach"/>
    <hyperlink ref="D76" location="'Therapeutic Area-CME'!A1" display="Therapeutic Area"/>
    <hyperlink ref="D99" location="'Request Type'!A1" display="Request Type"/>
    <hyperlink ref="D97" location="State!A1" display="State"/>
    <hyperlink ref="D8" location="'Approve Diff Amount Reason-CME'!A1" display="Approve Different Amount Reason"/>
    <hyperlink ref="D90" location="'Identifier Type Master'!A1" display="Identifier Type Master"/>
    <hyperlink ref="D92" location="'Outcomes Level'!A1" display="Outcome level"/>
    <hyperlink ref="D86" location="'Group Type'!A1" display="Group Type"/>
    <hyperlink ref="D83" location="'Activity Delivery Format-CME'!A1" display="Activity Delivery Format"/>
    <hyperlink ref="D81" location="'Activity Type-CME'!A1" display="Activity Type"/>
    <hyperlink ref="D89" location="'Email Template Recipient-CME'!A1" display="Email Template Recipient (MED)"/>
    <hyperlink ref="D93" location="'Preferred Language'!A1" display="Preffered Language"/>
    <hyperlink ref="D91" location="'Org Tax Status'!A1" display="Org Tax Status"/>
    <hyperlink ref="D60" location="'Program Type-CME'!A1" display="Program Type"/>
    <hyperlink ref="D15" location="'Approval Reason'!A1" display="Approval Reason"/>
    <hyperlink ref="D63" location="'Speciality-CME'!A1" display="Specialty"/>
    <hyperlink ref="D55" location="'Outcome Scale Type-CME'!A1" display="Outcome Scale Type"/>
    <hyperlink ref="D54" location="'Outcome Program Type-CME'!A1" display="Outcome Program Type" tooltip="OUTCOMES"/>
    <hyperlink ref="D51" location="'Budget Code 5-CME'!A1" display="Budget Code 5"/>
    <hyperlink ref="D49" location="'Budget Code 4-CME'!A1" display="Budget Code 4"/>
    <hyperlink ref="D47" location="'Budget Code 3-CME'!A1" display="Budget Code 3"/>
    <hyperlink ref="D45" location="'Budget Code 2-CME'!A1" display="Budget Code 2"/>
    <hyperlink ref="D43" location="'Budget Code 1-CME'!A1" display="Budget Code 1"/>
    <hyperlink ref="D40" location="'Internal Status-CME'!A1" display="Internal Status"/>
    <hyperlink ref="D37" location="'Geographic Focus-CME'!A1" display="Geographic Focus"/>
    <hyperlink ref="D34" location="'Disease State-CME'!A1" display="Disease State"/>
    <hyperlink ref="D32" location="'Decline Reason-CME'!A1" display="Decline Reason"/>
    <hyperlink ref="D31" location="'Decline Grant Reason-CME'!A1" display="Decline Grant Reason"/>
    <hyperlink ref="D28" location="'Credit Hours-CME'!A1" display="Credit Hours"/>
    <hyperlink ref="D23" location="'Cancel Reason-CME'!A1" display="Cancel Reason"/>
    <hyperlink ref="D20" location="'Audience Group-CME'!A1" display="Audience Group"/>
    <hyperlink ref="D10" location="'Activity Sub-Type-Med Edu'!A1" display="Activity Sub-Type- Medical Education"/>
    <hyperlink ref="D62" location="'Requestor Title'!A1" display="Requestor Title (shared)"/>
    <hyperlink ref="D58" location="'Phone and Fax Type'!A1" display="Phone and Fax Type"/>
    <hyperlink ref="D53" location="'Organization Type'!A1" display="Organization Type (shared)"/>
    <hyperlink ref="D38" location="'Honoraria Role'!A1" display="Honoraria Role"/>
    <hyperlink ref="D35" location="'Educational Objectives'!A1" display="Educational Objectives"/>
    <hyperlink ref="D33" location="Department!A1" display="Department (shared)"/>
    <hyperlink ref="D29" location="Currency!A1" display="Currency"/>
    <hyperlink ref="D27" location="Country!A1" display="Country (shared)"/>
    <hyperlink ref="D26" location="'Contact Title'!A1" display="Contact Title (shared)"/>
    <hyperlink ref="D101" location="'RFA Type'!A1" display="RFA Type"/>
    <hyperlink ref="D102" location="'Education MethodsTools'!A1" display="Education Methods/Tools"/>
    <hyperlink ref="D104" location="'Activity Status'!A1" display="Activity Status"/>
    <hyperlink ref="D103" location="'Duration of Activity'!A1" display="Duration of Activity"/>
    <hyperlink ref="D105" location="'Budget Year'!A1" display="Budget Year"/>
    <hyperlink ref="D98" location="'Role Assigned'!A1" display="Role Assigned"/>
    <hyperlink ref="D84" location="'Business Unit'!A1" display="Business Unit"/>
    <hyperlink ref="D22" location="'Audience Group - Specialty Map'!A1" display="Audience Group - Specialty Mapping"/>
  </hyperlinks>
  <printOptions horizontalCentered="1" verticalCentered="1"/>
  <pageMargins left="0.2" right="0.2" top="0.25" bottom="0.25" header="0.3" footer="0.3"/>
  <pageSetup paperSize="1" scale="60" orientation="landscape"/>
  <headerFooter/>
  <ignoredErrors>
    <ignoredError sqref="I81" formula="1"/>
  </ignoredError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50"/>
  <sheetViews>
    <sheetView zoomScale="90" zoomScaleNormal="90" workbookViewId="0">
      <pane ySplit="1" topLeftCell="A2" activePane="bottomLeft" state="frozen"/>
      <selection/>
      <selection pane="bottomLeft" activeCell="A1" sqref="A1"/>
    </sheetView>
  </sheetViews>
  <sheetFormatPr defaultColWidth="11.4285714285714" defaultRowHeight="15"/>
  <cols>
    <col min="1" max="1" width="2.85714285714286" customWidth="1"/>
    <col min="2" max="2" width="26.5714285714286" style="67" customWidth="1"/>
    <col min="3" max="3" width="13.1428571428571" style="67" customWidth="1"/>
    <col min="4" max="4" width="45.8571428571429" style="40" customWidth="1"/>
    <col min="5" max="5" width="47.5714285714286" style="67" customWidth="1"/>
    <col min="6" max="6" width="11.8571428571429" style="67" customWidth="1"/>
    <col min="7" max="7" width="19.5714285714286" customWidth="1"/>
    <col min="8" max="8" width="4" customWidth="1"/>
    <col min="10" max="11" width="11.5714285714286" style="13" customWidth="1"/>
    <col min="12" max="12" width="11.5714285714286" customWidth="1"/>
  </cols>
  <sheetData>
    <row r="1" ht="15.75" spans="1:12">
      <c r="A1" s="41" t="s">
        <v>295</v>
      </c>
      <c r="B1" s="41" t="s">
        <v>1006</v>
      </c>
      <c r="C1" s="41" t="s">
        <v>1007</v>
      </c>
      <c r="D1" s="15" t="s">
        <v>1008</v>
      </c>
      <c r="E1" s="41" t="s">
        <v>1009</v>
      </c>
      <c r="F1" s="16" t="s">
        <v>297</v>
      </c>
      <c r="G1" s="17" t="s">
        <v>298</v>
      </c>
      <c r="J1" s="30" t="s">
        <v>142</v>
      </c>
      <c r="K1" s="30" t="s">
        <v>143</v>
      </c>
      <c r="L1" s="30" t="s">
        <v>144</v>
      </c>
    </row>
    <row r="2" hidden="1" spans="1:12">
      <c r="A2" s="73"/>
      <c r="B2" s="74" t="s">
        <v>571</v>
      </c>
      <c r="C2" s="75" t="s">
        <v>572</v>
      </c>
      <c r="D2" s="74" t="s">
        <v>1010</v>
      </c>
      <c r="E2" s="76" t="str">
        <f>CONCATENATE(C2,D2)</f>
        <v>AFGUnique Country Identifier</v>
      </c>
      <c r="F2" s="77" t="s">
        <v>129</v>
      </c>
      <c r="J2" s="13" t="str">
        <f>IF(TRIM(D2)&lt;&gt;"",IF(TRIM(F2)="","Value exists for Value field but not for Active flag","OK"),IF(TRIM(F2)="","OK","Value exists for Active flag but not for Value field"))</f>
        <v>OK</v>
      </c>
      <c r="K2" s="13" t="s">
        <v>300</v>
      </c>
      <c r="L2" s="13" t="str">
        <f t="shared" ref="L2:L65" si="0">IF(TRIM(A2)&lt;&gt;"",IF(TRIM(D2)="","Value exists for ID but not for code.  You should not delete a code that exists.","OK"),"OK")</f>
        <v>OK</v>
      </c>
    </row>
    <row r="3" hidden="1" spans="1:12">
      <c r="A3" s="18"/>
      <c r="B3" s="78" t="s">
        <v>573</v>
      </c>
      <c r="C3" s="75" t="s">
        <v>574</v>
      </c>
      <c r="D3" s="78" t="s">
        <v>1010</v>
      </c>
      <c r="E3" s="76" t="str">
        <f t="shared" ref="E3:E66" si="1">CONCATENATE(C3,D3)</f>
        <v>ALBUnique Country Identifier</v>
      </c>
      <c r="F3" s="77" t="s">
        <v>129</v>
      </c>
      <c r="G3" s="21" t="s">
        <v>302</v>
      </c>
      <c r="H3" s="22" t="s">
        <v>126</v>
      </c>
      <c r="J3" s="13" t="str">
        <f t="shared" ref="J3:J66" si="2">IF(TRIM(D3)&lt;&gt;"",IF(TRIM(F3)="","Value exists for Value field but not for Active flag","OK"),IF(TRIM(F3)="","OK","Value exists for Active flag but not for Value field"))</f>
        <v>OK</v>
      </c>
      <c r="K3" s="13" t="s">
        <v>300</v>
      </c>
      <c r="L3" s="13" t="str">
        <f t="shared" si="0"/>
        <v>OK</v>
      </c>
    </row>
    <row r="4" hidden="1" spans="1:12">
      <c r="A4" s="18"/>
      <c r="B4" s="78" t="s">
        <v>575</v>
      </c>
      <c r="C4" s="75" t="s">
        <v>576</v>
      </c>
      <c r="D4" s="78" t="s">
        <v>1010</v>
      </c>
      <c r="E4" s="79" t="str">
        <f t="shared" si="1"/>
        <v>DZAUnique Country Identifier</v>
      </c>
      <c r="F4" s="77" t="s">
        <v>129</v>
      </c>
      <c r="J4" s="13" t="str">
        <f t="shared" si="2"/>
        <v>OK</v>
      </c>
      <c r="K4" s="13" t="s">
        <v>300</v>
      </c>
      <c r="L4" s="13" t="str">
        <f t="shared" si="0"/>
        <v>OK</v>
      </c>
    </row>
    <row r="5" hidden="1" spans="1:12">
      <c r="A5" s="18"/>
      <c r="B5" s="78" t="s">
        <v>577</v>
      </c>
      <c r="C5" s="75" t="s">
        <v>578</v>
      </c>
      <c r="D5" s="78" t="s">
        <v>1010</v>
      </c>
      <c r="E5" s="79" t="str">
        <f t="shared" si="1"/>
        <v>ANDUnique Country Identifier</v>
      </c>
      <c r="F5" s="77" t="s">
        <v>129</v>
      </c>
      <c r="J5" s="13" t="str">
        <f t="shared" si="2"/>
        <v>OK</v>
      </c>
      <c r="K5" s="13" t="s">
        <v>300</v>
      </c>
      <c r="L5" s="13" t="str">
        <f t="shared" si="0"/>
        <v>OK</v>
      </c>
    </row>
    <row r="6" hidden="1" spans="1:12">
      <c r="A6" s="43"/>
      <c r="B6" s="78" t="s">
        <v>579</v>
      </c>
      <c r="C6" s="75" t="s">
        <v>580</v>
      </c>
      <c r="D6" s="78" t="s">
        <v>1010</v>
      </c>
      <c r="E6" s="79" t="str">
        <f t="shared" si="1"/>
        <v>AGOUnique Country Identifier</v>
      </c>
      <c r="F6" s="77" t="s">
        <v>129</v>
      </c>
      <c r="J6" s="13" t="str">
        <f t="shared" si="2"/>
        <v>OK</v>
      </c>
      <c r="K6" s="13" t="s">
        <v>300</v>
      </c>
      <c r="L6" s="13" t="str">
        <f t="shared" si="0"/>
        <v>OK</v>
      </c>
    </row>
    <row r="7" hidden="1" spans="1:12">
      <c r="A7" s="43"/>
      <c r="B7" s="78" t="s">
        <v>1011</v>
      </c>
      <c r="C7" s="75" t="s">
        <v>582</v>
      </c>
      <c r="D7" s="78" t="s">
        <v>1010</v>
      </c>
      <c r="E7" s="79" t="str">
        <f t="shared" si="1"/>
        <v>ATGUnique Country Identifier</v>
      </c>
      <c r="F7" s="77" t="s">
        <v>129</v>
      </c>
      <c r="J7" s="13" t="str">
        <f t="shared" si="2"/>
        <v>OK</v>
      </c>
      <c r="K7" s="13" t="s">
        <v>300</v>
      </c>
      <c r="L7" s="13" t="str">
        <f t="shared" si="0"/>
        <v>OK</v>
      </c>
    </row>
    <row r="8" hidden="1" spans="1:12">
      <c r="A8" s="43"/>
      <c r="B8" s="78" t="s">
        <v>583</v>
      </c>
      <c r="C8" s="75" t="s">
        <v>584</v>
      </c>
      <c r="D8" s="78" t="s">
        <v>1012</v>
      </c>
      <c r="E8" s="79" t="str">
        <f t="shared" si="1"/>
        <v>ARGMedical License</v>
      </c>
      <c r="F8" s="77" t="s">
        <v>129</v>
      </c>
      <c r="J8" s="13" t="str">
        <f t="shared" si="2"/>
        <v>OK</v>
      </c>
      <c r="K8" s="13" t="s">
        <v>300</v>
      </c>
      <c r="L8" s="13" t="str">
        <f t="shared" si="0"/>
        <v>OK</v>
      </c>
    </row>
    <row r="9" hidden="1" spans="1:12">
      <c r="A9" s="43"/>
      <c r="B9" s="78" t="s">
        <v>585</v>
      </c>
      <c r="C9" s="75" t="s">
        <v>586</v>
      </c>
      <c r="D9" s="78" t="s">
        <v>1010</v>
      </c>
      <c r="E9" s="79" t="str">
        <f t="shared" si="1"/>
        <v>ARMUnique Country Identifier</v>
      </c>
      <c r="F9" s="77" t="s">
        <v>129</v>
      </c>
      <c r="J9" s="13" t="str">
        <f t="shared" si="2"/>
        <v>OK</v>
      </c>
      <c r="K9" s="13" t="s">
        <v>300</v>
      </c>
      <c r="L9" s="13" t="str">
        <f t="shared" si="0"/>
        <v>OK</v>
      </c>
    </row>
    <row r="10" hidden="1" spans="1:12">
      <c r="A10" s="43"/>
      <c r="B10" s="78" t="s">
        <v>587</v>
      </c>
      <c r="C10" s="75" t="s">
        <v>588</v>
      </c>
      <c r="D10" s="78" t="s">
        <v>1010</v>
      </c>
      <c r="E10" s="79" t="str">
        <f t="shared" si="1"/>
        <v>ABWUnique Country Identifier</v>
      </c>
      <c r="F10" s="77" t="s">
        <v>129</v>
      </c>
      <c r="J10" s="13" t="str">
        <f t="shared" si="2"/>
        <v>OK</v>
      </c>
      <c r="K10" s="13" t="s">
        <v>300</v>
      </c>
      <c r="L10" s="13" t="str">
        <f t="shared" si="0"/>
        <v>OK</v>
      </c>
    </row>
    <row r="11" hidden="1" spans="1:12">
      <c r="A11" s="43"/>
      <c r="B11" s="78" t="s">
        <v>589</v>
      </c>
      <c r="C11" s="75" t="s">
        <v>590</v>
      </c>
      <c r="D11" s="78" t="s">
        <v>1013</v>
      </c>
      <c r="E11" s="79" t="str">
        <f t="shared" si="1"/>
        <v>AUSHealth Practitioner Registration Number</v>
      </c>
      <c r="F11" s="77" t="s">
        <v>129</v>
      </c>
      <c r="J11" s="13" t="str">
        <f t="shared" si="2"/>
        <v>OK</v>
      </c>
      <c r="K11" s="13" t="s">
        <v>300</v>
      </c>
      <c r="L11" s="13" t="str">
        <f t="shared" si="0"/>
        <v>OK</v>
      </c>
    </row>
    <row r="12" hidden="1" spans="1:12">
      <c r="A12" s="43"/>
      <c r="B12" s="78" t="s">
        <v>591</v>
      </c>
      <c r="C12" s="75" t="s">
        <v>592</v>
      </c>
      <c r="D12" s="78" t="s">
        <v>1014</v>
      </c>
      <c r="E12" s="79" t="str">
        <f t="shared" si="1"/>
        <v>AUTPhysician number</v>
      </c>
      <c r="F12" s="77" t="s">
        <v>129</v>
      </c>
      <c r="J12" s="13" t="str">
        <f t="shared" si="2"/>
        <v>OK</v>
      </c>
      <c r="K12" s="13" t="s">
        <v>300</v>
      </c>
      <c r="L12" s="13" t="str">
        <f t="shared" si="0"/>
        <v>OK</v>
      </c>
    </row>
    <row r="13" ht="20.1" hidden="1" customHeight="1" spans="1:12">
      <c r="A13" s="43"/>
      <c r="B13" s="78" t="s">
        <v>591</v>
      </c>
      <c r="C13" s="75" t="s">
        <v>592</v>
      </c>
      <c r="D13" s="78" t="s">
        <v>1015</v>
      </c>
      <c r="E13" s="79" t="str">
        <f t="shared" si="1"/>
        <v>AUTCommercial register number</v>
      </c>
      <c r="F13" s="77" t="s">
        <v>129</v>
      </c>
      <c r="J13" s="13" t="str">
        <f t="shared" si="2"/>
        <v>OK</v>
      </c>
      <c r="K13" s="13" t="s">
        <v>300</v>
      </c>
      <c r="L13" s="13" t="str">
        <f t="shared" si="0"/>
        <v>OK</v>
      </c>
    </row>
    <row r="14" hidden="1" spans="1:12">
      <c r="A14" s="43"/>
      <c r="B14" s="78" t="s">
        <v>591</v>
      </c>
      <c r="C14" s="75" t="s">
        <v>592</v>
      </c>
      <c r="D14" s="78" t="s">
        <v>1016</v>
      </c>
      <c r="E14" s="79" t="str">
        <f t="shared" si="1"/>
        <v>AUTAssociation register number </v>
      </c>
      <c r="F14" s="77" t="s">
        <v>129</v>
      </c>
      <c r="J14" s="13" t="str">
        <f t="shared" si="2"/>
        <v>OK</v>
      </c>
      <c r="K14" s="13" t="s">
        <v>300</v>
      </c>
      <c r="L14" s="13" t="str">
        <f t="shared" si="0"/>
        <v>OK</v>
      </c>
    </row>
    <row r="15" hidden="1" spans="1:12">
      <c r="A15" s="43"/>
      <c r="B15" s="78" t="s">
        <v>593</v>
      </c>
      <c r="C15" s="75" t="s">
        <v>594</v>
      </c>
      <c r="D15" s="78" t="s">
        <v>1010</v>
      </c>
      <c r="E15" s="79" t="str">
        <f t="shared" si="1"/>
        <v>AZEUnique Country Identifier</v>
      </c>
      <c r="F15" s="77" t="s">
        <v>129</v>
      </c>
      <c r="J15" s="13" t="str">
        <f t="shared" si="2"/>
        <v>OK</v>
      </c>
      <c r="K15" s="13" t="s">
        <v>300</v>
      </c>
      <c r="L15" s="13" t="str">
        <f t="shared" si="0"/>
        <v>OK</v>
      </c>
    </row>
    <row r="16" hidden="1" spans="1:12">
      <c r="A16" s="43"/>
      <c r="B16" s="78" t="s">
        <v>595</v>
      </c>
      <c r="C16" s="75" t="s">
        <v>596</v>
      </c>
      <c r="D16" s="78" t="s">
        <v>1010</v>
      </c>
      <c r="E16" s="79" t="str">
        <f t="shared" si="1"/>
        <v>BHSUnique Country Identifier</v>
      </c>
      <c r="F16" s="77" t="s">
        <v>129</v>
      </c>
      <c r="J16" s="13" t="str">
        <f t="shared" si="2"/>
        <v>OK</v>
      </c>
      <c r="K16" s="13" t="s">
        <v>300</v>
      </c>
      <c r="L16" s="13" t="str">
        <f t="shared" si="0"/>
        <v>OK</v>
      </c>
    </row>
    <row r="17" hidden="1" spans="1:12">
      <c r="A17" s="43"/>
      <c r="B17" s="78" t="s">
        <v>597</v>
      </c>
      <c r="C17" s="75" t="s">
        <v>598</v>
      </c>
      <c r="D17" s="78" t="s">
        <v>1010</v>
      </c>
      <c r="E17" s="79" t="str">
        <f t="shared" si="1"/>
        <v>BHRUnique Country Identifier</v>
      </c>
      <c r="F17" s="77" t="s">
        <v>129</v>
      </c>
      <c r="J17" s="13" t="str">
        <f t="shared" si="2"/>
        <v>OK</v>
      </c>
      <c r="K17" s="13" t="s">
        <v>300</v>
      </c>
      <c r="L17" s="13" t="str">
        <f t="shared" si="0"/>
        <v>OK</v>
      </c>
    </row>
    <row r="18" hidden="1" spans="1:12">
      <c r="A18" s="43"/>
      <c r="B18" s="78" t="s">
        <v>599</v>
      </c>
      <c r="C18" s="75" t="s">
        <v>600</v>
      </c>
      <c r="D18" s="78" t="s">
        <v>1010</v>
      </c>
      <c r="E18" s="79" t="str">
        <f t="shared" si="1"/>
        <v>BGDUnique Country Identifier</v>
      </c>
      <c r="F18" s="77" t="s">
        <v>129</v>
      </c>
      <c r="J18" s="13" t="str">
        <f t="shared" si="2"/>
        <v>OK</v>
      </c>
      <c r="K18" s="13" t="s">
        <v>300</v>
      </c>
      <c r="L18" s="13" t="str">
        <f t="shared" si="0"/>
        <v>OK</v>
      </c>
    </row>
    <row r="19" hidden="1" spans="1:12">
      <c r="A19" s="43"/>
      <c r="B19" s="78" t="s">
        <v>601</v>
      </c>
      <c r="C19" s="75" t="s">
        <v>602</v>
      </c>
      <c r="D19" s="78" t="s">
        <v>1010</v>
      </c>
      <c r="E19" s="79" t="str">
        <f t="shared" si="1"/>
        <v>BRBUnique Country Identifier</v>
      </c>
      <c r="F19" s="77" t="s">
        <v>129</v>
      </c>
      <c r="J19" s="13" t="str">
        <f t="shared" si="2"/>
        <v>OK</v>
      </c>
      <c r="K19" s="13" t="s">
        <v>300</v>
      </c>
      <c r="L19" s="13" t="str">
        <f t="shared" si="0"/>
        <v>OK</v>
      </c>
    </row>
    <row r="20" hidden="1" spans="1:12">
      <c r="A20" s="43"/>
      <c r="B20" s="78" t="s">
        <v>603</v>
      </c>
      <c r="C20" s="75" t="s">
        <v>604</v>
      </c>
      <c r="D20" s="78" t="s">
        <v>1010</v>
      </c>
      <c r="E20" s="79" t="str">
        <f t="shared" si="1"/>
        <v>BLRUnique Country Identifier</v>
      </c>
      <c r="F20" s="77" t="s">
        <v>129</v>
      </c>
      <c r="J20" s="13" t="str">
        <f t="shared" si="2"/>
        <v>OK</v>
      </c>
      <c r="K20" s="13" t="s">
        <v>300</v>
      </c>
      <c r="L20" s="13" t="str">
        <f t="shared" si="0"/>
        <v>OK</v>
      </c>
    </row>
    <row r="21" hidden="1" spans="1:12">
      <c r="A21" s="43"/>
      <c r="B21" s="78" t="s">
        <v>605</v>
      </c>
      <c r="C21" s="75" t="s">
        <v>606</v>
      </c>
      <c r="D21" s="78" t="s">
        <v>1017</v>
      </c>
      <c r="E21" s="79" t="str">
        <f t="shared" si="1"/>
        <v>BELINAMI/RIZIV</v>
      </c>
      <c r="F21" s="77" t="s">
        <v>129</v>
      </c>
      <c r="J21" s="13" t="str">
        <f t="shared" si="2"/>
        <v>OK</v>
      </c>
      <c r="K21" s="13" t="s">
        <v>300</v>
      </c>
      <c r="L21" s="13" t="str">
        <f t="shared" si="0"/>
        <v>OK</v>
      </c>
    </row>
    <row r="22" hidden="1" spans="1:12">
      <c r="A22" s="43"/>
      <c r="B22" s="78" t="s">
        <v>605</v>
      </c>
      <c r="C22" s="75" t="s">
        <v>606</v>
      </c>
      <c r="D22" s="78" t="s">
        <v>1018</v>
      </c>
      <c r="E22" s="79" t="str">
        <f t="shared" si="1"/>
        <v>BELNational Register Number</v>
      </c>
      <c r="F22" s="77" t="s">
        <v>129</v>
      </c>
      <c r="J22" s="13" t="str">
        <f t="shared" si="2"/>
        <v>OK</v>
      </c>
      <c r="K22" s="13" t="s">
        <v>300</v>
      </c>
      <c r="L22" s="13" t="str">
        <f t="shared" si="0"/>
        <v>OK</v>
      </c>
    </row>
    <row r="23" hidden="1" spans="1:12">
      <c r="A23" s="43"/>
      <c r="B23" s="78" t="s">
        <v>605</v>
      </c>
      <c r="C23" s="75" t="s">
        <v>606</v>
      </c>
      <c r="D23" s="78" t="s">
        <v>1019</v>
      </c>
      <c r="E23" s="79" t="str">
        <f t="shared" si="1"/>
        <v>BELEnterprise Number</v>
      </c>
      <c r="F23" s="77" t="s">
        <v>129</v>
      </c>
      <c r="J23" s="13" t="str">
        <f t="shared" si="2"/>
        <v>OK</v>
      </c>
      <c r="K23" s="13" t="s">
        <v>300</v>
      </c>
      <c r="L23" s="13" t="str">
        <f t="shared" si="0"/>
        <v>OK</v>
      </c>
    </row>
    <row r="24" hidden="1" spans="1:12">
      <c r="A24" s="43"/>
      <c r="B24" s="78" t="s">
        <v>607</v>
      </c>
      <c r="C24" s="75" t="s">
        <v>608</v>
      </c>
      <c r="D24" s="78" t="s">
        <v>1010</v>
      </c>
      <c r="E24" s="79" t="str">
        <f t="shared" si="1"/>
        <v>BLZUnique Country Identifier</v>
      </c>
      <c r="F24" s="77" t="s">
        <v>129</v>
      </c>
      <c r="J24" s="13" t="str">
        <f t="shared" si="2"/>
        <v>OK</v>
      </c>
      <c r="K24" s="13" t="s">
        <v>300</v>
      </c>
      <c r="L24" s="13" t="str">
        <f t="shared" si="0"/>
        <v>OK</v>
      </c>
    </row>
    <row r="25" hidden="1" spans="1:12">
      <c r="A25" s="43"/>
      <c r="B25" s="78" t="s">
        <v>609</v>
      </c>
      <c r="C25" s="75" t="s">
        <v>610</v>
      </c>
      <c r="D25" s="78" t="s">
        <v>1010</v>
      </c>
      <c r="E25" s="79" t="str">
        <f t="shared" si="1"/>
        <v>BENUnique Country Identifier</v>
      </c>
      <c r="F25" s="77" t="s">
        <v>129</v>
      </c>
      <c r="J25" s="13" t="str">
        <f t="shared" si="2"/>
        <v>OK</v>
      </c>
      <c r="K25" s="13" t="s">
        <v>300</v>
      </c>
      <c r="L25" s="13" t="str">
        <f t="shared" si="0"/>
        <v>OK</v>
      </c>
    </row>
    <row r="26" hidden="1" spans="1:12">
      <c r="A26" s="43"/>
      <c r="B26" s="78" t="s">
        <v>611</v>
      </c>
      <c r="C26" s="75" t="s">
        <v>612</v>
      </c>
      <c r="D26" s="78" t="s">
        <v>1010</v>
      </c>
      <c r="E26" s="79" t="str">
        <f t="shared" si="1"/>
        <v>BMUUnique Country Identifier</v>
      </c>
      <c r="F26" s="77" t="s">
        <v>129</v>
      </c>
      <c r="J26" s="13" t="str">
        <f t="shared" si="2"/>
        <v>OK</v>
      </c>
      <c r="K26" s="13" t="s">
        <v>300</v>
      </c>
      <c r="L26" s="13" t="str">
        <f t="shared" si="0"/>
        <v>OK</v>
      </c>
    </row>
    <row r="27" hidden="1" spans="1:12">
      <c r="A27" s="43"/>
      <c r="B27" s="78" t="s">
        <v>613</v>
      </c>
      <c r="C27" s="75" t="s">
        <v>614</v>
      </c>
      <c r="D27" s="78" t="s">
        <v>1010</v>
      </c>
      <c r="E27" s="79" t="str">
        <f t="shared" si="1"/>
        <v>BTNUnique Country Identifier</v>
      </c>
      <c r="F27" s="77" t="s">
        <v>129</v>
      </c>
      <c r="J27" s="13" t="str">
        <f t="shared" si="2"/>
        <v>OK</v>
      </c>
      <c r="K27" s="13" t="s">
        <v>300</v>
      </c>
      <c r="L27" s="13" t="str">
        <f t="shared" si="0"/>
        <v>OK</v>
      </c>
    </row>
    <row r="28" hidden="1" spans="1:12">
      <c r="A28" s="43"/>
      <c r="B28" s="78" t="s">
        <v>615</v>
      </c>
      <c r="C28" s="75" t="s">
        <v>616</v>
      </c>
      <c r="D28" s="78" t="s">
        <v>1010</v>
      </c>
      <c r="E28" s="79" t="str">
        <f t="shared" si="1"/>
        <v>BOLUnique Country Identifier</v>
      </c>
      <c r="F28" s="77" t="s">
        <v>129</v>
      </c>
      <c r="J28" s="13" t="str">
        <f t="shared" si="2"/>
        <v>OK</v>
      </c>
      <c r="K28" s="13" t="s">
        <v>300</v>
      </c>
      <c r="L28" s="13" t="str">
        <f t="shared" si="0"/>
        <v>OK</v>
      </c>
    </row>
    <row r="29" hidden="1" spans="1:12">
      <c r="A29" s="43"/>
      <c r="B29" s="78" t="s">
        <v>1020</v>
      </c>
      <c r="C29" s="75" t="s">
        <v>618</v>
      </c>
      <c r="D29" s="78" t="s">
        <v>1010</v>
      </c>
      <c r="E29" s="79" t="str">
        <f t="shared" si="1"/>
        <v>BIHUnique Country Identifier</v>
      </c>
      <c r="F29" s="77" t="s">
        <v>129</v>
      </c>
      <c r="J29" s="13" t="str">
        <f t="shared" si="2"/>
        <v>OK</v>
      </c>
      <c r="K29" s="13" t="s">
        <v>300</v>
      </c>
      <c r="L29" s="13" t="str">
        <f t="shared" si="0"/>
        <v>OK</v>
      </c>
    </row>
    <row r="30" hidden="1" spans="1:12">
      <c r="A30" s="43"/>
      <c r="B30" s="78" t="s">
        <v>619</v>
      </c>
      <c r="C30" s="75" t="s">
        <v>620</v>
      </c>
      <c r="D30" s="78" t="s">
        <v>1010</v>
      </c>
      <c r="E30" s="79" t="str">
        <f t="shared" si="1"/>
        <v>BWAUnique Country Identifier</v>
      </c>
      <c r="F30" s="77" t="s">
        <v>129</v>
      </c>
      <c r="J30" s="13" t="str">
        <f t="shared" si="2"/>
        <v>OK</v>
      </c>
      <c r="K30" s="13" t="s">
        <v>300</v>
      </c>
      <c r="L30" s="13" t="str">
        <f t="shared" si="0"/>
        <v>OK</v>
      </c>
    </row>
    <row r="31" hidden="1" spans="1:12">
      <c r="A31" s="43"/>
      <c r="B31" s="78" t="s">
        <v>621</v>
      </c>
      <c r="C31" s="75" t="s">
        <v>622</v>
      </c>
      <c r="D31" s="78" t="s">
        <v>1010</v>
      </c>
      <c r="E31" s="79" t="str">
        <f t="shared" si="1"/>
        <v>BRAUnique Country Identifier</v>
      </c>
      <c r="F31" s="77" t="s">
        <v>129</v>
      </c>
      <c r="J31" s="13" t="str">
        <f t="shared" si="2"/>
        <v>OK</v>
      </c>
      <c r="K31" s="13" t="s">
        <v>300</v>
      </c>
      <c r="L31" s="13" t="str">
        <f t="shared" si="0"/>
        <v>OK</v>
      </c>
    </row>
    <row r="32" hidden="1" spans="1:12">
      <c r="A32" s="43"/>
      <c r="B32" s="78" t="s">
        <v>623</v>
      </c>
      <c r="C32" s="75" t="s">
        <v>624</v>
      </c>
      <c r="D32" s="78" t="s">
        <v>1021</v>
      </c>
      <c r="E32" s="79" t="str">
        <f t="shared" si="1"/>
        <v>BGRUIC/BULSTAT</v>
      </c>
      <c r="F32" s="77" t="s">
        <v>129</v>
      </c>
      <c r="J32" s="13" t="str">
        <f t="shared" si="2"/>
        <v>OK</v>
      </c>
      <c r="K32" s="13" t="s">
        <v>300</v>
      </c>
      <c r="L32" s="13" t="str">
        <f t="shared" si="0"/>
        <v>OK</v>
      </c>
    </row>
    <row r="33" hidden="1" spans="1:12">
      <c r="A33" s="43"/>
      <c r="B33" s="78" t="s">
        <v>623</v>
      </c>
      <c r="C33" s="75" t="s">
        <v>624</v>
      </c>
      <c r="D33" s="78" t="s">
        <v>1022</v>
      </c>
      <c r="E33" s="79" t="str">
        <f t="shared" si="1"/>
        <v>BGRUIN</v>
      </c>
      <c r="F33" s="77" t="s">
        <v>129</v>
      </c>
      <c r="J33" s="13" t="str">
        <f t="shared" si="2"/>
        <v>OK</v>
      </c>
      <c r="K33" s="13" t="s">
        <v>300</v>
      </c>
      <c r="L33" s="13" t="str">
        <f t="shared" si="0"/>
        <v>OK</v>
      </c>
    </row>
    <row r="34" hidden="1" spans="1:12">
      <c r="A34" s="43"/>
      <c r="B34" s="78" t="s">
        <v>623</v>
      </c>
      <c r="C34" s="75" t="s">
        <v>624</v>
      </c>
      <c r="D34" s="78" t="s">
        <v>552</v>
      </c>
      <c r="E34" s="79" t="str">
        <f t="shared" si="1"/>
        <v>BGRMC</v>
      </c>
      <c r="F34" s="77" t="s">
        <v>129</v>
      </c>
      <c r="J34" s="13" t="str">
        <f t="shared" si="2"/>
        <v>OK</v>
      </c>
      <c r="K34" s="13" t="s">
        <v>300</v>
      </c>
      <c r="L34" s="13" t="str">
        <f t="shared" si="0"/>
        <v>OK</v>
      </c>
    </row>
    <row r="35" hidden="1" spans="1:12">
      <c r="A35" s="43"/>
      <c r="B35" s="78" t="s">
        <v>625</v>
      </c>
      <c r="C35" s="75" t="s">
        <v>626</v>
      </c>
      <c r="D35" s="78" t="s">
        <v>1010</v>
      </c>
      <c r="E35" s="79" t="str">
        <f t="shared" si="1"/>
        <v>BFAUnique Country Identifier</v>
      </c>
      <c r="F35" s="77" t="s">
        <v>129</v>
      </c>
      <c r="J35" s="13" t="str">
        <f t="shared" si="2"/>
        <v>OK</v>
      </c>
      <c r="K35" s="13" t="s">
        <v>300</v>
      </c>
      <c r="L35" s="13" t="str">
        <f t="shared" si="0"/>
        <v>OK</v>
      </c>
    </row>
    <row r="36" hidden="1" spans="1:12">
      <c r="A36" s="43"/>
      <c r="B36" s="78" t="s">
        <v>627</v>
      </c>
      <c r="C36" s="75" t="s">
        <v>628</v>
      </c>
      <c r="D36" s="78" t="s">
        <v>1010</v>
      </c>
      <c r="E36" s="79" t="str">
        <f t="shared" si="1"/>
        <v>BDIUnique Country Identifier</v>
      </c>
      <c r="F36" s="77" t="s">
        <v>129</v>
      </c>
      <c r="J36" s="13" t="str">
        <f t="shared" si="2"/>
        <v>OK</v>
      </c>
      <c r="K36" s="13" t="s">
        <v>300</v>
      </c>
      <c r="L36" s="13" t="str">
        <f t="shared" si="0"/>
        <v>OK</v>
      </c>
    </row>
    <row r="37" hidden="1" spans="1:12">
      <c r="A37" s="43"/>
      <c r="B37" s="78" t="s">
        <v>629</v>
      </c>
      <c r="C37" s="75" t="s">
        <v>630</v>
      </c>
      <c r="D37" s="78" t="s">
        <v>1010</v>
      </c>
      <c r="E37" s="79" t="str">
        <f t="shared" si="1"/>
        <v>KHMUnique Country Identifier</v>
      </c>
      <c r="F37" s="77" t="s">
        <v>129</v>
      </c>
      <c r="J37" s="13" t="str">
        <f t="shared" si="2"/>
        <v>OK</v>
      </c>
      <c r="K37" s="13" t="s">
        <v>300</v>
      </c>
      <c r="L37" s="13" t="str">
        <f t="shared" si="0"/>
        <v>OK</v>
      </c>
    </row>
    <row r="38" hidden="1" spans="1:12">
      <c r="A38" s="43"/>
      <c r="B38" s="78" t="s">
        <v>631</v>
      </c>
      <c r="C38" s="75" t="s">
        <v>632</v>
      </c>
      <c r="D38" s="78" t="s">
        <v>1010</v>
      </c>
      <c r="E38" s="79" t="str">
        <f t="shared" si="1"/>
        <v>CMRUnique Country Identifier</v>
      </c>
      <c r="F38" s="77" t="s">
        <v>129</v>
      </c>
      <c r="J38" s="13" t="str">
        <f t="shared" si="2"/>
        <v>OK</v>
      </c>
      <c r="K38" s="13" t="s">
        <v>300</v>
      </c>
      <c r="L38" s="13" t="str">
        <f t="shared" si="0"/>
        <v>OK</v>
      </c>
    </row>
    <row r="39" hidden="1" spans="1:12">
      <c r="A39" s="43"/>
      <c r="B39" s="78" t="s">
        <v>633</v>
      </c>
      <c r="C39" s="75" t="s">
        <v>634</v>
      </c>
      <c r="D39" s="78" t="s">
        <v>1023</v>
      </c>
      <c r="E39" s="79" t="str">
        <f t="shared" si="1"/>
        <v>CANMedical Identification Number for Canada (MINC)</v>
      </c>
      <c r="F39" s="77" t="s">
        <v>129</v>
      </c>
      <c r="J39" s="13" t="str">
        <f t="shared" si="2"/>
        <v>OK</v>
      </c>
      <c r="K39" s="13" t="s">
        <v>300</v>
      </c>
      <c r="L39" s="13" t="str">
        <f t="shared" si="0"/>
        <v>OK</v>
      </c>
    </row>
    <row r="40" hidden="1" spans="1:12">
      <c r="A40" s="43"/>
      <c r="B40" s="78" t="s">
        <v>635</v>
      </c>
      <c r="C40" s="75" t="s">
        <v>636</v>
      </c>
      <c r="D40" s="78" t="s">
        <v>1010</v>
      </c>
      <c r="E40" s="79" t="str">
        <f t="shared" si="1"/>
        <v>CPVUnique Country Identifier</v>
      </c>
      <c r="F40" s="77" t="s">
        <v>129</v>
      </c>
      <c r="J40" s="13" t="str">
        <f t="shared" si="2"/>
        <v>OK</v>
      </c>
      <c r="K40" s="13" t="s">
        <v>300</v>
      </c>
      <c r="L40" s="13" t="str">
        <f t="shared" si="0"/>
        <v>OK</v>
      </c>
    </row>
    <row r="41" hidden="1" spans="1:12">
      <c r="A41" s="43"/>
      <c r="B41" s="78" t="s">
        <v>1024</v>
      </c>
      <c r="C41" s="75" t="s">
        <v>638</v>
      </c>
      <c r="D41" s="78" t="s">
        <v>1010</v>
      </c>
      <c r="E41" s="79" t="str">
        <f t="shared" si="1"/>
        <v>CAFUnique Country Identifier</v>
      </c>
      <c r="F41" s="77" t="s">
        <v>129</v>
      </c>
      <c r="J41" s="13" t="str">
        <f t="shared" si="2"/>
        <v>OK</v>
      </c>
      <c r="K41" s="13" t="s">
        <v>300</v>
      </c>
      <c r="L41" s="13" t="str">
        <f t="shared" si="0"/>
        <v>OK</v>
      </c>
    </row>
    <row r="42" hidden="1" spans="1:12">
      <c r="A42" s="43"/>
      <c r="B42" s="78" t="s">
        <v>639</v>
      </c>
      <c r="C42" s="75" t="s">
        <v>640</v>
      </c>
      <c r="D42" s="78" t="s">
        <v>1010</v>
      </c>
      <c r="E42" s="79" t="str">
        <f t="shared" si="1"/>
        <v>TCDUnique Country Identifier</v>
      </c>
      <c r="F42" s="77" t="s">
        <v>129</v>
      </c>
      <c r="J42" s="13" t="str">
        <f t="shared" si="2"/>
        <v>OK</v>
      </c>
      <c r="K42" s="13" t="s">
        <v>300</v>
      </c>
      <c r="L42" s="13" t="str">
        <f t="shared" si="0"/>
        <v>OK</v>
      </c>
    </row>
    <row r="43" hidden="1" spans="1:12">
      <c r="A43" s="43"/>
      <c r="B43" s="78" t="s">
        <v>641</v>
      </c>
      <c r="C43" s="75" t="s">
        <v>642</v>
      </c>
      <c r="D43" s="78" t="s">
        <v>1010</v>
      </c>
      <c r="E43" s="79" t="str">
        <f t="shared" si="1"/>
        <v>CHLUnique Country Identifier</v>
      </c>
      <c r="F43" s="77" t="s">
        <v>129</v>
      </c>
      <c r="J43" s="13" t="str">
        <f t="shared" si="2"/>
        <v>OK</v>
      </c>
      <c r="K43" s="13" t="s">
        <v>300</v>
      </c>
      <c r="L43" s="13" t="str">
        <f t="shared" si="0"/>
        <v>OK</v>
      </c>
    </row>
    <row r="44" hidden="1" spans="1:12">
      <c r="A44" s="43"/>
      <c r="B44" s="78" t="s">
        <v>643</v>
      </c>
      <c r="C44" s="75" t="s">
        <v>644</v>
      </c>
      <c r="D44" s="78" t="s">
        <v>1025</v>
      </c>
      <c r="E44" s="79" t="str">
        <f t="shared" si="1"/>
        <v>CHNNational Idetifier</v>
      </c>
      <c r="F44" s="77" t="s">
        <v>129</v>
      </c>
      <c r="J44" s="13" t="str">
        <f t="shared" si="2"/>
        <v>OK</v>
      </c>
      <c r="K44" s="13" t="s">
        <v>300</v>
      </c>
      <c r="L44" s="13" t="str">
        <f t="shared" si="0"/>
        <v>OK</v>
      </c>
    </row>
    <row r="45" hidden="1" spans="1:12">
      <c r="A45" s="43"/>
      <c r="B45" s="78" t="s">
        <v>645</v>
      </c>
      <c r="C45" s="75" t="s">
        <v>646</v>
      </c>
      <c r="D45" s="78" t="s">
        <v>1010</v>
      </c>
      <c r="E45" s="79" t="str">
        <f t="shared" si="1"/>
        <v>COLUnique Country Identifier</v>
      </c>
      <c r="F45" s="77" t="s">
        <v>129</v>
      </c>
      <c r="J45" s="13" t="str">
        <f t="shared" si="2"/>
        <v>OK</v>
      </c>
      <c r="K45" s="13" t="s">
        <v>300</v>
      </c>
      <c r="L45" s="13" t="str">
        <f t="shared" si="0"/>
        <v>OK</v>
      </c>
    </row>
    <row r="46" hidden="1" spans="1:12">
      <c r="A46" s="43"/>
      <c r="B46" s="78" t="s">
        <v>647</v>
      </c>
      <c r="C46" s="75" t="s">
        <v>648</v>
      </c>
      <c r="D46" s="78" t="s">
        <v>1010</v>
      </c>
      <c r="E46" s="79" t="str">
        <f t="shared" si="1"/>
        <v>CONUnique Country Identifier</v>
      </c>
      <c r="F46" s="77" t="s">
        <v>129</v>
      </c>
      <c r="J46" s="13" t="str">
        <f t="shared" si="2"/>
        <v>OK</v>
      </c>
      <c r="K46" s="13" t="s">
        <v>300</v>
      </c>
      <c r="L46" s="13" t="str">
        <f t="shared" si="0"/>
        <v>OK</v>
      </c>
    </row>
    <row r="47" hidden="1" spans="1:12">
      <c r="A47" s="43"/>
      <c r="B47" s="78" t="s">
        <v>649</v>
      </c>
      <c r="C47" s="75" t="s">
        <v>650</v>
      </c>
      <c r="D47" s="78" t="s">
        <v>1010</v>
      </c>
      <c r="E47" s="79" t="str">
        <f t="shared" si="1"/>
        <v>CRIUnique Country Identifier</v>
      </c>
      <c r="F47" s="77" t="s">
        <v>129</v>
      </c>
      <c r="J47" s="13" t="str">
        <f t="shared" si="2"/>
        <v>OK</v>
      </c>
      <c r="K47" s="13" t="s">
        <v>300</v>
      </c>
      <c r="L47" s="13" t="str">
        <f t="shared" si="0"/>
        <v>OK</v>
      </c>
    </row>
    <row r="48" hidden="1" spans="1:12">
      <c r="A48" s="43"/>
      <c r="B48" s="78" t="s">
        <v>651</v>
      </c>
      <c r="C48" s="75" t="s">
        <v>652</v>
      </c>
      <c r="D48" s="78" t="s">
        <v>1026</v>
      </c>
      <c r="E48" s="79" t="str">
        <f t="shared" si="1"/>
        <v>HRVGMC Reference Number </v>
      </c>
      <c r="F48" s="77" t="s">
        <v>129</v>
      </c>
      <c r="J48" s="13" t="str">
        <f t="shared" si="2"/>
        <v>OK</v>
      </c>
      <c r="K48" s="13" t="s">
        <v>300</v>
      </c>
      <c r="L48" s="13" t="str">
        <f t="shared" si="0"/>
        <v>OK</v>
      </c>
    </row>
    <row r="49" hidden="1" spans="1:12">
      <c r="A49" s="43"/>
      <c r="B49" s="78" t="s">
        <v>653</v>
      </c>
      <c r="C49" s="75" t="s">
        <v>654</v>
      </c>
      <c r="D49" s="78" t="s">
        <v>1010</v>
      </c>
      <c r="E49" s="79" t="str">
        <f t="shared" si="1"/>
        <v>CUBUnique Country Identifier</v>
      </c>
      <c r="F49" s="77" t="s">
        <v>129</v>
      </c>
      <c r="J49" s="13" t="str">
        <f t="shared" si="2"/>
        <v>OK</v>
      </c>
      <c r="K49" s="13" t="s">
        <v>300</v>
      </c>
      <c r="L49" s="13" t="str">
        <f t="shared" si="0"/>
        <v>OK</v>
      </c>
    </row>
    <row r="50" hidden="1" spans="1:12">
      <c r="A50" s="43"/>
      <c r="B50" s="78" t="s">
        <v>655</v>
      </c>
      <c r="C50" s="75" t="s">
        <v>656</v>
      </c>
      <c r="D50" s="78" t="s">
        <v>1027</v>
      </c>
      <c r="E50" s="79" t="str">
        <f t="shared" si="1"/>
        <v>CYPUnique country Identifier</v>
      </c>
      <c r="F50" s="77" t="s">
        <v>129</v>
      </c>
      <c r="J50" s="13" t="str">
        <f t="shared" si="2"/>
        <v>OK</v>
      </c>
      <c r="K50" s="13" t="s">
        <v>300</v>
      </c>
      <c r="L50" s="13" t="str">
        <f t="shared" si="0"/>
        <v>OK</v>
      </c>
    </row>
    <row r="51" hidden="1" spans="1:12">
      <c r="A51" s="43"/>
      <c r="B51" s="78" t="s">
        <v>657</v>
      </c>
      <c r="C51" s="75" t="s">
        <v>658</v>
      </c>
      <c r="D51" s="78" t="s">
        <v>1028</v>
      </c>
      <c r="E51" s="79" t="str">
        <f t="shared" si="1"/>
        <v>CZEČLK</v>
      </c>
      <c r="F51" s="77" t="s">
        <v>129</v>
      </c>
      <c r="J51" s="13" t="str">
        <f t="shared" si="2"/>
        <v>OK</v>
      </c>
      <c r="K51" s="13" t="s">
        <v>300</v>
      </c>
      <c r="L51" s="13" t="str">
        <f t="shared" si="0"/>
        <v>OK</v>
      </c>
    </row>
    <row r="52" hidden="1" spans="1:12">
      <c r="A52" s="43"/>
      <c r="B52" s="78" t="s">
        <v>659</v>
      </c>
      <c r="C52" s="75" t="s">
        <v>660</v>
      </c>
      <c r="D52" s="78" t="s">
        <v>1029</v>
      </c>
      <c r="E52" s="79" t="str">
        <f t="shared" si="1"/>
        <v>DNKUnique Country Identifier </v>
      </c>
      <c r="F52" s="77" t="s">
        <v>129</v>
      </c>
      <c r="J52" s="13" t="str">
        <f t="shared" si="2"/>
        <v>OK</v>
      </c>
      <c r="K52" s="13" t="s">
        <v>300</v>
      </c>
      <c r="L52" s="13" t="str">
        <f t="shared" si="0"/>
        <v>OK</v>
      </c>
    </row>
    <row r="53" hidden="1" spans="1:12">
      <c r="A53" s="43"/>
      <c r="B53" s="78" t="s">
        <v>659</v>
      </c>
      <c r="C53" s="75" t="s">
        <v>660</v>
      </c>
      <c r="D53" s="78" t="s">
        <v>1030</v>
      </c>
      <c r="E53" s="79" t="str">
        <f t="shared" si="1"/>
        <v>DNKRegistration ID</v>
      </c>
      <c r="F53" s="77" t="s">
        <v>129</v>
      </c>
      <c r="J53" s="13" t="str">
        <f t="shared" si="2"/>
        <v>OK</v>
      </c>
      <c r="K53" s="13" t="s">
        <v>300</v>
      </c>
      <c r="L53" s="13" t="str">
        <f t="shared" si="0"/>
        <v>OK</v>
      </c>
    </row>
    <row r="54" hidden="1" spans="1:12">
      <c r="A54" s="43"/>
      <c r="B54" s="78" t="s">
        <v>1031</v>
      </c>
      <c r="C54" s="75" t="s">
        <v>662</v>
      </c>
      <c r="D54" s="78" t="s">
        <v>1010</v>
      </c>
      <c r="E54" s="79" t="str">
        <f t="shared" si="1"/>
        <v>DOMUnique Country Identifier</v>
      </c>
      <c r="F54" s="77" t="s">
        <v>129</v>
      </c>
      <c r="J54" s="13" t="str">
        <f t="shared" si="2"/>
        <v>OK</v>
      </c>
      <c r="K54" s="13" t="s">
        <v>300</v>
      </c>
      <c r="L54" s="13" t="str">
        <f t="shared" si="0"/>
        <v>OK</v>
      </c>
    </row>
    <row r="55" hidden="1" spans="1:12">
      <c r="A55" s="43"/>
      <c r="B55" s="78" t="s">
        <v>663</v>
      </c>
      <c r="C55" s="75" t="s">
        <v>664</v>
      </c>
      <c r="D55" s="78" t="s">
        <v>1010</v>
      </c>
      <c r="E55" s="79" t="str">
        <f t="shared" si="1"/>
        <v>ECUUnique Country Identifier</v>
      </c>
      <c r="F55" s="77" t="s">
        <v>129</v>
      </c>
      <c r="J55" s="13" t="str">
        <f t="shared" si="2"/>
        <v>OK</v>
      </c>
      <c r="K55" s="13" t="s">
        <v>300</v>
      </c>
      <c r="L55" s="13" t="str">
        <f t="shared" si="0"/>
        <v>OK</v>
      </c>
    </row>
    <row r="56" hidden="1" spans="1:12">
      <c r="A56" s="43"/>
      <c r="B56" s="78" t="s">
        <v>665</v>
      </c>
      <c r="C56" s="75" t="s">
        <v>666</v>
      </c>
      <c r="D56" s="78" t="s">
        <v>1010</v>
      </c>
      <c r="E56" s="79" t="str">
        <f t="shared" si="1"/>
        <v>EGYUnique Country Identifier</v>
      </c>
      <c r="F56" s="77" t="s">
        <v>129</v>
      </c>
      <c r="J56" s="13" t="str">
        <f t="shared" si="2"/>
        <v>OK</v>
      </c>
      <c r="K56" s="13" t="s">
        <v>300</v>
      </c>
      <c r="L56" s="13" t="str">
        <f t="shared" si="0"/>
        <v>OK</v>
      </c>
    </row>
    <row r="57" hidden="1" spans="1:12">
      <c r="A57" s="43"/>
      <c r="B57" s="78" t="s">
        <v>667</v>
      </c>
      <c r="C57" s="75" t="s">
        <v>668</v>
      </c>
      <c r="D57" s="78" t="s">
        <v>1010</v>
      </c>
      <c r="E57" s="79" t="str">
        <f t="shared" si="1"/>
        <v>ESTUnique Country Identifier</v>
      </c>
      <c r="F57" s="77" t="s">
        <v>129</v>
      </c>
      <c r="J57" s="13" t="str">
        <f t="shared" si="2"/>
        <v>OK</v>
      </c>
      <c r="K57" s="13" t="s">
        <v>300</v>
      </c>
      <c r="L57" s="13" t="str">
        <f t="shared" si="0"/>
        <v>OK</v>
      </c>
    </row>
    <row r="58" hidden="1" spans="1:12">
      <c r="A58" s="43"/>
      <c r="B58" s="78" t="s">
        <v>669</v>
      </c>
      <c r="C58" s="75" t="s">
        <v>670</v>
      </c>
      <c r="D58" s="78" t="s">
        <v>1010</v>
      </c>
      <c r="E58" s="79" t="str">
        <f t="shared" si="1"/>
        <v>ETHUnique Country Identifier</v>
      </c>
      <c r="F58" s="77" t="s">
        <v>129</v>
      </c>
      <c r="J58" s="13" t="str">
        <f t="shared" si="2"/>
        <v>OK</v>
      </c>
      <c r="K58" s="13" t="s">
        <v>300</v>
      </c>
      <c r="L58" s="13" t="str">
        <f t="shared" si="0"/>
        <v>OK</v>
      </c>
    </row>
    <row r="59" hidden="1" spans="1:12">
      <c r="A59" s="43"/>
      <c r="B59" s="78" t="s">
        <v>671</v>
      </c>
      <c r="C59" s="75" t="s">
        <v>672</v>
      </c>
      <c r="D59" s="78" t="s">
        <v>1029</v>
      </c>
      <c r="E59" s="79" t="str">
        <f t="shared" si="1"/>
        <v>FINUnique Country Identifier </v>
      </c>
      <c r="F59" s="77" t="s">
        <v>129</v>
      </c>
      <c r="J59" s="13" t="str">
        <f t="shared" si="2"/>
        <v>OK</v>
      </c>
      <c r="K59" s="13" t="s">
        <v>300</v>
      </c>
      <c r="L59" s="13" t="str">
        <f t="shared" si="0"/>
        <v>OK</v>
      </c>
    </row>
    <row r="60" hidden="1" spans="1:12">
      <c r="A60" s="43"/>
      <c r="B60" s="78" t="s">
        <v>673</v>
      </c>
      <c r="C60" s="75" t="s">
        <v>674</v>
      </c>
      <c r="D60" s="78" t="s">
        <v>1032</v>
      </c>
      <c r="E60" s="79" t="str">
        <f t="shared" si="1"/>
        <v>FRASIREN</v>
      </c>
      <c r="F60" s="77" t="s">
        <v>129</v>
      </c>
      <c r="J60" s="13" t="str">
        <f t="shared" si="2"/>
        <v>OK</v>
      </c>
      <c r="K60" s="13" t="s">
        <v>300</v>
      </c>
      <c r="L60" s="13" t="str">
        <f t="shared" si="0"/>
        <v>OK</v>
      </c>
    </row>
    <row r="61" hidden="1" spans="1:12">
      <c r="A61" s="43"/>
      <c r="B61" s="78" t="s">
        <v>673</v>
      </c>
      <c r="C61" s="75" t="s">
        <v>674</v>
      </c>
      <c r="D61" s="78" t="s">
        <v>1033</v>
      </c>
      <c r="E61" s="79" t="str">
        <f t="shared" si="1"/>
        <v>FRARPPS</v>
      </c>
      <c r="F61" s="77" t="s">
        <v>129</v>
      </c>
      <c r="J61" s="13" t="str">
        <f t="shared" si="2"/>
        <v>OK</v>
      </c>
      <c r="K61" s="13" t="s">
        <v>300</v>
      </c>
      <c r="L61" s="13" t="str">
        <f t="shared" si="0"/>
        <v>OK</v>
      </c>
    </row>
    <row r="62" hidden="1" spans="1:12">
      <c r="A62" s="43"/>
      <c r="B62" s="78" t="s">
        <v>673</v>
      </c>
      <c r="C62" s="75" t="s">
        <v>674</v>
      </c>
      <c r="D62" s="78" t="s">
        <v>1034</v>
      </c>
      <c r="E62" s="79" t="str">
        <f t="shared" si="1"/>
        <v>FRAProfessional association number</v>
      </c>
      <c r="F62" s="77" t="s">
        <v>129</v>
      </c>
      <c r="J62" s="13" t="str">
        <f t="shared" si="2"/>
        <v>OK</v>
      </c>
      <c r="K62" s="13" t="s">
        <v>300</v>
      </c>
      <c r="L62" s="13" t="str">
        <f t="shared" si="0"/>
        <v>OK</v>
      </c>
    </row>
    <row r="63" hidden="1" spans="1:12">
      <c r="A63" s="43"/>
      <c r="B63" s="78" t="s">
        <v>673</v>
      </c>
      <c r="C63" s="75" t="s">
        <v>674</v>
      </c>
      <c r="D63" s="78" t="s">
        <v>1035</v>
      </c>
      <c r="E63" s="79" t="str">
        <f t="shared" si="1"/>
        <v>FRAProfessional association ID ( Numero de ordre)</v>
      </c>
      <c r="F63" s="77" t="s">
        <v>129</v>
      </c>
      <c r="J63" s="13" t="str">
        <f t="shared" si="2"/>
        <v>OK</v>
      </c>
      <c r="K63" s="13" t="s">
        <v>300</v>
      </c>
      <c r="L63" s="13" t="str">
        <f t="shared" si="0"/>
        <v>OK</v>
      </c>
    </row>
    <row r="64" hidden="1" spans="1:12">
      <c r="A64" s="43"/>
      <c r="B64" s="78" t="s">
        <v>673</v>
      </c>
      <c r="C64" s="75" t="s">
        <v>674</v>
      </c>
      <c r="D64" s="78" t="s">
        <v>1036</v>
      </c>
      <c r="E64" s="79" t="str">
        <f t="shared" si="1"/>
        <v>FRAOrganisation national ID</v>
      </c>
      <c r="F64" s="77" t="s">
        <v>129</v>
      </c>
      <c r="J64" s="13" t="str">
        <f t="shared" si="2"/>
        <v>OK</v>
      </c>
      <c r="K64" s="13" t="s">
        <v>300</v>
      </c>
      <c r="L64" s="13" t="str">
        <f t="shared" si="0"/>
        <v>OK</v>
      </c>
    </row>
    <row r="65" hidden="1" spans="1:12">
      <c r="A65" s="43"/>
      <c r="B65" s="78" t="s">
        <v>673</v>
      </c>
      <c r="C65" s="75" t="s">
        <v>674</v>
      </c>
      <c r="D65" s="78" t="s">
        <v>1037</v>
      </c>
      <c r="E65" s="79" t="str">
        <f t="shared" si="1"/>
        <v>FRAHCO national ID</v>
      </c>
      <c r="F65" s="77" t="s">
        <v>129</v>
      </c>
      <c r="J65" s="13" t="str">
        <f t="shared" si="2"/>
        <v>OK</v>
      </c>
      <c r="K65" s="13" t="s">
        <v>300</v>
      </c>
      <c r="L65" s="13" t="str">
        <f t="shared" si="0"/>
        <v>OK</v>
      </c>
    </row>
    <row r="66" hidden="1" spans="1:12">
      <c r="A66" s="43"/>
      <c r="B66" s="78" t="s">
        <v>673</v>
      </c>
      <c r="C66" s="75" t="s">
        <v>674</v>
      </c>
      <c r="D66" s="78" t="s">
        <v>544</v>
      </c>
      <c r="E66" s="79" t="str">
        <f t="shared" si="1"/>
        <v>FRAAUTRE</v>
      </c>
      <c r="F66" s="77" t="s">
        <v>129</v>
      </c>
      <c r="J66" s="13" t="str">
        <f t="shared" si="2"/>
        <v>OK</v>
      </c>
      <c r="K66" s="13" t="s">
        <v>300</v>
      </c>
      <c r="L66" s="13" t="str">
        <f t="shared" ref="L66:L128" si="3">IF(TRIM(A66)&lt;&gt;"",IF(TRIM(D66)="","Value exists for ID but not for code.  You should not delete a code that exists.","OK"),"OK")</f>
        <v>OK</v>
      </c>
    </row>
    <row r="67" hidden="1" spans="1:12">
      <c r="A67" s="43"/>
      <c r="B67" s="78" t="s">
        <v>677</v>
      </c>
      <c r="C67" s="75" t="s">
        <v>678</v>
      </c>
      <c r="D67" s="78" t="s">
        <v>1010</v>
      </c>
      <c r="E67" s="79" t="str">
        <f t="shared" ref="E67:E129" si="4">CONCATENATE(C67,D67)</f>
        <v>GMBUnique Country Identifier</v>
      </c>
      <c r="F67" s="77" t="s">
        <v>129</v>
      </c>
      <c r="J67" s="13" t="str">
        <f t="shared" ref="J67:J129" si="5">IF(TRIM(D67)&lt;&gt;"",IF(TRIM(F67)="","Value exists for Value field but not for Active flag","OK"),IF(TRIM(F67)="","OK","Value exists for Active flag but not for Value field"))</f>
        <v>OK</v>
      </c>
      <c r="K67" s="13" t="s">
        <v>300</v>
      </c>
      <c r="L67" s="13" t="str">
        <f t="shared" si="3"/>
        <v>OK</v>
      </c>
    </row>
    <row r="68" hidden="1" spans="1:12">
      <c r="A68" s="43"/>
      <c r="B68" s="78" t="s">
        <v>679</v>
      </c>
      <c r="C68" s="75" t="s">
        <v>680</v>
      </c>
      <c r="D68" s="78" t="s">
        <v>1010</v>
      </c>
      <c r="E68" s="79" t="str">
        <f t="shared" si="4"/>
        <v>GEOUnique Country Identifier</v>
      </c>
      <c r="F68" s="77" t="s">
        <v>129</v>
      </c>
      <c r="J68" s="13" t="str">
        <f t="shared" si="5"/>
        <v>OK</v>
      </c>
      <c r="K68" s="13" t="s">
        <v>300</v>
      </c>
      <c r="L68" s="13" t="str">
        <f t="shared" si="3"/>
        <v>OK</v>
      </c>
    </row>
    <row r="69" hidden="1" spans="1:12">
      <c r="A69" s="43"/>
      <c r="B69" s="78" t="s">
        <v>681</v>
      </c>
      <c r="C69" s="75" t="s">
        <v>682</v>
      </c>
      <c r="D69" s="78" t="s">
        <v>1038</v>
      </c>
      <c r="E69" s="79" t="str">
        <f t="shared" si="4"/>
        <v>DEULANR</v>
      </c>
      <c r="F69" s="77" t="s">
        <v>129</v>
      </c>
      <c r="J69" s="13" t="str">
        <f t="shared" si="5"/>
        <v>OK</v>
      </c>
      <c r="K69" s="13" t="s">
        <v>300</v>
      </c>
      <c r="L69" s="13" t="str">
        <f t="shared" si="3"/>
        <v>OK</v>
      </c>
    </row>
    <row r="70" hidden="1" spans="1:12">
      <c r="A70" s="43"/>
      <c r="B70" s="78" t="s">
        <v>681</v>
      </c>
      <c r="C70" s="75" t="s">
        <v>682</v>
      </c>
      <c r="D70" s="78" t="s">
        <v>1039</v>
      </c>
      <c r="E70" s="79" t="str">
        <f t="shared" si="4"/>
        <v>DEUApprobation Number</v>
      </c>
      <c r="F70" s="77" t="s">
        <v>129</v>
      </c>
      <c r="J70" s="13" t="str">
        <f t="shared" si="5"/>
        <v>OK</v>
      </c>
      <c r="K70" s="13" t="s">
        <v>300</v>
      </c>
      <c r="L70" s="13" t="str">
        <f t="shared" si="3"/>
        <v>OK</v>
      </c>
    </row>
    <row r="71" hidden="1" spans="1:12">
      <c r="A71" s="43"/>
      <c r="B71" s="78" t="s">
        <v>681</v>
      </c>
      <c r="C71" s="75" t="s">
        <v>682</v>
      </c>
      <c r="D71" s="78" t="s">
        <v>1040</v>
      </c>
      <c r="E71" s="79" t="str">
        <f t="shared" si="4"/>
        <v>DEUCompany Id</v>
      </c>
      <c r="F71" s="77" t="s">
        <v>129</v>
      </c>
      <c r="J71" s="13" t="str">
        <f t="shared" si="5"/>
        <v>OK</v>
      </c>
      <c r="K71" s="13" t="s">
        <v>300</v>
      </c>
      <c r="L71" s="13" t="str">
        <f t="shared" si="3"/>
        <v>OK</v>
      </c>
    </row>
    <row r="72" hidden="1" spans="1:12">
      <c r="A72" s="43"/>
      <c r="B72" s="78" t="s">
        <v>681</v>
      </c>
      <c r="C72" s="75" t="s">
        <v>682</v>
      </c>
      <c r="D72" s="78" t="s">
        <v>1041</v>
      </c>
      <c r="E72" s="79" t="str">
        <f t="shared" si="4"/>
        <v>DEUAssociation ID</v>
      </c>
      <c r="F72" s="77" t="s">
        <v>129</v>
      </c>
      <c r="J72" s="13" t="str">
        <f t="shared" si="5"/>
        <v>OK</v>
      </c>
      <c r="K72" s="13" t="s">
        <v>300</v>
      </c>
      <c r="L72" s="13" t="str">
        <f t="shared" si="3"/>
        <v>OK</v>
      </c>
    </row>
    <row r="73" hidden="1" spans="1:12">
      <c r="A73" s="43"/>
      <c r="B73" s="78" t="s">
        <v>683</v>
      </c>
      <c r="C73" s="75" t="s">
        <v>684</v>
      </c>
      <c r="D73" s="78" t="s">
        <v>1010</v>
      </c>
      <c r="E73" s="79" t="str">
        <f t="shared" si="4"/>
        <v>GHAUnique Country Identifier</v>
      </c>
      <c r="F73" s="77" t="s">
        <v>129</v>
      </c>
      <c r="J73" s="13" t="str">
        <f t="shared" si="5"/>
        <v>OK</v>
      </c>
      <c r="K73" s="13" t="s">
        <v>300</v>
      </c>
      <c r="L73" s="13" t="str">
        <f t="shared" si="3"/>
        <v>OK</v>
      </c>
    </row>
    <row r="74" hidden="1" spans="1:12">
      <c r="A74" s="43"/>
      <c r="B74" s="78" t="s">
        <v>685</v>
      </c>
      <c r="C74" s="75" t="s">
        <v>686</v>
      </c>
      <c r="D74" s="78" t="s">
        <v>1010</v>
      </c>
      <c r="E74" s="79" t="str">
        <f t="shared" si="4"/>
        <v>GIBUnique Country Identifier</v>
      </c>
      <c r="F74" s="77" t="s">
        <v>129</v>
      </c>
      <c r="J74" s="13" t="str">
        <f t="shared" si="5"/>
        <v>OK</v>
      </c>
      <c r="K74" s="13" t="s">
        <v>300</v>
      </c>
      <c r="L74" s="13" t="str">
        <f t="shared" si="3"/>
        <v>OK</v>
      </c>
    </row>
    <row r="75" hidden="1" spans="1:12">
      <c r="A75" s="43"/>
      <c r="B75" s="78" t="s">
        <v>687</v>
      </c>
      <c r="C75" s="75" t="s">
        <v>688</v>
      </c>
      <c r="D75" s="78" t="s">
        <v>1042</v>
      </c>
      <c r="E75" s="79" t="str">
        <f t="shared" si="4"/>
        <v>GRCAΦΜ</v>
      </c>
      <c r="F75" s="77" t="s">
        <v>129</v>
      </c>
      <c r="J75" s="13" t="str">
        <f t="shared" si="5"/>
        <v>OK</v>
      </c>
      <c r="K75" s="13" t="s">
        <v>300</v>
      </c>
      <c r="L75" s="13" t="str">
        <f t="shared" si="3"/>
        <v>OK</v>
      </c>
    </row>
    <row r="76" hidden="1" spans="1:12">
      <c r="A76" s="43"/>
      <c r="B76" s="78" t="s">
        <v>689</v>
      </c>
      <c r="C76" s="75" t="s">
        <v>690</v>
      </c>
      <c r="D76" s="78" t="s">
        <v>1010</v>
      </c>
      <c r="E76" s="79" t="str">
        <f t="shared" si="4"/>
        <v>GRLUnique Country Identifier</v>
      </c>
      <c r="F76" s="77" t="s">
        <v>129</v>
      </c>
      <c r="J76" s="13" t="str">
        <f t="shared" si="5"/>
        <v>OK</v>
      </c>
      <c r="K76" s="13" t="s">
        <v>300</v>
      </c>
      <c r="L76" s="13" t="str">
        <f t="shared" si="3"/>
        <v>OK</v>
      </c>
    </row>
    <row r="77" hidden="1" spans="1:12">
      <c r="A77" s="43"/>
      <c r="B77" s="78" t="s">
        <v>693</v>
      </c>
      <c r="C77" s="75" t="s">
        <v>694</v>
      </c>
      <c r="D77" s="78" t="s">
        <v>1010</v>
      </c>
      <c r="E77" s="79" t="str">
        <f t="shared" si="4"/>
        <v>GUMUnique Country Identifier</v>
      </c>
      <c r="F77" s="77" t="s">
        <v>129</v>
      </c>
      <c r="J77" s="13" t="str">
        <f t="shared" si="5"/>
        <v>OK</v>
      </c>
      <c r="K77" s="13" t="s">
        <v>300</v>
      </c>
      <c r="L77" s="13" t="str">
        <f t="shared" si="3"/>
        <v>OK</v>
      </c>
    </row>
    <row r="78" hidden="1" spans="1:12">
      <c r="A78" s="43"/>
      <c r="B78" s="78" t="s">
        <v>695</v>
      </c>
      <c r="C78" s="75" t="s">
        <v>696</v>
      </c>
      <c r="D78" s="78" t="s">
        <v>1010</v>
      </c>
      <c r="E78" s="79" t="str">
        <f t="shared" si="4"/>
        <v>GTMUnique Country Identifier</v>
      </c>
      <c r="F78" s="77" t="s">
        <v>129</v>
      </c>
      <c r="J78" s="13" t="str">
        <f t="shared" si="5"/>
        <v>OK</v>
      </c>
      <c r="K78" s="13" t="s">
        <v>300</v>
      </c>
      <c r="L78" s="13" t="str">
        <f t="shared" si="3"/>
        <v>OK</v>
      </c>
    </row>
    <row r="79" hidden="1" spans="1:12">
      <c r="A79" s="43"/>
      <c r="B79" s="78" t="s">
        <v>697</v>
      </c>
      <c r="C79" s="75" t="s">
        <v>698</v>
      </c>
      <c r="D79" s="78" t="s">
        <v>1010</v>
      </c>
      <c r="E79" s="79" t="str">
        <f t="shared" si="4"/>
        <v>GINUnique Country Identifier</v>
      </c>
      <c r="F79" s="77" t="s">
        <v>129</v>
      </c>
      <c r="J79" s="13" t="str">
        <f t="shared" si="5"/>
        <v>OK</v>
      </c>
      <c r="K79" s="13" t="s">
        <v>300</v>
      </c>
      <c r="L79" s="13" t="str">
        <f t="shared" si="3"/>
        <v>OK</v>
      </c>
    </row>
    <row r="80" hidden="1" spans="1:12">
      <c r="A80" s="43"/>
      <c r="B80" s="78" t="s">
        <v>699</v>
      </c>
      <c r="C80" s="75" t="s">
        <v>700</v>
      </c>
      <c r="D80" s="78" t="s">
        <v>1010</v>
      </c>
      <c r="E80" s="79" t="str">
        <f t="shared" si="4"/>
        <v>HTIUnique Country Identifier</v>
      </c>
      <c r="F80" s="77" t="s">
        <v>129</v>
      </c>
      <c r="J80" s="13" t="str">
        <f t="shared" si="5"/>
        <v>OK</v>
      </c>
      <c r="K80" s="13" t="s">
        <v>300</v>
      </c>
      <c r="L80" s="13" t="str">
        <f t="shared" si="3"/>
        <v>OK</v>
      </c>
    </row>
    <row r="81" hidden="1" spans="1:12">
      <c r="A81" s="43"/>
      <c r="B81" s="78" t="s">
        <v>703</v>
      </c>
      <c r="C81" s="75" t="s">
        <v>704</v>
      </c>
      <c r="D81" s="78" t="s">
        <v>1010</v>
      </c>
      <c r="E81" s="79" t="str">
        <f t="shared" si="4"/>
        <v>HNDUnique Country Identifier</v>
      </c>
      <c r="F81" s="77" t="s">
        <v>129</v>
      </c>
      <c r="J81" s="13" t="str">
        <f t="shared" si="5"/>
        <v>OK</v>
      </c>
      <c r="K81" s="13" t="s">
        <v>300</v>
      </c>
      <c r="L81" s="13" t="str">
        <f t="shared" si="3"/>
        <v>OK</v>
      </c>
    </row>
    <row r="82" hidden="1" spans="1:12">
      <c r="A82" s="43"/>
      <c r="B82" s="78" t="s">
        <v>1043</v>
      </c>
      <c r="C82" s="75" t="s">
        <v>706</v>
      </c>
      <c r="D82" s="78" t="s">
        <v>1010</v>
      </c>
      <c r="E82" s="79" t="str">
        <f t="shared" si="4"/>
        <v>HKGUnique Country Identifier</v>
      </c>
      <c r="F82" s="77" t="s">
        <v>129</v>
      </c>
      <c r="J82" s="13" t="str">
        <f t="shared" si="5"/>
        <v>OK</v>
      </c>
      <c r="K82" s="13" t="s">
        <v>300</v>
      </c>
      <c r="L82" s="13" t="str">
        <f t="shared" si="3"/>
        <v>OK</v>
      </c>
    </row>
    <row r="83" hidden="1" spans="1:12">
      <c r="A83" s="43"/>
      <c r="B83" s="78" t="s">
        <v>707</v>
      </c>
      <c r="C83" s="75" t="s">
        <v>708</v>
      </c>
      <c r="D83" s="78" t="s">
        <v>1010</v>
      </c>
      <c r="E83" s="79" t="str">
        <f t="shared" si="4"/>
        <v>HUNUnique Country Identifier</v>
      </c>
      <c r="F83" s="77" t="s">
        <v>129</v>
      </c>
      <c r="J83" s="13" t="str">
        <f t="shared" si="5"/>
        <v>OK</v>
      </c>
      <c r="K83" s="13" t="s">
        <v>300</v>
      </c>
      <c r="L83" s="13" t="str">
        <f t="shared" si="3"/>
        <v>OK</v>
      </c>
    </row>
    <row r="84" hidden="1" spans="1:12">
      <c r="A84" s="43"/>
      <c r="B84" s="78" t="s">
        <v>709</v>
      </c>
      <c r="C84" s="75" t="s">
        <v>710</v>
      </c>
      <c r="D84" s="78" t="s">
        <v>1044</v>
      </c>
      <c r="E84" s="79" t="str">
        <f t="shared" si="4"/>
        <v>ISLKennitala ID</v>
      </c>
      <c r="F84" s="77" t="s">
        <v>129</v>
      </c>
      <c r="J84" s="13" t="str">
        <f t="shared" si="5"/>
        <v>OK</v>
      </c>
      <c r="K84" s="13" t="s">
        <v>300</v>
      </c>
      <c r="L84" s="13" t="str">
        <f t="shared" si="3"/>
        <v>OK</v>
      </c>
    </row>
    <row r="85" hidden="1" spans="1:12">
      <c r="A85" s="43"/>
      <c r="B85" s="78" t="s">
        <v>711</v>
      </c>
      <c r="C85" s="75" t="s">
        <v>712</v>
      </c>
      <c r="D85" s="78" t="s">
        <v>1045</v>
      </c>
      <c r="E85" s="79" t="str">
        <f t="shared" si="4"/>
        <v>INDTIN</v>
      </c>
      <c r="F85" s="77" t="s">
        <v>129</v>
      </c>
      <c r="J85" s="13" t="str">
        <f t="shared" si="5"/>
        <v>OK</v>
      </c>
      <c r="K85" s="13" t="s">
        <v>300</v>
      </c>
      <c r="L85" s="13" t="str">
        <f t="shared" si="3"/>
        <v>OK</v>
      </c>
    </row>
    <row r="86" hidden="1" spans="1:12">
      <c r="A86" s="43"/>
      <c r="B86" s="78" t="s">
        <v>713</v>
      </c>
      <c r="C86" s="75" t="s">
        <v>714</v>
      </c>
      <c r="D86" s="78" t="s">
        <v>1010</v>
      </c>
      <c r="E86" s="79" t="str">
        <f t="shared" si="4"/>
        <v>IDNUnique Country Identifier</v>
      </c>
      <c r="F86" s="77" t="s">
        <v>129</v>
      </c>
      <c r="J86" s="13" t="str">
        <f t="shared" si="5"/>
        <v>OK</v>
      </c>
      <c r="K86" s="13" t="s">
        <v>300</v>
      </c>
      <c r="L86" s="13" t="str">
        <f t="shared" si="3"/>
        <v>OK</v>
      </c>
    </row>
    <row r="87" hidden="1" spans="1:12">
      <c r="A87" s="43"/>
      <c r="B87" s="78" t="s">
        <v>717</v>
      </c>
      <c r="C87" s="75" t="s">
        <v>718</v>
      </c>
      <c r="D87" s="78" t="s">
        <v>1010</v>
      </c>
      <c r="E87" s="79" t="str">
        <f t="shared" si="4"/>
        <v>IRQUnique Country Identifier</v>
      </c>
      <c r="F87" s="77" t="s">
        <v>129</v>
      </c>
      <c r="J87" s="13" t="str">
        <f t="shared" si="5"/>
        <v>OK</v>
      </c>
      <c r="K87" s="13" t="s">
        <v>300</v>
      </c>
      <c r="L87" s="13" t="str">
        <f t="shared" si="3"/>
        <v>OK</v>
      </c>
    </row>
    <row r="88" hidden="1" spans="1:12">
      <c r="A88" s="43"/>
      <c r="B88" s="78" t="s">
        <v>719</v>
      </c>
      <c r="C88" s="75" t="s">
        <v>720</v>
      </c>
      <c r="D88" s="78" t="s">
        <v>1046</v>
      </c>
      <c r="E88" s="79" t="str">
        <f t="shared" si="4"/>
        <v>IRLIreland NPI</v>
      </c>
      <c r="F88" s="77" t="s">
        <v>129</v>
      </c>
      <c r="J88" s="13" t="str">
        <f t="shared" si="5"/>
        <v>OK</v>
      </c>
      <c r="K88" s="13" t="s">
        <v>300</v>
      </c>
      <c r="L88" s="13" t="str">
        <f t="shared" si="3"/>
        <v>OK</v>
      </c>
    </row>
    <row r="89" hidden="1" spans="1:12">
      <c r="A89" s="43"/>
      <c r="B89" s="78" t="s">
        <v>719</v>
      </c>
      <c r="C89" s="75" t="s">
        <v>720</v>
      </c>
      <c r="D89" s="78" t="s">
        <v>1047</v>
      </c>
      <c r="E89" s="79" t="str">
        <f t="shared" si="4"/>
        <v>IRLUnique Ireland Identifier</v>
      </c>
      <c r="F89" s="77" t="s">
        <v>129</v>
      </c>
      <c r="J89" s="13" t="str">
        <f t="shared" si="5"/>
        <v>OK</v>
      </c>
      <c r="K89" s="13" t="s">
        <v>300</v>
      </c>
      <c r="L89" s="13" t="str">
        <f t="shared" si="3"/>
        <v>OK</v>
      </c>
    </row>
    <row r="90" hidden="1" spans="1:12">
      <c r="A90" s="43"/>
      <c r="B90" s="78" t="s">
        <v>719</v>
      </c>
      <c r="C90" s="75" t="s">
        <v>720</v>
      </c>
      <c r="D90" s="78" t="s">
        <v>1048</v>
      </c>
      <c r="E90" s="79" t="str">
        <f t="shared" si="4"/>
        <v>IRLMedical Council</v>
      </c>
      <c r="F90" s="77" t="s">
        <v>129</v>
      </c>
      <c r="J90" s="13" t="str">
        <f t="shared" si="5"/>
        <v>OK</v>
      </c>
      <c r="K90" s="13" t="s">
        <v>300</v>
      </c>
      <c r="L90" s="13" t="str">
        <f t="shared" si="3"/>
        <v>OK</v>
      </c>
    </row>
    <row r="91" hidden="1" spans="1:12">
      <c r="A91" s="43"/>
      <c r="B91" s="78" t="s">
        <v>719</v>
      </c>
      <c r="C91" s="75" t="s">
        <v>720</v>
      </c>
      <c r="D91" s="78" t="s">
        <v>1049</v>
      </c>
      <c r="E91" s="79" t="str">
        <f t="shared" si="4"/>
        <v>IRLPharmaceutical Society of Ireland</v>
      </c>
      <c r="F91" s="77" t="s">
        <v>129</v>
      </c>
      <c r="J91" s="13" t="str">
        <f t="shared" si="5"/>
        <v>OK</v>
      </c>
      <c r="K91" s="13" t="s">
        <v>300</v>
      </c>
      <c r="L91" s="13" t="str">
        <f t="shared" si="3"/>
        <v>OK</v>
      </c>
    </row>
    <row r="92" hidden="1" spans="1:12">
      <c r="A92" s="43"/>
      <c r="B92" s="78" t="s">
        <v>719</v>
      </c>
      <c r="C92" s="75" t="s">
        <v>720</v>
      </c>
      <c r="D92" s="78" t="s">
        <v>1050</v>
      </c>
      <c r="E92" s="79" t="str">
        <f t="shared" si="4"/>
        <v>IRLNursing and Midwifery Board of Ireland</v>
      </c>
      <c r="F92" s="77" t="s">
        <v>129</v>
      </c>
      <c r="J92" s="13" t="str">
        <f t="shared" si="5"/>
        <v>OK</v>
      </c>
      <c r="K92" s="13" t="s">
        <v>300</v>
      </c>
      <c r="L92" s="13" t="str">
        <f t="shared" si="3"/>
        <v>OK</v>
      </c>
    </row>
    <row r="93" hidden="1" spans="1:12">
      <c r="A93" s="43"/>
      <c r="B93" s="78" t="s">
        <v>719</v>
      </c>
      <c r="C93" s="75" t="s">
        <v>720</v>
      </c>
      <c r="D93" s="78" t="s">
        <v>1051</v>
      </c>
      <c r="E93" s="79" t="str">
        <f t="shared" si="4"/>
        <v>IRLDental Council of Ireland</v>
      </c>
      <c r="F93" s="77" t="s">
        <v>129</v>
      </c>
      <c r="J93" s="13" t="str">
        <f t="shared" si="5"/>
        <v>OK</v>
      </c>
      <c r="K93" s="13" t="s">
        <v>300</v>
      </c>
      <c r="L93" s="13" t="str">
        <f t="shared" si="3"/>
        <v>OK</v>
      </c>
    </row>
    <row r="94" hidden="1" spans="1:12">
      <c r="A94" s="43"/>
      <c r="B94" s="78" t="s">
        <v>721</v>
      </c>
      <c r="C94" s="75" t="s">
        <v>722</v>
      </c>
      <c r="D94" s="78" t="s">
        <v>1010</v>
      </c>
      <c r="E94" s="79" t="str">
        <f t="shared" si="4"/>
        <v>ISRUnique Country Identifier</v>
      </c>
      <c r="F94" s="77" t="s">
        <v>129</v>
      </c>
      <c r="J94" s="13" t="str">
        <f t="shared" si="5"/>
        <v>OK</v>
      </c>
      <c r="K94" s="13" t="s">
        <v>300</v>
      </c>
      <c r="L94" s="13" t="str">
        <f t="shared" si="3"/>
        <v>OK</v>
      </c>
    </row>
    <row r="95" hidden="1" spans="1:12">
      <c r="A95" s="43"/>
      <c r="B95" s="78" t="s">
        <v>723</v>
      </c>
      <c r="C95" s="75" t="s">
        <v>724</v>
      </c>
      <c r="D95" s="78" t="s">
        <v>1052</v>
      </c>
      <c r="E95" s="79" t="str">
        <f t="shared" si="4"/>
        <v>ITAUnique Country identifier</v>
      </c>
      <c r="F95" s="77" t="s">
        <v>129</v>
      </c>
      <c r="J95" s="13" t="str">
        <f t="shared" si="5"/>
        <v>OK</v>
      </c>
      <c r="K95" s="13" t="s">
        <v>300</v>
      </c>
      <c r="L95" s="13" t="str">
        <f t="shared" si="3"/>
        <v>OK</v>
      </c>
    </row>
    <row r="96" hidden="1" spans="1:12">
      <c r="A96" s="43"/>
      <c r="B96" s="78" t="s">
        <v>723</v>
      </c>
      <c r="C96" s="75" t="s">
        <v>724</v>
      </c>
      <c r="D96" s="78" t="s">
        <v>1053</v>
      </c>
      <c r="E96" s="79" t="str">
        <f t="shared" si="4"/>
        <v>ITACodice Fiscale</v>
      </c>
      <c r="F96" s="77" t="s">
        <v>129</v>
      </c>
      <c r="J96" s="13" t="str">
        <f t="shared" si="5"/>
        <v>OK</v>
      </c>
      <c r="K96" s="13" t="s">
        <v>300</v>
      </c>
      <c r="L96" s="13" t="str">
        <f t="shared" si="3"/>
        <v>OK</v>
      </c>
    </row>
    <row r="97" hidden="1" spans="1:12">
      <c r="A97" s="43"/>
      <c r="B97" s="78" t="s">
        <v>725</v>
      </c>
      <c r="C97" s="75" t="s">
        <v>726</v>
      </c>
      <c r="D97" s="78" t="s">
        <v>1010</v>
      </c>
      <c r="E97" s="79" t="str">
        <f t="shared" si="4"/>
        <v>JAMUnique Country Identifier</v>
      </c>
      <c r="F97" s="77" t="s">
        <v>129</v>
      </c>
      <c r="J97" s="13" t="str">
        <f t="shared" si="5"/>
        <v>OK</v>
      </c>
      <c r="K97" s="13" t="s">
        <v>300</v>
      </c>
      <c r="L97" s="13" t="str">
        <f t="shared" si="3"/>
        <v>OK</v>
      </c>
    </row>
    <row r="98" hidden="1" spans="1:12">
      <c r="A98" s="43"/>
      <c r="B98" s="78" t="s">
        <v>727</v>
      </c>
      <c r="C98" s="75" t="s">
        <v>728</v>
      </c>
      <c r="D98" s="78" t="s">
        <v>1052</v>
      </c>
      <c r="E98" s="79" t="str">
        <f t="shared" si="4"/>
        <v>JPNUnique Country identifier</v>
      </c>
      <c r="F98" s="77" t="s">
        <v>129</v>
      </c>
      <c r="J98" s="13" t="str">
        <f t="shared" si="5"/>
        <v>OK</v>
      </c>
      <c r="K98" s="13" t="s">
        <v>300</v>
      </c>
      <c r="L98" s="13" t="str">
        <f t="shared" si="3"/>
        <v>OK</v>
      </c>
    </row>
    <row r="99" hidden="1" spans="1:12">
      <c r="A99" s="43"/>
      <c r="B99" s="78" t="s">
        <v>729</v>
      </c>
      <c r="C99" s="75" t="s">
        <v>730</v>
      </c>
      <c r="D99" s="78" t="s">
        <v>1010</v>
      </c>
      <c r="E99" s="79" t="str">
        <f t="shared" si="4"/>
        <v>JORUnique Country Identifier</v>
      </c>
      <c r="F99" s="77" t="s">
        <v>129</v>
      </c>
      <c r="J99" s="13" t="str">
        <f t="shared" si="5"/>
        <v>OK</v>
      </c>
      <c r="K99" s="13" t="s">
        <v>300</v>
      </c>
      <c r="L99" s="13" t="str">
        <f t="shared" si="3"/>
        <v>OK</v>
      </c>
    </row>
    <row r="100" hidden="1" spans="1:12">
      <c r="A100" s="43"/>
      <c r="B100" s="78" t="s">
        <v>731</v>
      </c>
      <c r="C100" s="75" t="s">
        <v>732</v>
      </c>
      <c r="D100" s="78" t="s">
        <v>1010</v>
      </c>
      <c r="E100" s="79" t="str">
        <f t="shared" si="4"/>
        <v>KAZUnique Country Identifier</v>
      </c>
      <c r="F100" s="77" t="s">
        <v>129</v>
      </c>
      <c r="J100" s="13" t="str">
        <f t="shared" si="5"/>
        <v>OK</v>
      </c>
      <c r="K100" s="13" t="s">
        <v>300</v>
      </c>
      <c r="L100" s="13" t="str">
        <f t="shared" si="3"/>
        <v>OK</v>
      </c>
    </row>
    <row r="101" hidden="1" spans="1:12">
      <c r="A101" s="43"/>
      <c r="B101" s="78" t="s">
        <v>733</v>
      </c>
      <c r="C101" s="75" t="s">
        <v>734</v>
      </c>
      <c r="D101" s="78" t="s">
        <v>1010</v>
      </c>
      <c r="E101" s="79" t="str">
        <f t="shared" si="4"/>
        <v>KENUnique Country Identifier</v>
      </c>
      <c r="F101" s="77" t="s">
        <v>129</v>
      </c>
      <c r="J101" s="13" t="str">
        <f t="shared" si="5"/>
        <v>OK</v>
      </c>
      <c r="K101" s="13" t="s">
        <v>300</v>
      </c>
      <c r="L101" s="13" t="str">
        <f t="shared" si="3"/>
        <v>OK</v>
      </c>
    </row>
    <row r="102" hidden="1" spans="1:12">
      <c r="A102" s="43"/>
      <c r="B102" s="78" t="s">
        <v>735</v>
      </c>
      <c r="C102" s="75" t="s">
        <v>736</v>
      </c>
      <c r="D102" s="78" t="s">
        <v>1010</v>
      </c>
      <c r="E102" s="79" t="str">
        <f t="shared" si="4"/>
        <v>KWTUnique Country Identifier</v>
      </c>
      <c r="F102" s="77" t="s">
        <v>129</v>
      </c>
      <c r="J102" s="13" t="str">
        <f t="shared" si="5"/>
        <v>OK</v>
      </c>
      <c r="K102" s="13" t="s">
        <v>300</v>
      </c>
      <c r="L102" s="13" t="str">
        <f t="shared" si="3"/>
        <v>OK</v>
      </c>
    </row>
    <row r="103" hidden="1" spans="1:12">
      <c r="A103" s="43"/>
      <c r="B103" s="78" t="s">
        <v>737</v>
      </c>
      <c r="C103" s="75" t="s">
        <v>738</v>
      </c>
      <c r="D103" s="78" t="s">
        <v>1010</v>
      </c>
      <c r="E103" s="79" t="str">
        <f t="shared" si="4"/>
        <v>KGZUnique Country Identifier</v>
      </c>
      <c r="F103" s="77" t="s">
        <v>129</v>
      </c>
      <c r="J103" s="13" t="str">
        <f t="shared" si="5"/>
        <v>OK</v>
      </c>
      <c r="K103" s="13" t="s">
        <v>300</v>
      </c>
      <c r="L103" s="13" t="str">
        <f t="shared" si="3"/>
        <v>OK</v>
      </c>
    </row>
    <row r="104" hidden="1" spans="1:12">
      <c r="A104" s="43"/>
      <c r="B104" s="78" t="s">
        <v>739</v>
      </c>
      <c r="C104" s="75" t="s">
        <v>740</v>
      </c>
      <c r="D104" s="78" t="s">
        <v>1052</v>
      </c>
      <c r="E104" s="79" t="str">
        <f t="shared" si="4"/>
        <v>LVAUnique Country identifier</v>
      </c>
      <c r="F104" s="77" t="s">
        <v>129</v>
      </c>
      <c r="J104" s="13" t="str">
        <f t="shared" si="5"/>
        <v>OK</v>
      </c>
      <c r="K104" s="13" t="s">
        <v>300</v>
      </c>
      <c r="L104" s="13" t="str">
        <f t="shared" si="3"/>
        <v>OK</v>
      </c>
    </row>
    <row r="105" hidden="1" spans="1:12">
      <c r="A105" s="43"/>
      <c r="B105" s="78" t="s">
        <v>741</v>
      </c>
      <c r="C105" s="75" t="s">
        <v>742</v>
      </c>
      <c r="D105" s="78" t="s">
        <v>1010</v>
      </c>
      <c r="E105" s="79" t="str">
        <f t="shared" si="4"/>
        <v>LBNUnique Country Identifier</v>
      </c>
      <c r="F105" s="77" t="s">
        <v>129</v>
      </c>
      <c r="J105" s="13" t="str">
        <f t="shared" si="5"/>
        <v>OK</v>
      </c>
      <c r="K105" s="13" t="s">
        <v>300</v>
      </c>
      <c r="L105" s="13" t="str">
        <f t="shared" si="3"/>
        <v>OK</v>
      </c>
    </row>
    <row r="106" hidden="1" spans="1:12">
      <c r="A106" s="43"/>
      <c r="B106" s="78" t="s">
        <v>743</v>
      </c>
      <c r="C106" s="75" t="s">
        <v>744</v>
      </c>
      <c r="D106" s="78" t="s">
        <v>1010</v>
      </c>
      <c r="E106" s="79" t="str">
        <f t="shared" si="4"/>
        <v>LSOUnique Country Identifier</v>
      </c>
      <c r="F106" s="77" t="s">
        <v>129</v>
      </c>
      <c r="J106" s="13" t="str">
        <f t="shared" si="5"/>
        <v>OK</v>
      </c>
      <c r="K106" s="13" t="s">
        <v>300</v>
      </c>
      <c r="L106" s="13" t="str">
        <f t="shared" si="3"/>
        <v>OK</v>
      </c>
    </row>
    <row r="107" hidden="1" spans="1:12">
      <c r="A107" s="43"/>
      <c r="B107" s="78" t="s">
        <v>745</v>
      </c>
      <c r="C107" s="75" t="s">
        <v>746</v>
      </c>
      <c r="D107" s="78" t="s">
        <v>1010</v>
      </c>
      <c r="E107" s="79" t="str">
        <f t="shared" si="4"/>
        <v>LBRUnique Country Identifier</v>
      </c>
      <c r="F107" s="77" t="s">
        <v>129</v>
      </c>
      <c r="J107" s="13" t="str">
        <f t="shared" si="5"/>
        <v>OK</v>
      </c>
      <c r="K107" s="13" t="s">
        <v>300</v>
      </c>
      <c r="L107" s="13" t="str">
        <f t="shared" si="3"/>
        <v>OK</v>
      </c>
    </row>
    <row r="108" hidden="1" spans="1:12">
      <c r="A108" s="43"/>
      <c r="B108" s="78" t="s">
        <v>747</v>
      </c>
      <c r="C108" s="75" t="s">
        <v>748</v>
      </c>
      <c r="D108" s="78" t="s">
        <v>1010</v>
      </c>
      <c r="E108" s="79" t="str">
        <f t="shared" si="4"/>
        <v>LIEUnique Country Identifier</v>
      </c>
      <c r="F108" s="77" t="s">
        <v>129</v>
      </c>
      <c r="J108" s="13" t="str">
        <f t="shared" si="5"/>
        <v>OK</v>
      </c>
      <c r="K108" s="13" t="s">
        <v>300</v>
      </c>
      <c r="L108" s="13" t="str">
        <f t="shared" si="3"/>
        <v>OK</v>
      </c>
    </row>
    <row r="109" hidden="1" spans="1:12">
      <c r="A109" s="43"/>
      <c r="B109" s="78" t="s">
        <v>749</v>
      </c>
      <c r="C109" s="75" t="s">
        <v>750</v>
      </c>
      <c r="D109" s="78" t="s">
        <v>1052</v>
      </c>
      <c r="E109" s="79" t="str">
        <f t="shared" si="4"/>
        <v>LTUUnique Country identifier</v>
      </c>
      <c r="F109" s="77" t="s">
        <v>129</v>
      </c>
      <c r="J109" s="13" t="str">
        <f t="shared" si="5"/>
        <v>OK</v>
      </c>
      <c r="K109" s="13" t="s">
        <v>300</v>
      </c>
      <c r="L109" s="13" t="str">
        <f t="shared" si="3"/>
        <v>OK</v>
      </c>
    </row>
    <row r="110" hidden="1" spans="1:12">
      <c r="A110" s="43"/>
      <c r="B110" s="78" t="s">
        <v>751</v>
      </c>
      <c r="C110" s="75" t="s">
        <v>752</v>
      </c>
      <c r="D110" s="78" t="s">
        <v>1052</v>
      </c>
      <c r="E110" s="79" t="str">
        <f t="shared" si="4"/>
        <v>LUXUnique Country identifier</v>
      </c>
      <c r="F110" s="77" t="s">
        <v>129</v>
      </c>
      <c r="J110" s="13" t="str">
        <f t="shared" si="5"/>
        <v>OK</v>
      </c>
      <c r="K110" s="13" t="s">
        <v>300</v>
      </c>
      <c r="L110" s="13" t="str">
        <f t="shared" si="3"/>
        <v>OK</v>
      </c>
    </row>
    <row r="111" hidden="1" spans="1:12">
      <c r="A111" s="43"/>
      <c r="B111" s="78" t="s">
        <v>755</v>
      </c>
      <c r="C111" s="75" t="s">
        <v>756</v>
      </c>
      <c r="D111" s="78" t="s">
        <v>1010</v>
      </c>
      <c r="E111" s="79" t="str">
        <f t="shared" si="4"/>
        <v>MDGUnique Country Identifier</v>
      </c>
      <c r="F111" s="77" t="s">
        <v>129</v>
      </c>
      <c r="J111" s="13" t="str">
        <f t="shared" si="5"/>
        <v>OK</v>
      </c>
      <c r="K111" s="13" t="s">
        <v>300</v>
      </c>
      <c r="L111" s="13" t="str">
        <f t="shared" si="3"/>
        <v>OK</v>
      </c>
    </row>
    <row r="112" hidden="1" spans="1:12">
      <c r="A112" s="43"/>
      <c r="B112" s="78" t="s">
        <v>757</v>
      </c>
      <c r="C112" s="75" t="s">
        <v>758</v>
      </c>
      <c r="D112" s="78" t="s">
        <v>1010</v>
      </c>
      <c r="E112" s="79" t="str">
        <f t="shared" si="4"/>
        <v>MWIUnique Country Identifier</v>
      </c>
      <c r="F112" s="77" t="s">
        <v>129</v>
      </c>
      <c r="J112" s="13" t="str">
        <f t="shared" si="5"/>
        <v>OK</v>
      </c>
      <c r="K112" s="13" t="s">
        <v>300</v>
      </c>
      <c r="L112" s="13" t="str">
        <f t="shared" si="3"/>
        <v>OK</v>
      </c>
    </row>
    <row r="113" hidden="1" spans="1:12">
      <c r="A113" s="43"/>
      <c r="B113" s="78" t="s">
        <v>759</v>
      </c>
      <c r="C113" s="75" t="s">
        <v>760</v>
      </c>
      <c r="D113" s="78" t="s">
        <v>1010</v>
      </c>
      <c r="E113" s="79" t="str">
        <f t="shared" si="4"/>
        <v>MYSUnique Country Identifier</v>
      </c>
      <c r="F113" s="77" t="s">
        <v>129</v>
      </c>
      <c r="J113" s="13" t="str">
        <f t="shared" si="5"/>
        <v>OK</v>
      </c>
      <c r="K113" s="13" t="s">
        <v>300</v>
      </c>
      <c r="L113" s="13" t="str">
        <f t="shared" si="3"/>
        <v>OK</v>
      </c>
    </row>
    <row r="114" hidden="1" spans="1:12">
      <c r="A114" s="43"/>
      <c r="B114" s="78" t="s">
        <v>761</v>
      </c>
      <c r="C114" s="75" t="s">
        <v>762</v>
      </c>
      <c r="D114" s="78" t="s">
        <v>1010</v>
      </c>
      <c r="E114" s="79" t="str">
        <f t="shared" si="4"/>
        <v>MDVUnique Country Identifier</v>
      </c>
      <c r="F114" s="77" t="s">
        <v>129</v>
      </c>
      <c r="J114" s="13" t="str">
        <f t="shared" si="5"/>
        <v>OK</v>
      </c>
      <c r="K114" s="13" t="s">
        <v>300</v>
      </c>
      <c r="L114" s="13" t="str">
        <f t="shared" si="3"/>
        <v>OK</v>
      </c>
    </row>
    <row r="115" hidden="1" spans="1:12">
      <c r="A115" s="43"/>
      <c r="B115" s="78" t="s">
        <v>763</v>
      </c>
      <c r="C115" s="75" t="s">
        <v>764</v>
      </c>
      <c r="D115" s="78" t="s">
        <v>1010</v>
      </c>
      <c r="E115" s="79" t="str">
        <f t="shared" si="4"/>
        <v>MLIUnique Country Identifier</v>
      </c>
      <c r="F115" s="77" t="s">
        <v>129</v>
      </c>
      <c r="J115" s="13" t="str">
        <f t="shared" si="5"/>
        <v>OK</v>
      </c>
      <c r="K115" s="13" t="s">
        <v>300</v>
      </c>
      <c r="L115" s="13" t="str">
        <f t="shared" si="3"/>
        <v>OK</v>
      </c>
    </row>
    <row r="116" hidden="1" spans="1:12">
      <c r="A116" s="43"/>
      <c r="B116" s="78" t="s">
        <v>765</v>
      </c>
      <c r="C116" s="75" t="s">
        <v>766</v>
      </c>
      <c r="D116" s="78" t="s">
        <v>1052</v>
      </c>
      <c r="E116" s="79" t="str">
        <f t="shared" si="4"/>
        <v>MLTUnique Country identifier</v>
      </c>
      <c r="F116" s="77" t="s">
        <v>129</v>
      </c>
      <c r="J116" s="13" t="str">
        <f t="shared" si="5"/>
        <v>OK</v>
      </c>
      <c r="K116" s="13" t="s">
        <v>300</v>
      </c>
      <c r="L116" s="13" t="str">
        <f t="shared" si="3"/>
        <v>OK</v>
      </c>
    </row>
    <row r="117" hidden="1" spans="1:12">
      <c r="A117" s="43"/>
      <c r="B117" s="78" t="s">
        <v>773</v>
      </c>
      <c r="C117" s="75" t="s">
        <v>774</v>
      </c>
      <c r="D117" s="78" t="s">
        <v>1010</v>
      </c>
      <c r="E117" s="79" t="str">
        <f t="shared" si="4"/>
        <v>MEXUnique Country Identifier</v>
      </c>
      <c r="F117" s="77" t="s">
        <v>129</v>
      </c>
      <c r="J117" s="13" t="str">
        <f t="shared" si="5"/>
        <v>OK</v>
      </c>
      <c r="K117" s="13" t="s">
        <v>300</v>
      </c>
      <c r="L117" s="13" t="str">
        <f t="shared" si="3"/>
        <v>OK</v>
      </c>
    </row>
    <row r="118" hidden="1" spans="1:12">
      <c r="A118" s="43"/>
      <c r="B118" s="78" t="s">
        <v>777</v>
      </c>
      <c r="C118" s="75" t="s">
        <v>778</v>
      </c>
      <c r="D118" s="78" t="s">
        <v>1010</v>
      </c>
      <c r="E118" s="79" t="str">
        <f t="shared" si="4"/>
        <v>MCOUnique Country Identifier</v>
      </c>
      <c r="F118" s="77" t="s">
        <v>129</v>
      </c>
      <c r="J118" s="13" t="str">
        <f t="shared" si="5"/>
        <v>OK</v>
      </c>
      <c r="K118" s="13" t="s">
        <v>300</v>
      </c>
      <c r="L118" s="13" t="str">
        <f t="shared" si="3"/>
        <v>OK</v>
      </c>
    </row>
    <row r="119" hidden="1" spans="1:12">
      <c r="A119" s="43"/>
      <c r="B119" s="78" t="s">
        <v>779</v>
      </c>
      <c r="C119" s="75" t="s">
        <v>780</v>
      </c>
      <c r="D119" s="78" t="s">
        <v>1010</v>
      </c>
      <c r="E119" s="79" t="str">
        <f t="shared" si="4"/>
        <v>MNGUnique Country Identifier</v>
      </c>
      <c r="F119" s="77" t="s">
        <v>129</v>
      </c>
      <c r="J119" s="13" t="str">
        <f t="shared" si="5"/>
        <v>OK</v>
      </c>
      <c r="K119" s="13" t="s">
        <v>300</v>
      </c>
      <c r="L119" s="13" t="str">
        <f t="shared" si="3"/>
        <v>OK</v>
      </c>
    </row>
    <row r="120" hidden="1" spans="1:12">
      <c r="A120" s="43"/>
      <c r="B120" s="78" t="s">
        <v>781</v>
      </c>
      <c r="C120" s="75" t="s">
        <v>782</v>
      </c>
      <c r="D120" s="78" t="s">
        <v>1010</v>
      </c>
      <c r="E120" s="79" t="str">
        <f t="shared" si="4"/>
        <v>MARUnique Country Identifier</v>
      </c>
      <c r="F120" s="77" t="s">
        <v>129</v>
      </c>
      <c r="J120" s="13" t="str">
        <f t="shared" si="5"/>
        <v>OK</v>
      </c>
      <c r="K120" s="13" t="s">
        <v>300</v>
      </c>
      <c r="L120" s="13" t="str">
        <f t="shared" si="3"/>
        <v>OK</v>
      </c>
    </row>
    <row r="121" hidden="1" spans="1:12">
      <c r="A121" s="43"/>
      <c r="B121" s="78" t="s">
        <v>783</v>
      </c>
      <c r="C121" s="75" t="s">
        <v>784</v>
      </c>
      <c r="D121" s="78" t="s">
        <v>1010</v>
      </c>
      <c r="E121" s="79" t="str">
        <f t="shared" si="4"/>
        <v>MOZUnique Country Identifier</v>
      </c>
      <c r="F121" s="77" t="s">
        <v>129</v>
      </c>
      <c r="J121" s="13" t="str">
        <f t="shared" si="5"/>
        <v>OK</v>
      </c>
      <c r="K121" s="13" t="s">
        <v>300</v>
      </c>
      <c r="L121" s="13" t="str">
        <f t="shared" si="3"/>
        <v>OK</v>
      </c>
    </row>
    <row r="122" hidden="1" spans="1:12">
      <c r="A122" s="43"/>
      <c r="B122" s="78" t="s">
        <v>785</v>
      </c>
      <c r="C122" s="75" t="s">
        <v>786</v>
      </c>
      <c r="D122" s="78" t="s">
        <v>1010</v>
      </c>
      <c r="E122" s="79" t="str">
        <f t="shared" si="4"/>
        <v>MMRUnique Country Identifier</v>
      </c>
      <c r="F122" s="77" t="s">
        <v>129</v>
      </c>
      <c r="J122" s="13" t="str">
        <f t="shared" si="5"/>
        <v>OK</v>
      </c>
      <c r="K122" s="13" t="s">
        <v>300</v>
      </c>
      <c r="L122" s="13" t="str">
        <f t="shared" si="3"/>
        <v>OK</v>
      </c>
    </row>
    <row r="123" hidden="1" spans="1:12">
      <c r="A123" s="43"/>
      <c r="B123" s="78" t="s">
        <v>787</v>
      </c>
      <c r="C123" s="75" t="s">
        <v>788</v>
      </c>
      <c r="D123" s="78" t="s">
        <v>1010</v>
      </c>
      <c r="E123" s="79" t="str">
        <f t="shared" si="4"/>
        <v>NAMUnique Country Identifier</v>
      </c>
      <c r="F123" s="77" t="s">
        <v>129</v>
      </c>
      <c r="J123" s="13" t="str">
        <f t="shared" si="5"/>
        <v>OK</v>
      </c>
      <c r="K123" s="13" t="s">
        <v>300</v>
      </c>
      <c r="L123" s="13" t="str">
        <f t="shared" si="3"/>
        <v>OK</v>
      </c>
    </row>
    <row r="124" hidden="1" spans="1:12">
      <c r="A124" s="43"/>
      <c r="B124" s="78" t="s">
        <v>789</v>
      </c>
      <c r="C124" s="75" t="s">
        <v>790</v>
      </c>
      <c r="D124" s="78" t="s">
        <v>1010</v>
      </c>
      <c r="E124" s="79" t="str">
        <f t="shared" si="4"/>
        <v>NPLUnique Country Identifier</v>
      </c>
      <c r="F124" s="77" t="s">
        <v>129</v>
      </c>
      <c r="J124" s="13" t="str">
        <f t="shared" si="5"/>
        <v>OK</v>
      </c>
      <c r="K124" s="13" t="s">
        <v>300</v>
      </c>
      <c r="L124" s="13" t="str">
        <f t="shared" si="3"/>
        <v>OK</v>
      </c>
    </row>
    <row r="125" hidden="1" spans="1:12">
      <c r="A125" s="43"/>
      <c r="B125" s="78" t="s">
        <v>791</v>
      </c>
      <c r="C125" s="75" t="s">
        <v>792</v>
      </c>
      <c r="D125" s="78" t="s">
        <v>1054</v>
      </c>
      <c r="E125" s="79" t="str">
        <f t="shared" si="4"/>
        <v>NLDChamber of Commerce Number</v>
      </c>
      <c r="F125" s="77" t="s">
        <v>129</v>
      </c>
      <c r="J125" s="13" t="str">
        <f t="shared" si="5"/>
        <v>OK</v>
      </c>
      <c r="K125" s="13" t="s">
        <v>300</v>
      </c>
      <c r="L125" s="13" t="str">
        <f t="shared" si="3"/>
        <v>OK</v>
      </c>
    </row>
    <row r="126" hidden="1" spans="1:12">
      <c r="A126" s="43"/>
      <c r="B126" s="78" t="s">
        <v>791</v>
      </c>
      <c r="C126" s="75" t="s">
        <v>792</v>
      </c>
      <c r="D126" s="78" t="s">
        <v>1055</v>
      </c>
      <c r="E126" s="79" t="str">
        <f t="shared" si="4"/>
        <v>NLDBIG Number</v>
      </c>
      <c r="F126" s="77" t="s">
        <v>129</v>
      </c>
      <c r="J126" s="13" t="str">
        <f t="shared" si="5"/>
        <v>OK</v>
      </c>
      <c r="K126" s="13" t="s">
        <v>300</v>
      </c>
      <c r="L126" s="13" t="str">
        <f t="shared" si="3"/>
        <v>OK</v>
      </c>
    </row>
    <row r="127" hidden="1" spans="1:12">
      <c r="A127" s="43"/>
      <c r="B127" s="78" t="s">
        <v>1056</v>
      </c>
      <c r="C127" s="75" t="s">
        <v>794</v>
      </c>
      <c r="D127" s="78" t="s">
        <v>1010</v>
      </c>
      <c r="E127" s="79" t="str">
        <f t="shared" si="4"/>
        <v>NZLUnique Country Identifier</v>
      </c>
      <c r="F127" s="77" t="s">
        <v>129</v>
      </c>
      <c r="J127" s="13" t="str">
        <f t="shared" si="5"/>
        <v>OK</v>
      </c>
      <c r="K127" s="13" t="s">
        <v>300</v>
      </c>
      <c r="L127" s="13" t="str">
        <f t="shared" si="3"/>
        <v>OK</v>
      </c>
    </row>
    <row r="128" hidden="1" spans="1:12">
      <c r="A128" s="43"/>
      <c r="B128" s="78" t="s">
        <v>795</v>
      </c>
      <c r="C128" s="75" t="s">
        <v>796</v>
      </c>
      <c r="D128" s="78" t="s">
        <v>1010</v>
      </c>
      <c r="E128" s="79" t="str">
        <f t="shared" si="4"/>
        <v>NICUnique Country Identifier</v>
      </c>
      <c r="F128" s="77" t="s">
        <v>129</v>
      </c>
      <c r="J128" s="13" t="str">
        <f t="shared" si="5"/>
        <v>OK</v>
      </c>
      <c r="K128" s="13" t="s">
        <v>300</v>
      </c>
      <c r="L128" s="13" t="str">
        <f t="shared" si="3"/>
        <v>OK</v>
      </c>
    </row>
    <row r="129" hidden="1" spans="1:12">
      <c r="A129" s="43"/>
      <c r="B129" s="78" t="s">
        <v>797</v>
      </c>
      <c r="C129" s="75" t="s">
        <v>798</v>
      </c>
      <c r="D129" s="78" t="s">
        <v>1010</v>
      </c>
      <c r="E129" s="79" t="str">
        <f t="shared" si="4"/>
        <v>NERUnique Country Identifier</v>
      </c>
      <c r="F129" s="77" t="s">
        <v>129</v>
      </c>
      <c r="J129" s="13" t="str">
        <f t="shared" si="5"/>
        <v>OK</v>
      </c>
      <c r="K129" s="13" t="s">
        <v>300</v>
      </c>
      <c r="L129" s="13" t="str">
        <f t="shared" ref="L129:L192" si="6">IF(TRIM(A129)&lt;&gt;"",IF(TRIM(D129)="","Value exists for ID but not for code.  You should not delete a code that exists.","OK"),"OK")</f>
        <v>OK</v>
      </c>
    </row>
    <row r="130" hidden="1" spans="1:12">
      <c r="A130" s="43"/>
      <c r="B130" s="78" t="s">
        <v>799</v>
      </c>
      <c r="C130" s="75" t="s">
        <v>800</v>
      </c>
      <c r="D130" s="78" t="s">
        <v>1010</v>
      </c>
      <c r="E130" s="79" t="str">
        <f t="shared" ref="E130:E193" si="7">CONCATENATE(C130,D130)</f>
        <v>NGAUnique Country Identifier</v>
      </c>
      <c r="F130" s="77" t="s">
        <v>129</v>
      </c>
      <c r="J130" s="13" t="str">
        <f t="shared" ref="J130:J194" si="8">IF(TRIM(D130)&lt;&gt;"",IF(TRIM(F130)="","Value exists for Value field but not for Active flag","OK"),IF(TRIM(F130)="","OK","Value exists for Active flag but not for Value field"))</f>
        <v>OK</v>
      </c>
      <c r="K130" s="13" t="s">
        <v>300</v>
      </c>
      <c r="L130" s="13" t="str">
        <f t="shared" si="6"/>
        <v>OK</v>
      </c>
    </row>
    <row r="131" hidden="1" spans="1:12">
      <c r="A131" s="43"/>
      <c r="B131" s="78" t="s">
        <v>801</v>
      </c>
      <c r="C131" s="75" t="s">
        <v>802</v>
      </c>
      <c r="D131" s="78" t="s">
        <v>1057</v>
      </c>
      <c r="E131" s="79" t="str">
        <f t="shared" si="7"/>
        <v>NORHPR Number</v>
      </c>
      <c r="F131" s="77" t="s">
        <v>129</v>
      </c>
      <c r="J131" s="13" t="str">
        <f t="shared" si="8"/>
        <v>OK</v>
      </c>
      <c r="K131" s="13" t="s">
        <v>300</v>
      </c>
      <c r="L131" s="13" t="str">
        <f t="shared" si="6"/>
        <v>OK</v>
      </c>
    </row>
    <row r="132" hidden="1" spans="1:12">
      <c r="A132" s="43"/>
      <c r="B132" s="78" t="s">
        <v>803</v>
      </c>
      <c r="C132" s="75" t="s">
        <v>804</v>
      </c>
      <c r="D132" s="78" t="s">
        <v>1010</v>
      </c>
      <c r="E132" s="79" t="str">
        <f t="shared" si="7"/>
        <v>OMNUnique Country Identifier</v>
      </c>
      <c r="F132" s="77" t="s">
        <v>129</v>
      </c>
      <c r="J132" s="13" t="str">
        <f t="shared" si="8"/>
        <v>OK</v>
      </c>
      <c r="K132" s="13" t="s">
        <v>300</v>
      </c>
      <c r="L132" s="13" t="str">
        <f t="shared" si="6"/>
        <v>OK</v>
      </c>
    </row>
    <row r="133" hidden="1" spans="1:12">
      <c r="A133" s="43"/>
      <c r="B133" s="78" t="s">
        <v>805</v>
      </c>
      <c r="C133" s="75" t="s">
        <v>806</v>
      </c>
      <c r="D133" s="78" t="s">
        <v>1010</v>
      </c>
      <c r="E133" s="79" t="str">
        <f t="shared" si="7"/>
        <v>PAKUnique Country Identifier</v>
      </c>
      <c r="F133" s="77" t="s">
        <v>129</v>
      </c>
      <c r="J133" s="13" t="str">
        <f t="shared" si="8"/>
        <v>OK</v>
      </c>
      <c r="K133" s="13" t="s">
        <v>300</v>
      </c>
      <c r="L133" s="13" t="str">
        <f t="shared" si="6"/>
        <v>OK</v>
      </c>
    </row>
    <row r="134" hidden="1" spans="1:12">
      <c r="A134" s="43"/>
      <c r="B134" s="78" t="s">
        <v>807</v>
      </c>
      <c r="C134" s="75" t="s">
        <v>808</v>
      </c>
      <c r="D134" s="78" t="s">
        <v>1010</v>
      </c>
      <c r="E134" s="79" t="str">
        <f t="shared" si="7"/>
        <v>PANUnique Country Identifier</v>
      </c>
      <c r="F134" s="77" t="s">
        <v>129</v>
      </c>
      <c r="J134" s="13" t="str">
        <f t="shared" si="8"/>
        <v>OK</v>
      </c>
      <c r="K134" s="13" t="s">
        <v>300</v>
      </c>
      <c r="L134" s="13" t="str">
        <f t="shared" si="6"/>
        <v>OK</v>
      </c>
    </row>
    <row r="135" hidden="1" spans="1:12">
      <c r="A135" s="43"/>
      <c r="B135" s="78" t="s">
        <v>1058</v>
      </c>
      <c r="C135" s="75" t="s">
        <v>810</v>
      </c>
      <c r="D135" s="78" t="s">
        <v>1010</v>
      </c>
      <c r="E135" s="79" t="str">
        <f t="shared" si="7"/>
        <v>PNGUnique Country Identifier</v>
      </c>
      <c r="F135" s="77" t="s">
        <v>129</v>
      </c>
      <c r="J135" s="13" t="str">
        <f t="shared" si="8"/>
        <v>OK</v>
      </c>
      <c r="K135" s="13" t="s">
        <v>300</v>
      </c>
      <c r="L135" s="13" t="str">
        <f t="shared" si="6"/>
        <v>OK</v>
      </c>
    </row>
    <row r="136" hidden="1" spans="1:12">
      <c r="A136" s="43"/>
      <c r="B136" s="78" t="s">
        <v>811</v>
      </c>
      <c r="C136" s="75" t="s">
        <v>812</v>
      </c>
      <c r="D136" s="78" t="s">
        <v>1010</v>
      </c>
      <c r="E136" s="79" t="str">
        <f t="shared" si="7"/>
        <v>PRYUnique Country Identifier</v>
      </c>
      <c r="F136" s="77" t="s">
        <v>129</v>
      </c>
      <c r="J136" s="13" t="str">
        <f t="shared" si="8"/>
        <v>OK</v>
      </c>
      <c r="K136" s="13" t="s">
        <v>300</v>
      </c>
      <c r="L136" s="13" t="str">
        <f t="shared" si="6"/>
        <v>OK</v>
      </c>
    </row>
    <row r="137" hidden="1" spans="1:12">
      <c r="A137" s="43"/>
      <c r="B137" s="78" t="s">
        <v>813</v>
      </c>
      <c r="C137" s="75" t="s">
        <v>814</v>
      </c>
      <c r="D137" s="78" t="s">
        <v>1010</v>
      </c>
      <c r="E137" s="79" t="str">
        <f t="shared" si="7"/>
        <v>PERUnique Country Identifier</v>
      </c>
      <c r="F137" s="77" t="s">
        <v>129</v>
      </c>
      <c r="J137" s="13" t="str">
        <f t="shared" si="8"/>
        <v>OK</v>
      </c>
      <c r="K137" s="13" t="s">
        <v>300</v>
      </c>
      <c r="L137" s="13" t="str">
        <f t="shared" si="6"/>
        <v>OK</v>
      </c>
    </row>
    <row r="138" hidden="1" spans="1:12">
      <c r="A138" s="43"/>
      <c r="B138" s="78" t="s">
        <v>815</v>
      </c>
      <c r="C138" s="75" t="s">
        <v>816</v>
      </c>
      <c r="D138" s="78" t="s">
        <v>1010</v>
      </c>
      <c r="E138" s="79" t="str">
        <f t="shared" si="7"/>
        <v>PHLUnique Country Identifier</v>
      </c>
      <c r="F138" s="77" t="s">
        <v>129</v>
      </c>
      <c r="J138" s="13" t="str">
        <f t="shared" si="8"/>
        <v>OK</v>
      </c>
      <c r="K138" s="13" t="s">
        <v>300</v>
      </c>
      <c r="L138" s="13" t="str">
        <f t="shared" si="6"/>
        <v>OK</v>
      </c>
    </row>
    <row r="139" hidden="1" spans="1:12">
      <c r="A139" s="43"/>
      <c r="B139" s="78" t="s">
        <v>817</v>
      </c>
      <c r="C139" s="75" t="s">
        <v>818</v>
      </c>
      <c r="D139" s="78" t="s">
        <v>1052</v>
      </c>
      <c r="E139" s="79" t="str">
        <f t="shared" si="7"/>
        <v>POLUnique Country identifier</v>
      </c>
      <c r="F139" s="77" t="s">
        <v>129</v>
      </c>
      <c r="J139" s="13" t="str">
        <f t="shared" si="8"/>
        <v>OK</v>
      </c>
      <c r="K139" s="13" t="s">
        <v>300</v>
      </c>
      <c r="L139" s="13" t="str">
        <f t="shared" si="6"/>
        <v>OK</v>
      </c>
    </row>
    <row r="140" hidden="1" spans="1:12">
      <c r="A140" s="43"/>
      <c r="B140" s="78" t="s">
        <v>817</v>
      </c>
      <c r="C140" s="75" t="s">
        <v>818</v>
      </c>
      <c r="D140" s="78" t="s">
        <v>1010</v>
      </c>
      <c r="E140" s="79" t="str">
        <f t="shared" si="7"/>
        <v>POLUnique Country Identifier</v>
      </c>
      <c r="F140" s="77" t="s">
        <v>129</v>
      </c>
      <c r="J140" s="13" t="str">
        <f t="shared" si="8"/>
        <v>OK</v>
      </c>
      <c r="K140" s="13" t="s">
        <v>300</v>
      </c>
      <c r="L140" s="13" t="str">
        <f t="shared" si="6"/>
        <v>OK</v>
      </c>
    </row>
    <row r="141" hidden="1" spans="1:12">
      <c r="A141" s="43"/>
      <c r="B141" s="78" t="s">
        <v>819</v>
      </c>
      <c r="C141" s="75" t="s">
        <v>820</v>
      </c>
      <c r="D141" s="78" t="s">
        <v>1059</v>
      </c>
      <c r="E141" s="79" t="str">
        <f t="shared" si="7"/>
        <v>PRTNIF</v>
      </c>
      <c r="F141" s="77" t="s">
        <v>129</v>
      </c>
      <c r="J141" s="13" t="str">
        <f t="shared" si="8"/>
        <v>OK</v>
      </c>
      <c r="K141" s="13" t="s">
        <v>300</v>
      </c>
      <c r="L141" s="13" t="str">
        <f t="shared" si="6"/>
        <v>OK</v>
      </c>
    </row>
    <row r="142" hidden="1" spans="1:12">
      <c r="A142" s="43"/>
      <c r="B142" s="78" t="s">
        <v>819</v>
      </c>
      <c r="C142" s="75" t="s">
        <v>820</v>
      </c>
      <c r="D142" s="78" t="s">
        <v>1060</v>
      </c>
      <c r="E142" s="79" t="str">
        <f t="shared" si="7"/>
        <v>PRTCitizen Card Number</v>
      </c>
      <c r="F142" s="77" t="s">
        <v>129</v>
      </c>
      <c r="J142" s="13" t="str">
        <f t="shared" si="8"/>
        <v>OK</v>
      </c>
      <c r="K142" s="13" t="s">
        <v>300</v>
      </c>
      <c r="L142" s="13" t="str">
        <f t="shared" si="6"/>
        <v>OK</v>
      </c>
    </row>
    <row r="143" hidden="1" spans="1:12">
      <c r="A143" s="43"/>
      <c r="B143" s="78" t="s">
        <v>819</v>
      </c>
      <c r="C143" s="75" t="s">
        <v>820</v>
      </c>
      <c r="D143" s="78" t="s">
        <v>1061</v>
      </c>
      <c r="E143" s="79" t="str">
        <f t="shared" si="7"/>
        <v>PRT(fiscal identifier) + Infarmed ID</v>
      </c>
      <c r="F143" s="77" t="s">
        <v>129</v>
      </c>
      <c r="J143" s="13" t="str">
        <f t="shared" si="8"/>
        <v>OK</v>
      </c>
      <c r="K143" s="13" t="s">
        <v>300</v>
      </c>
      <c r="L143" s="13" t="str">
        <f t="shared" si="6"/>
        <v>OK</v>
      </c>
    </row>
    <row r="144" hidden="1" spans="1:12">
      <c r="A144" s="43"/>
      <c r="B144" s="78" t="s">
        <v>1062</v>
      </c>
      <c r="C144" s="75" t="s">
        <v>822</v>
      </c>
      <c r="D144" s="78" t="s">
        <v>1010</v>
      </c>
      <c r="E144" s="79" t="str">
        <f t="shared" si="7"/>
        <v>PRIUnique Country Identifier</v>
      </c>
      <c r="F144" s="77" t="s">
        <v>129</v>
      </c>
      <c r="J144" s="13" t="str">
        <f t="shared" si="8"/>
        <v>OK</v>
      </c>
      <c r="K144" s="13" t="s">
        <v>300</v>
      </c>
      <c r="L144" s="13" t="str">
        <f t="shared" si="6"/>
        <v>OK</v>
      </c>
    </row>
    <row r="145" hidden="1" spans="1:12">
      <c r="A145" s="43"/>
      <c r="B145" s="78" t="s">
        <v>823</v>
      </c>
      <c r="C145" s="75" t="s">
        <v>824</v>
      </c>
      <c r="D145" s="78" t="s">
        <v>1010</v>
      </c>
      <c r="E145" s="79" t="str">
        <f t="shared" si="7"/>
        <v>QATUnique Country Identifier</v>
      </c>
      <c r="F145" s="77" t="s">
        <v>129</v>
      </c>
      <c r="J145" s="13" t="str">
        <f t="shared" si="8"/>
        <v>OK</v>
      </c>
      <c r="K145" s="13" t="s">
        <v>300</v>
      </c>
      <c r="L145" s="13" t="str">
        <f t="shared" si="6"/>
        <v>OK</v>
      </c>
    </row>
    <row r="146" hidden="1" spans="1:12">
      <c r="A146" s="43"/>
      <c r="B146" s="78" t="s">
        <v>827</v>
      </c>
      <c r="C146" s="75" t="s">
        <v>828</v>
      </c>
      <c r="D146" s="78" t="s">
        <v>1052</v>
      </c>
      <c r="E146" s="79" t="str">
        <f t="shared" si="7"/>
        <v>ROUUnique Country identifier</v>
      </c>
      <c r="F146" s="77" t="s">
        <v>129</v>
      </c>
      <c r="J146" s="13" t="str">
        <f t="shared" si="8"/>
        <v>OK</v>
      </c>
      <c r="K146" s="13" t="s">
        <v>300</v>
      </c>
      <c r="L146" s="13" t="str">
        <f t="shared" si="6"/>
        <v>OK</v>
      </c>
    </row>
    <row r="147" hidden="1" spans="1:12">
      <c r="A147" s="43"/>
      <c r="B147" s="78" t="s">
        <v>827</v>
      </c>
      <c r="C147" s="75" t="s">
        <v>828</v>
      </c>
      <c r="D147" s="78" t="s">
        <v>1063</v>
      </c>
      <c r="E147" s="79" t="str">
        <f t="shared" si="7"/>
        <v>ROURomania NPI</v>
      </c>
      <c r="F147" s="77" t="s">
        <v>129</v>
      </c>
      <c r="J147" s="13" t="str">
        <f t="shared" si="8"/>
        <v>OK</v>
      </c>
      <c r="K147" s="13" t="s">
        <v>300</v>
      </c>
      <c r="L147" s="13" t="str">
        <f t="shared" si="6"/>
        <v>OK</v>
      </c>
    </row>
    <row r="148" hidden="1" spans="1:12">
      <c r="A148" s="43"/>
      <c r="B148" s="78" t="s">
        <v>831</v>
      </c>
      <c r="C148" s="75" t="s">
        <v>832</v>
      </c>
      <c r="D148" s="78" t="s">
        <v>1010</v>
      </c>
      <c r="E148" s="79" t="str">
        <f t="shared" si="7"/>
        <v>RWAUnique Country Identifier</v>
      </c>
      <c r="F148" s="77" t="s">
        <v>129</v>
      </c>
      <c r="J148" s="13" t="str">
        <f t="shared" si="8"/>
        <v>OK</v>
      </c>
      <c r="K148" s="13" t="s">
        <v>300</v>
      </c>
      <c r="L148" s="13" t="str">
        <f t="shared" si="6"/>
        <v>OK</v>
      </c>
    </row>
    <row r="149" hidden="1" spans="1:12">
      <c r="A149" s="43"/>
      <c r="B149" s="78" t="s">
        <v>1064</v>
      </c>
      <c r="C149" s="75" t="s">
        <v>836</v>
      </c>
      <c r="D149" s="78" t="s">
        <v>1010</v>
      </c>
      <c r="E149" s="79" t="str">
        <f t="shared" si="7"/>
        <v>SAUUnique Country Identifier</v>
      </c>
      <c r="F149" s="77" t="s">
        <v>129</v>
      </c>
      <c r="J149" s="13" t="str">
        <f t="shared" si="8"/>
        <v>OK</v>
      </c>
      <c r="K149" s="13" t="s">
        <v>300</v>
      </c>
      <c r="L149" s="13" t="str">
        <f t="shared" si="6"/>
        <v>OK</v>
      </c>
    </row>
    <row r="150" hidden="1" spans="1:12">
      <c r="A150" s="43"/>
      <c r="B150" s="78" t="s">
        <v>837</v>
      </c>
      <c r="C150" s="75" t="s">
        <v>838</v>
      </c>
      <c r="D150" s="78" t="s">
        <v>1010</v>
      </c>
      <c r="E150" s="79" t="str">
        <f t="shared" si="7"/>
        <v>SENUnique Country Identifier</v>
      </c>
      <c r="F150" s="77" t="s">
        <v>129</v>
      </c>
      <c r="J150" s="13" t="str">
        <f t="shared" si="8"/>
        <v>OK</v>
      </c>
      <c r="K150" s="13" t="s">
        <v>300</v>
      </c>
      <c r="L150" s="13" t="str">
        <f t="shared" si="6"/>
        <v>OK</v>
      </c>
    </row>
    <row r="151" hidden="1" spans="1:12">
      <c r="A151" s="43"/>
      <c r="B151" s="78" t="s">
        <v>839</v>
      </c>
      <c r="C151" s="75" t="s">
        <v>840</v>
      </c>
      <c r="D151" s="78" t="s">
        <v>1010</v>
      </c>
      <c r="E151" s="79" t="str">
        <f t="shared" si="7"/>
        <v>SRBUnique Country Identifier</v>
      </c>
      <c r="F151" s="77" t="s">
        <v>129</v>
      </c>
      <c r="J151" s="13" t="str">
        <f t="shared" si="8"/>
        <v>OK</v>
      </c>
      <c r="K151" s="13" t="s">
        <v>300</v>
      </c>
      <c r="L151" s="13" t="str">
        <f t="shared" si="6"/>
        <v>OK</v>
      </c>
    </row>
    <row r="152" hidden="1" spans="1:12">
      <c r="A152" s="43"/>
      <c r="B152" s="78" t="s">
        <v>839</v>
      </c>
      <c r="C152" s="75" t="s">
        <v>840</v>
      </c>
      <c r="D152" s="78" t="s">
        <v>1010</v>
      </c>
      <c r="E152" s="79" t="str">
        <f t="shared" si="7"/>
        <v>SRBUnique Country Identifier</v>
      </c>
      <c r="F152" s="77" t="s">
        <v>129</v>
      </c>
      <c r="J152" s="13" t="str">
        <f t="shared" si="8"/>
        <v>OK</v>
      </c>
      <c r="K152" s="13" t="s">
        <v>300</v>
      </c>
      <c r="L152" s="13" t="str">
        <f t="shared" si="6"/>
        <v>OK</v>
      </c>
    </row>
    <row r="153" hidden="1" spans="1:12">
      <c r="A153" s="43"/>
      <c r="B153" s="78" t="s">
        <v>1065</v>
      </c>
      <c r="C153" s="75" t="s">
        <v>842</v>
      </c>
      <c r="D153" s="78" t="s">
        <v>1010</v>
      </c>
      <c r="E153" s="79" t="str">
        <f t="shared" si="7"/>
        <v>SLEUnique Country Identifier</v>
      </c>
      <c r="F153" s="77" t="s">
        <v>129</v>
      </c>
      <c r="J153" s="13" t="str">
        <f t="shared" si="8"/>
        <v>OK</v>
      </c>
      <c r="K153" s="13" t="s">
        <v>300</v>
      </c>
      <c r="L153" s="13" t="str">
        <f t="shared" si="6"/>
        <v>OK</v>
      </c>
    </row>
    <row r="154" hidden="1" spans="1:12">
      <c r="A154" s="43"/>
      <c r="B154" s="78" t="s">
        <v>843</v>
      </c>
      <c r="C154" s="75" t="s">
        <v>844</v>
      </c>
      <c r="D154" s="78" t="s">
        <v>1010</v>
      </c>
      <c r="E154" s="79" t="str">
        <f t="shared" si="7"/>
        <v>SGPUnique Country Identifier</v>
      </c>
      <c r="F154" s="77" t="s">
        <v>129</v>
      </c>
      <c r="J154" s="13" t="str">
        <f t="shared" si="8"/>
        <v>OK</v>
      </c>
      <c r="K154" s="13" t="s">
        <v>300</v>
      </c>
      <c r="L154" s="13" t="str">
        <f t="shared" si="6"/>
        <v>OK</v>
      </c>
    </row>
    <row r="155" hidden="1" spans="1:12">
      <c r="A155" s="43"/>
      <c r="B155" s="78" t="s">
        <v>845</v>
      </c>
      <c r="C155" s="75" t="s">
        <v>846</v>
      </c>
      <c r="D155" s="78" t="s">
        <v>1010</v>
      </c>
      <c r="E155" s="79" t="str">
        <f t="shared" si="7"/>
        <v>SVKUnique Country Identifier</v>
      </c>
      <c r="F155" s="77" t="s">
        <v>129</v>
      </c>
      <c r="J155" s="13" t="str">
        <f t="shared" si="8"/>
        <v>OK</v>
      </c>
      <c r="K155" s="13" t="s">
        <v>300</v>
      </c>
      <c r="L155" s="13" t="str">
        <f t="shared" si="6"/>
        <v>OK</v>
      </c>
    </row>
    <row r="156" hidden="1" spans="1:12">
      <c r="A156" s="43"/>
      <c r="B156" s="78" t="s">
        <v>847</v>
      </c>
      <c r="C156" s="75" t="s">
        <v>848</v>
      </c>
      <c r="D156" s="78" t="s">
        <v>1052</v>
      </c>
      <c r="E156" s="79" t="str">
        <f t="shared" si="7"/>
        <v>SVNUnique Country identifier</v>
      </c>
      <c r="F156" s="77" t="s">
        <v>129</v>
      </c>
      <c r="J156" s="13" t="str">
        <f t="shared" si="8"/>
        <v>OK</v>
      </c>
      <c r="K156" s="13" t="s">
        <v>300</v>
      </c>
      <c r="L156" s="13" t="str">
        <f t="shared" si="6"/>
        <v>OK</v>
      </c>
    </row>
    <row r="157" hidden="1" spans="1:12">
      <c r="A157" s="43"/>
      <c r="B157" s="78" t="s">
        <v>849</v>
      </c>
      <c r="C157" s="75" t="s">
        <v>850</v>
      </c>
      <c r="D157" s="78" t="s">
        <v>1010</v>
      </c>
      <c r="E157" s="79" t="str">
        <f t="shared" si="7"/>
        <v>SOMUnique Country Identifier</v>
      </c>
      <c r="F157" s="77" t="s">
        <v>129</v>
      </c>
      <c r="J157" s="13" t="str">
        <f t="shared" si="8"/>
        <v>OK</v>
      </c>
      <c r="K157" s="13" t="s">
        <v>300</v>
      </c>
      <c r="L157" s="13" t="str">
        <f t="shared" si="6"/>
        <v>OK</v>
      </c>
    </row>
    <row r="158" hidden="1" spans="1:12">
      <c r="A158" s="43"/>
      <c r="B158" s="78" t="s">
        <v>1066</v>
      </c>
      <c r="C158" s="75" t="s">
        <v>852</v>
      </c>
      <c r="D158" s="78" t="s">
        <v>1010</v>
      </c>
      <c r="E158" s="79" t="str">
        <f t="shared" si="7"/>
        <v>ZAFUnique Country Identifier</v>
      </c>
      <c r="F158" s="77" t="s">
        <v>129</v>
      </c>
      <c r="J158" s="13" t="str">
        <f t="shared" si="8"/>
        <v>OK</v>
      </c>
      <c r="K158" s="13" t="s">
        <v>300</v>
      </c>
      <c r="L158" s="13" t="str">
        <f t="shared" si="6"/>
        <v>OK</v>
      </c>
    </row>
    <row r="159" hidden="1" spans="1:12">
      <c r="A159" s="43"/>
      <c r="B159" s="78" t="s">
        <v>855</v>
      </c>
      <c r="C159" s="75" t="s">
        <v>856</v>
      </c>
      <c r="D159" s="78" t="s">
        <v>1067</v>
      </c>
      <c r="E159" s="79" t="str">
        <f t="shared" si="7"/>
        <v>ESPDNI</v>
      </c>
      <c r="F159" s="77" t="s">
        <v>129</v>
      </c>
      <c r="J159" s="13" t="str">
        <f t="shared" si="8"/>
        <v>OK</v>
      </c>
      <c r="K159" s="13" t="s">
        <v>300</v>
      </c>
      <c r="L159" s="13" t="str">
        <f t="shared" si="6"/>
        <v>OK</v>
      </c>
    </row>
    <row r="160" hidden="1" spans="1:12">
      <c r="A160" s="43"/>
      <c r="B160" s="78" t="s">
        <v>855</v>
      </c>
      <c r="C160" s="75" t="s">
        <v>856</v>
      </c>
      <c r="D160" s="78" t="s">
        <v>1068</v>
      </c>
      <c r="E160" s="79" t="str">
        <f t="shared" si="7"/>
        <v>ESPCIF</v>
      </c>
      <c r="F160" s="77" t="s">
        <v>129</v>
      </c>
      <c r="J160" s="13" t="str">
        <f t="shared" si="8"/>
        <v>OK</v>
      </c>
      <c r="K160" s="13" t="s">
        <v>300</v>
      </c>
      <c r="L160" s="13" t="str">
        <f t="shared" si="6"/>
        <v>OK</v>
      </c>
    </row>
    <row r="161" hidden="1" spans="1:12">
      <c r="A161" s="43"/>
      <c r="B161" s="78" t="s">
        <v>1069</v>
      </c>
      <c r="C161" s="75" t="s">
        <v>858</v>
      </c>
      <c r="D161" s="78" t="s">
        <v>1010</v>
      </c>
      <c r="E161" s="79" t="str">
        <f t="shared" si="7"/>
        <v>LKAUnique Country Identifier</v>
      </c>
      <c r="F161" s="77" t="s">
        <v>129</v>
      </c>
      <c r="J161" s="13" t="str">
        <f t="shared" si="8"/>
        <v>OK</v>
      </c>
      <c r="K161" s="13" t="s">
        <v>300</v>
      </c>
      <c r="L161" s="13" t="str">
        <f t="shared" si="6"/>
        <v>OK</v>
      </c>
    </row>
    <row r="162" hidden="1" spans="1:12">
      <c r="A162" s="43"/>
      <c r="B162" s="78" t="s">
        <v>859</v>
      </c>
      <c r="C162" s="75" t="s">
        <v>860</v>
      </c>
      <c r="D162" s="78" t="s">
        <v>1010</v>
      </c>
      <c r="E162" s="79" t="str">
        <f t="shared" si="7"/>
        <v>SDNUnique Country Identifier</v>
      </c>
      <c r="F162" s="77" t="s">
        <v>129</v>
      </c>
      <c r="J162" s="13" t="str">
        <f t="shared" si="8"/>
        <v>OK</v>
      </c>
      <c r="K162" s="13" t="s">
        <v>300</v>
      </c>
      <c r="L162" s="13" t="str">
        <f t="shared" si="6"/>
        <v>OK</v>
      </c>
    </row>
    <row r="163" hidden="1" spans="1:12">
      <c r="A163" s="43"/>
      <c r="B163" s="78" t="s">
        <v>861</v>
      </c>
      <c r="C163" s="75" t="s">
        <v>862</v>
      </c>
      <c r="D163" s="78" t="s">
        <v>1010</v>
      </c>
      <c r="E163" s="79" t="str">
        <f t="shared" si="7"/>
        <v>SURUnique Country Identifier</v>
      </c>
      <c r="F163" s="77" t="s">
        <v>129</v>
      </c>
      <c r="J163" s="13" t="str">
        <f t="shared" si="8"/>
        <v>OK</v>
      </c>
      <c r="K163" s="13" t="s">
        <v>300</v>
      </c>
      <c r="L163" s="13" t="str">
        <f t="shared" si="6"/>
        <v>OK</v>
      </c>
    </row>
    <row r="164" hidden="1" spans="1:12">
      <c r="A164" s="43"/>
      <c r="B164" s="78" t="s">
        <v>863</v>
      </c>
      <c r="C164" s="75" t="s">
        <v>864</v>
      </c>
      <c r="D164" s="78" t="s">
        <v>1010</v>
      </c>
      <c r="E164" s="79" t="str">
        <f t="shared" si="7"/>
        <v>SWZUnique Country Identifier</v>
      </c>
      <c r="F164" s="77" t="s">
        <v>129</v>
      </c>
      <c r="J164" s="13" t="str">
        <f t="shared" si="8"/>
        <v>OK</v>
      </c>
      <c r="K164" s="13" t="s">
        <v>300</v>
      </c>
      <c r="L164" s="13" t="str">
        <f t="shared" si="6"/>
        <v>OK</v>
      </c>
    </row>
    <row r="165" hidden="1" spans="1:12">
      <c r="A165" s="43"/>
      <c r="B165" s="78" t="s">
        <v>865</v>
      </c>
      <c r="C165" s="75" t="s">
        <v>866</v>
      </c>
      <c r="D165" s="78" t="s">
        <v>1010</v>
      </c>
      <c r="E165" s="79" t="str">
        <f t="shared" si="7"/>
        <v>SWEUnique Country Identifier</v>
      </c>
      <c r="F165" s="77" t="s">
        <v>129</v>
      </c>
      <c r="J165" s="13" t="str">
        <f t="shared" si="8"/>
        <v>OK</v>
      </c>
      <c r="K165" s="13" t="s">
        <v>300</v>
      </c>
      <c r="L165" s="13" t="str">
        <f t="shared" si="6"/>
        <v>OK</v>
      </c>
    </row>
    <row r="166" hidden="1" spans="1:12">
      <c r="A166" s="43"/>
      <c r="B166" s="78" t="s">
        <v>867</v>
      </c>
      <c r="C166" s="75" t="s">
        <v>868</v>
      </c>
      <c r="D166" s="78" t="s">
        <v>1012</v>
      </c>
      <c r="E166" s="79" t="str">
        <f t="shared" si="7"/>
        <v>CHEMedical License</v>
      </c>
      <c r="F166" s="77" t="s">
        <v>129</v>
      </c>
      <c r="J166" s="13" t="str">
        <f t="shared" si="8"/>
        <v>OK</v>
      </c>
      <c r="K166" s="13" t="s">
        <v>300</v>
      </c>
      <c r="L166" s="13" t="str">
        <f t="shared" si="6"/>
        <v>OK</v>
      </c>
    </row>
    <row r="167" hidden="1" spans="1:12">
      <c r="A167" s="43"/>
      <c r="B167" s="78" t="s">
        <v>1070</v>
      </c>
      <c r="C167" s="75" t="s">
        <v>870</v>
      </c>
      <c r="D167" s="78" t="s">
        <v>1010</v>
      </c>
      <c r="E167" s="79" t="str">
        <f t="shared" si="7"/>
        <v>SYRUnique Country Identifier</v>
      </c>
      <c r="F167" s="77" t="s">
        <v>129</v>
      </c>
      <c r="J167" s="13" t="str">
        <f t="shared" si="8"/>
        <v>OK</v>
      </c>
      <c r="K167" s="13" t="s">
        <v>300</v>
      </c>
      <c r="L167" s="13" t="str">
        <f t="shared" si="6"/>
        <v>OK</v>
      </c>
    </row>
    <row r="168" hidden="1" spans="1:12">
      <c r="A168" s="43"/>
      <c r="B168" s="78" t="s">
        <v>873</v>
      </c>
      <c r="C168" s="75" t="s">
        <v>874</v>
      </c>
      <c r="D168" s="78" t="s">
        <v>1010</v>
      </c>
      <c r="E168" s="79" t="str">
        <f t="shared" si="7"/>
        <v>TJKUnique Country Identifier</v>
      </c>
      <c r="F168" s="77" t="s">
        <v>129</v>
      </c>
      <c r="J168" s="13" t="str">
        <f t="shared" si="8"/>
        <v>OK</v>
      </c>
      <c r="K168" s="13" t="s">
        <v>300</v>
      </c>
      <c r="L168" s="13" t="str">
        <f t="shared" si="6"/>
        <v>OK</v>
      </c>
    </row>
    <row r="169" hidden="1" spans="1:12">
      <c r="A169" s="43"/>
      <c r="B169" s="78" t="s">
        <v>877</v>
      </c>
      <c r="C169" s="75" t="s">
        <v>878</v>
      </c>
      <c r="D169" s="78" t="s">
        <v>1010</v>
      </c>
      <c r="E169" s="79" t="str">
        <f t="shared" si="7"/>
        <v>THAUnique Country Identifier</v>
      </c>
      <c r="F169" s="77" t="s">
        <v>129</v>
      </c>
      <c r="J169" s="13" t="str">
        <f t="shared" si="8"/>
        <v>OK</v>
      </c>
      <c r="K169" s="13" t="s">
        <v>300</v>
      </c>
      <c r="L169" s="13" t="str">
        <f t="shared" si="6"/>
        <v>OK</v>
      </c>
    </row>
    <row r="170" hidden="1" spans="1:12">
      <c r="A170" s="43"/>
      <c r="B170" s="78" t="s">
        <v>879</v>
      </c>
      <c r="C170" s="75" t="s">
        <v>880</v>
      </c>
      <c r="D170" s="78" t="s">
        <v>1010</v>
      </c>
      <c r="E170" s="79" t="str">
        <f t="shared" si="7"/>
        <v>TGOUnique Country Identifier</v>
      </c>
      <c r="F170" s="77" t="s">
        <v>129</v>
      </c>
      <c r="J170" s="13" t="str">
        <f t="shared" si="8"/>
        <v>OK</v>
      </c>
      <c r="K170" s="13" t="s">
        <v>300</v>
      </c>
      <c r="L170" s="13" t="str">
        <f t="shared" si="6"/>
        <v>OK</v>
      </c>
    </row>
    <row r="171" hidden="1" spans="1:12">
      <c r="A171" s="43"/>
      <c r="B171" s="78" t="s">
        <v>881</v>
      </c>
      <c r="C171" s="75" t="s">
        <v>882</v>
      </c>
      <c r="D171" s="78" t="s">
        <v>1010</v>
      </c>
      <c r="E171" s="79" t="str">
        <f t="shared" si="7"/>
        <v>TONUnique Country Identifier</v>
      </c>
      <c r="F171" s="77" t="s">
        <v>129</v>
      </c>
      <c r="J171" s="13" t="str">
        <f t="shared" si="8"/>
        <v>OK</v>
      </c>
      <c r="K171" s="13" t="s">
        <v>300</v>
      </c>
      <c r="L171" s="13" t="str">
        <f t="shared" si="6"/>
        <v>OK</v>
      </c>
    </row>
    <row r="172" hidden="1" spans="1:12">
      <c r="A172" s="43"/>
      <c r="B172" s="78" t="s">
        <v>883</v>
      </c>
      <c r="C172" s="75" t="s">
        <v>884</v>
      </c>
      <c r="D172" s="78" t="s">
        <v>1010</v>
      </c>
      <c r="E172" s="79" t="str">
        <f t="shared" si="7"/>
        <v>TUNUnique Country Identifier</v>
      </c>
      <c r="F172" s="77" t="s">
        <v>129</v>
      </c>
      <c r="J172" s="13" t="str">
        <f t="shared" si="8"/>
        <v>OK</v>
      </c>
      <c r="K172" s="13" t="s">
        <v>300</v>
      </c>
      <c r="L172" s="13" t="str">
        <f t="shared" si="6"/>
        <v>OK</v>
      </c>
    </row>
    <row r="173" hidden="1" spans="1:12">
      <c r="A173" s="43"/>
      <c r="B173" s="78" t="s">
        <v>885</v>
      </c>
      <c r="C173" s="75" t="s">
        <v>886</v>
      </c>
      <c r="D173" s="78" t="s">
        <v>1052</v>
      </c>
      <c r="E173" s="79" t="str">
        <f t="shared" si="7"/>
        <v>TURUnique Country identifier</v>
      </c>
      <c r="F173" s="77" t="s">
        <v>129</v>
      </c>
      <c r="J173" s="13" t="str">
        <f t="shared" si="8"/>
        <v>OK</v>
      </c>
      <c r="K173" s="13" t="s">
        <v>300</v>
      </c>
      <c r="L173" s="13" t="str">
        <f t="shared" si="6"/>
        <v>OK</v>
      </c>
    </row>
    <row r="174" hidden="1" spans="1:12">
      <c r="A174" s="43"/>
      <c r="B174" s="78" t="s">
        <v>885</v>
      </c>
      <c r="C174" s="75" t="s">
        <v>886</v>
      </c>
      <c r="D174" s="78" t="s">
        <v>1071</v>
      </c>
      <c r="E174" s="79" t="str">
        <f t="shared" si="7"/>
        <v>TURTax number</v>
      </c>
      <c r="F174" s="77" t="s">
        <v>129</v>
      </c>
      <c r="J174" s="13" t="str">
        <f t="shared" si="8"/>
        <v>OK</v>
      </c>
      <c r="K174" s="13" t="s">
        <v>300</v>
      </c>
      <c r="L174" s="13" t="str">
        <f t="shared" si="6"/>
        <v>OK</v>
      </c>
    </row>
    <row r="175" hidden="1" spans="1:12">
      <c r="A175" s="43"/>
      <c r="B175" s="78" t="s">
        <v>885</v>
      </c>
      <c r="C175" s="75" t="s">
        <v>886</v>
      </c>
      <c r="D175" s="78" t="s">
        <v>1072</v>
      </c>
      <c r="E175" s="79" t="str">
        <f t="shared" si="7"/>
        <v>TURT.C. Kimlik Numarasi</v>
      </c>
      <c r="F175" s="77" t="s">
        <v>129</v>
      </c>
      <c r="J175" s="13" t="str">
        <f t="shared" si="8"/>
        <v>OK</v>
      </c>
      <c r="K175" s="13" t="s">
        <v>300</v>
      </c>
      <c r="L175" s="13" t="str">
        <f t="shared" si="6"/>
        <v>OK</v>
      </c>
    </row>
    <row r="176" hidden="1" spans="1:12">
      <c r="A176" s="43"/>
      <c r="B176" s="78" t="s">
        <v>887</v>
      </c>
      <c r="C176" s="75" t="s">
        <v>888</v>
      </c>
      <c r="D176" s="78" t="s">
        <v>1010</v>
      </c>
      <c r="E176" s="79" t="str">
        <f t="shared" si="7"/>
        <v>TKMUnique Country Identifier</v>
      </c>
      <c r="F176" s="77" t="s">
        <v>129</v>
      </c>
      <c r="J176" s="13" t="str">
        <f t="shared" si="8"/>
        <v>OK</v>
      </c>
      <c r="K176" s="13" t="s">
        <v>300</v>
      </c>
      <c r="L176" s="13" t="str">
        <f t="shared" si="6"/>
        <v>OK</v>
      </c>
    </row>
    <row r="177" hidden="1" spans="1:12">
      <c r="A177" s="43"/>
      <c r="B177" s="78" t="s">
        <v>889</v>
      </c>
      <c r="C177" s="75" t="s">
        <v>890</v>
      </c>
      <c r="D177" s="78" t="s">
        <v>1010</v>
      </c>
      <c r="E177" s="79" t="str">
        <f t="shared" si="7"/>
        <v>UGAUnique Country Identifier</v>
      </c>
      <c r="F177" s="77" t="s">
        <v>129</v>
      </c>
      <c r="J177" s="13" t="str">
        <f t="shared" si="8"/>
        <v>OK</v>
      </c>
      <c r="K177" s="13" t="s">
        <v>300</v>
      </c>
      <c r="L177" s="13" t="str">
        <f t="shared" si="6"/>
        <v>OK</v>
      </c>
    </row>
    <row r="178" hidden="1" spans="1:12">
      <c r="A178" s="43"/>
      <c r="B178" s="78" t="s">
        <v>891</v>
      </c>
      <c r="C178" s="75" t="s">
        <v>892</v>
      </c>
      <c r="D178" s="78" t="s">
        <v>1010</v>
      </c>
      <c r="E178" s="79" t="str">
        <f t="shared" si="7"/>
        <v>UKRUnique Country Identifier</v>
      </c>
      <c r="F178" s="77" t="s">
        <v>129</v>
      </c>
      <c r="J178" s="13" t="str">
        <f t="shared" si="8"/>
        <v>OK</v>
      </c>
      <c r="K178" s="13" t="s">
        <v>300</v>
      </c>
      <c r="L178" s="13" t="str">
        <f t="shared" si="6"/>
        <v>OK</v>
      </c>
    </row>
    <row r="179" hidden="1" spans="1:12">
      <c r="A179" s="43"/>
      <c r="B179" s="78" t="s">
        <v>1073</v>
      </c>
      <c r="C179" s="75" t="s">
        <v>894</v>
      </c>
      <c r="D179" s="78" t="s">
        <v>1010</v>
      </c>
      <c r="E179" s="79" t="str">
        <f t="shared" si="7"/>
        <v>AREUnique Country Identifier</v>
      </c>
      <c r="F179" s="77" t="s">
        <v>129</v>
      </c>
      <c r="J179" s="13" t="str">
        <f t="shared" si="8"/>
        <v>OK</v>
      </c>
      <c r="K179" s="13" t="s">
        <v>300</v>
      </c>
      <c r="L179" s="13" t="str">
        <f t="shared" si="6"/>
        <v>OK</v>
      </c>
    </row>
    <row r="180" hidden="1" spans="1:12">
      <c r="A180" s="43"/>
      <c r="B180" s="78" t="s">
        <v>895</v>
      </c>
      <c r="C180" s="75" t="s">
        <v>896</v>
      </c>
      <c r="D180" s="78" t="s">
        <v>1074</v>
      </c>
      <c r="E180" s="79" t="str">
        <f t="shared" si="7"/>
        <v>GBRGMC Reference Number</v>
      </c>
      <c r="F180" s="77" t="s">
        <v>129</v>
      </c>
      <c r="J180" s="13" t="str">
        <f t="shared" si="8"/>
        <v>OK</v>
      </c>
      <c r="K180" s="13" t="s">
        <v>300</v>
      </c>
      <c r="L180" s="13" t="str">
        <f t="shared" si="6"/>
        <v>OK</v>
      </c>
    </row>
    <row r="181" hidden="1" spans="1:12">
      <c r="A181" s="43"/>
      <c r="B181" s="78" t="s">
        <v>895</v>
      </c>
      <c r="C181" s="75" t="s">
        <v>896</v>
      </c>
      <c r="D181" s="78" t="s">
        <v>1075</v>
      </c>
      <c r="E181" s="79" t="str">
        <f t="shared" si="7"/>
        <v>GBRBinley's number</v>
      </c>
      <c r="F181" s="77" t="s">
        <v>129</v>
      </c>
      <c r="J181" s="13" t="str">
        <f t="shared" si="8"/>
        <v>OK</v>
      </c>
      <c r="K181" s="13" t="s">
        <v>300</v>
      </c>
      <c r="L181" s="13" t="str">
        <f t="shared" si="6"/>
        <v>OK</v>
      </c>
    </row>
    <row r="182" hidden="1" spans="1:12">
      <c r="A182" s="43"/>
      <c r="B182" s="78" t="s">
        <v>429</v>
      </c>
      <c r="C182" s="75" t="s">
        <v>411</v>
      </c>
      <c r="D182" s="78" t="s">
        <v>1076</v>
      </c>
      <c r="E182" s="79" t="str">
        <f t="shared" si="7"/>
        <v>USAState License</v>
      </c>
      <c r="F182" s="77" t="s">
        <v>129</v>
      </c>
      <c r="J182" s="13" t="str">
        <f t="shared" si="8"/>
        <v>OK</v>
      </c>
      <c r="K182" s="13" t="s">
        <v>300</v>
      </c>
      <c r="L182" s="13" t="str">
        <f t="shared" si="6"/>
        <v>OK</v>
      </c>
    </row>
    <row r="183" hidden="1" spans="1:12">
      <c r="A183" s="43"/>
      <c r="B183" s="78" t="s">
        <v>429</v>
      </c>
      <c r="C183" s="75" t="s">
        <v>411</v>
      </c>
      <c r="D183" s="78" t="s">
        <v>1077</v>
      </c>
      <c r="E183" s="79" t="str">
        <f t="shared" si="7"/>
        <v>USANPI</v>
      </c>
      <c r="F183" s="77" t="s">
        <v>129</v>
      </c>
      <c r="J183" s="13" t="str">
        <f t="shared" si="8"/>
        <v>OK</v>
      </c>
      <c r="K183" s="13" t="s">
        <v>300</v>
      </c>
      <c r="L183" s="13" t="str">
        <f t="shared" si="6"/>
        <v>OK</v>
      </c>
    </row>
    <row r="184" hidden="1" spans="1:12">
      <c r="A184" s="43"/>
      <c r="B184" s="78" t="s">
        <v>429</v>
      </c>
      <c r="C184" s="75" t="s">
        <v>411</v>
      </c>
      <c r="D184" s="78" t="s">
        <v>1078</v>
      </c>
      <c r="E184" s="79" t="str">
        <f t="shared" si="7"/>
        <v>USACommerce Number</v>
      </c>
      <c r="F184" s="77" t="s">
        <v>129</v>
      </c>
      <c r="J184" s="13" t="str">
        <f t="shared" si="8"/>
        <v>OK</v>
      </c>
      <c r="K184" s="13" t="s">
        <v>300</v>
      </c>
      <c r="L184" s="13" t="str">
        <f t="shared" si="6"/>
        <v>OK</v>
      </c>
    </row>
    <row r="185" spans="1:12">
      <c r="A185" s="43"/>
      <c r="B185" s="78" t="s">
        <v>429</v>
      </c>
      <c r="C185" s="75" t="s">
        <v>411</v>
      </c>
      <c r="D185" s="78" t="s">
        <v>1045</v>
      </c>
      <c r="E185" s="79" t="str">
        <f t="shared" si="7"/>
        <v>USATIN</v>
      </c>
      <c r="F185" s="78" t="s">
        <v>127</v>
      </c>
      <c r="J185" s="13" t="str">
        <f t="shared" ref="J185" si="9">IF(TRIM(D185)&lt;&gt;"",IF(TRIM(F185)="","Value exists for Value field but not for Active flag","OK"),IF(TRIM(F185)="","OK","Value exists for Active flag but not for Value field"))</f>
        <v>OK</v>
      </c>
      <c r="K185" s="13" t="s">
        <v>300</v>
      </c>
      <c r="L185" s="13" t="str">
        <f t="shared" ref="L185" si="10">IF(TRIM(A185)&lt;&gt;"",IF(TRIM(D185)="","Value exists for ID but not for code.  You should not delete a code that exists.","OK"),"OK")</f>
        <v>OK</v>
      </c>
    </row>
    <row r="186" hidden="1" spans="1:12">
      <c r="A186" s="43"/>
      <c r="B186" s="78" t="s">
        <v>897</v>
      </c>
      <c r="C186" s="75" t="s">
        <v>898</v>
      </c>
      <c r="D186" s="78" t="s">
        <v>1010</v>
      </c>
      <c r="E186" s="79" t="str">
        <f t="shared" si="7"/>
        <v>URYUnique Country Identifier</v>
      </c>
      <c r="F186" s="77" t="s">
        <v>129</v>
      </c>
      <c r="J186" s="13" t="str">
        <f t="shared" si="8"/>
        <v>OK</v>
      </c>
      <c r="K186" s="13" t="s">
        <v>300</v>
      </c>
      <c r="L186" s="13" t="str">
        <f t="shared" si="6"/>
        <v>OK</v>
      </c>
    </row>
    <row r="187" hidden="1" spans="1:12">
      <c r="A187" s="43"/>
      <c r="B187" s="78" t="s">
        <v>899</v>
      </c>
      <c r="C187" s="75" t="s">
        <v>900</v>
      </c>
      <c r="D187" s="78" t="s">
        <v>1010</v>
      </c>
      <c r="E187" s="79" t="str">
        <f t="shared" si="7"/>
        <v>UZBUnique Country Identifier</v>
      </c>
      <c r="F187" s="77" t="s">
        <v>129</v>
      </c>
      <c r="J187" s="13" t="str">
        <f t="shared" si="8"/>
        <v>OK</v>
      </c>
      <c r="K187" s="13" t="s">
        <v>300</v>
      </c>
      <c r="L187" s="13" t="str">
        <f t="shared" si="6"/>
        <v>OK</v>
      </c>
    </row>
    <row r="188" hidden="1" spans="1:12">
      <c r="A188" s="43"/>
      <c r="B188" s="78" t="s">
        <v>901</v>
      </c>
      <c r="C188" s="75" t="s">
        <v>902</v>
      </c>
      <c r="D188" s="78" t="s">
        <v>1010</v>
      </c>
      <c r="E188" s="79" t="str">
        <f t="shared" si="7"/>
        <v>VENUnique Country Identifier</v>
      </c>
      <c r="F188" s="77" t="s">
        <v>129</v>
      </c>
      <c r="J188" s="13" t="str">
        <f t="shared" si="8"/>
        <v>OK</v>
      </c>
      <c r="K188" s="13" t="s">
        <v>300</v>
      </c>
      <c r="L188" s="13" t="str">
        <f t="shared" si="6"/>
        <v>OK</v>
      </c>
    </row>
    <row r="189" hidden="1" spans="1:12">
      <c r="A189" s="43"/>
      <c r="B189" s="78" t="s">
        <v>903</v>
      </c>
      <c r="C189" s="75" t="s">
        <v>904</v>
      </c>
      <c r="D189" s="78" t="s">
        <v>1010</v>
      </c>
      <c r="E189" s="79" t="str">
        <f t="shared" si="7"/>
        <v>VNMUnique Country Identifier</v>
      </c>
      <c r="F189" s="77" t="s">
        <v>129</v>
      </c>
      <c r="J189" s="13" t="str">
        <f t="shared" si="8"/>
        <v>OK</v>
      </c>
      <c r="K189" s="13" t="s">
        <v>300</v>
      </c>
      <c r="L189" s="13" t="str">
        <f t="shared" si="6"/>
        <v>OK</v>
      </c>
    </row>
    <row r="190" hidden="1" spans="1:12">
      <c r="A190" s="43"/>
      <c r="B190" s="78" t="s">
        <v>905</v>
      </c>
      <c r="C190" s="75" t="s">
        <v>906</v>
      </c>
      <c r="D190" s="78" t="s">
        <v>1010</v>
      </c>
      <c r="E190" s="79" t="str">
        <f t="shared" si="7"/>
        <v>YEMUnique Country Identifier</v>
      </c>
      <c r="F190" s="77" t="s">
        <v>129</v>
      </c>
      <c r="J190" s="13" t="str">
        <f t="shared" si="8"/>
        <v>OK</v>
      </c>
      <c r="K190" s="13" t="s">
        <v>300</v>
      </c>
      <c r="L190" s="13" t="str">
        <f t="shared" si="6"/>
        <v>OK</v>
      </c>
    </row>
    <row r="191" hidden="1" spans="1:12">
      <c r="A191" s="43"/>
      <c r="B191" s="78" t="s">
        <v>907</v>
      </c>
      <c r="C191" s="75" t="s">
        <v>908</v>
      </c>
      <c r="D191" s="78" t="s">
        <v>1010</v>
      </c>
      <c r="E191" s="79" t="str">
        <f t="shared" si="7"/>
        <v>ZMBUnique Country Identifier</v>
      </c>
      <c r="F191" s="77" t="s">
        <v>129</v>
      </c>
      <c r="J191" s="13" t="str">
        <f t="shared" si="8"/>
        <v>OK</v>
      </c>
      <c r="K191" s="13" t="s">
        <v>300</v>
      </c>
      <c r="L191" s="13" t="str">
        <f t="shared" si="6"/>
        <v>OK</v>
      </c>
    </row>
    <row r="192" hidden="1" spans="1:12">
      <c r="A192" s="43"/>
      <c r="B192" s="78" t="s">
        <v>909</v>
      </c>
      <c r="C192" s="75" t="s">
        <v>910</v>
      </c>
      <c r="D192" s="78" t="s">
        <v>1010</v>
      </c>
      <c r="E192" s="79" t="str">
        <f t="shared" si="7"/>
        <v>ZWEUnique Country Identifier</v>
      </c>
      <c r="F192" s="77" t="s">
        <v>129</v>
      </c>
      <c r="J192" s="13" t="str">
        <f t="shared" si="8"/>
        <v>OK</v>
      </c>
      <c r="K192" s="13" t="s">
        <v>300</v>
      </c>
      <c r="L192" s="13" t="str">
        <f t="shared" si="6"/>
        <v>OK</v>
      </c>
    </row>
    <row r="193" hidden="1" spans="1:12">
      <c r="A193" s="43"/>
      <c r="B193" s="78" t="s">
        <v>621</v>
      </c>
      <c r="C193" s="78" t="s">
        <v>622</v>
      </c>
      <c r="D193" s="78" t="s">
        <v>1079</v>
      </c>
      <c r="E193" s="78" t="str">
        <f t="shared" si="7"/>
        <v>BRACNPJ</v>
      </c>
      <c r="F193" s="77" t="s">
        <v>129</v>
      </c>
      <c r="J193" s="13" t="str">
        <f t="shared" si="8"/>
        <v>OK</v>
      </c>
      <c r="K193" s="13" t="s">
        <v>300</v>
      </c>
      <c r="L193" s="13" t="str">
        <f>IF(TRIM(A193)&lt;&gt;"",IF(TRIM(#REF!)="","Value exists for ID but not for code.  You should not delete a code that exists.","OK"),"OK")</f>
        <v>OK</v>
      </c>
    </row>
    <row r="194" hidden="1" spans="1:12">
      <c r="A194" s="43"/>
      <c r="B194" s="78" t="s">
        <v>621</v>
      </c>
      <c r="C194" s="78" t="s">
        <v>622</v>
      </c>
      <c r="D194" s="78" t="s">
        <v>1080</v>
      </c>
      <c r="E194" s="78" t="str">
        <f t="shared" ref="E194:E242" si="11">CONCATENATE(C194,D194)</f>
        <v>BRACPF</v>
      </c>
      <c r="F194" s="77" t="s">
        <v>129</v>
      </c>
      <c r="J194" s="13" t="str">
        <f t="shared" si="8"/>
        <v>OK</v>
      </c>
      <c r="K194" s="13" t="s">
        <v>300</v>
      </c>
      <c r="L194" s="13" t="str">
        <f>IF(TRIM(A194)&lt;&gt;"",IF(TRIM(#REF!)="","Value exists for ID but not for code.  You should not delete a code that exists.","OK"),"OK")</f>
        <v>OK</v>
      </c>
    </row>
    <row r="195" hidden="1" spans="1:12">
      <c r="A195" s="43"/>
      <c r="B195" s="78" t="s">
        <v>675</v>
      </c>
      <c r="C195" s="78" t="s">
        <v>676</v>
      </c>
      <c r="D195" s="78" t="s">
        <v>544</v>
      </c>
      <c r="E195" s="78" t="str">
        <f t="shared" si="11"/>
        <v>GUFAUTRE</v>
      </c>
      <c r="F195" s="77" t="s">
        <v>129</v>
      </c>
      <c r="J195" s="13" t="str">
        <f t="shared" ref="J195:J250" si="12">IF(TRIM(D195)&lt;&gt;"",IF(TRIM(F195)="","Value exists for Value field but not for Active flag","OK"),IF(TRIM(F195)="","OK","Value exists for Active flag but not for Value field"))</f>
        <v>OK</v>
      </c>
      <c r="K195" s="13" t="s">
        <v>300</v>
      </c>
      <c r="L195" s="13" t="str">
        <f>IF(TRIM(A195)&lt;&gt;"",IF(TRIM(#REF!)="","Value exists for ID but not for code.  You should not delete a code that exists.","OK"),"OK")</f>
        <v>OK</v>
      </c>
    </row>
    <row r="196" hidden="1" spans="1:12">
      <c r="A196" s="43"/>
      <c r="B196" s="78" t="s">
        <v>675</v>
      </c>
      <c r="C196" s="78" t="s">
        <v>676</v>
      </c>
      <c r="D196" s="78" t="s">
        <v>1037</v>
      </c>
      <c r="E196" s="78" t="str">
        <f t="shared" si="11"/>
        <v>GUFHCO national ID</v>
      </c>
      <c r="F196" s="77" t="s">
        <v>129</v>
      </c>
      <c r="J196" s="13" t="str">
        <f t="shared" si="12"/>
        <v>OK</v>
      </c>
      <c r="K196" s="13" t="s">
        <v>300</v>
      </c>
      <c r="L196" s="13" t="str">
        <f>IF(TRIM(A196)&lt;&gt;"",IF(TRIM(#REF!)="","Value exists for ID but not for code.  You should not delete a code that exists.","OK"),"OK")</f>
        <v>OK</v>
      </c>
    </row>
    <row r="197" hidden="1" spans="1:12">
      <c r="A197" s="43"/>
      <c r="B197" s="78" t="s">
        <v>675</v>
      </c>
      <c r="C197" s="78" t="s">
        <v>676</v>
      </c>
      <c r="D197" s="78" t="s">
        <v>1036</v>
      </c>
      <c r="E197" s="78" t="str">
        <f t="shared" si="11"/>
        <v>GUFOrganisation national ID</v>
      </c>
      <c r="F197" s="77" t="s">
        <v>129</v>
      </c>
      <c r="J197" s="13" t="str">
        <f t="shared" si="12"/>
        <v>OK</v>
      </c>
      <c r="K197" s="13" t="s">
        <v>300</v>
      </c>
      <c r="L197" s="13" t="str">
        <f>IF(TRIM(A197)&lt;&gt;"",IF(TRIM(#REF!)="","Value exists for ID but not for code.  You should not delete a code that exists.","OK"),"OK")</f>
        <v>OK</v>
      </c>
    </row>
    <row r="198" hidden="1" spans="1:12">
      <c r="A198" s="43"/>
      <c r="B198" s="78" t="s">
        <v>675</v>
      </c>
      <c r="C198" s="78" t="s">
        <v>676</v>
      </c>
      <c r="D198" s="78" t="s">
        <v>1035</v>
      </c>
      <c r="E198" s="78" t="str">
        <f t="shared" si="11"/>
        <v>GUFProfessional association ID ( Numero de ordre)</v>
      </c>
      <c r="F198" s="77" t="s">
        <v>129</v>
      </c>
      <c r="J198" s="13" t="str">
        <f t="shared" si="12"/>
        <v>OK</v>
      </c>
      <c r="K198" s="13" t="s">
        <v>300</v>
      </c>
      <c r="L198" s="13" t="str">
        <f>IF(TRIM(A198)&lt;&gt;"",IF(TRIM(#REF!)="","Value exists for ID but not for code.  You should not delete a code that exists.","OK"),"OK")</f>
        <v>OK</v>
      </c>
    </row>
    <row r="199" hidden="1" spans="1:12">
      <c r="A199" s="43"/>
      <c r="B199" s="78" t="s">
        <v>675</v>
      </c>
      <c r="C199" s="78" t="s">
        <v>676</v>
      </c>
      <c r="D199" s="78" t="s">
        <v>1034</v>
      </c>
      <c r="E199" s="78" t="str">
        <f t="shared" si="11"/>
        <v>GUFProfessional association number</v>
      </c>
      <c r="F199" s="77" t="s">
        <v>129</v>
      </c>
      <c r="J199" s="13" t="str">
        <f t="shared" si="12"/>
        <v>OK</v>
      </c>
      <c r="K199" s="13" t="s">
        <v>300</v>
      </c>
      <c r="L199" s="13" t="str">
        <f>IF(TRIM(A199)&lt;&gt;"",IF(TRIM(#REF!)="","Value exists for ID but not for code.  You should not delete a code that exists.","OK"),"OK")</f>
        <v>OK</v>
      </c>
    </row>
    <row r="200" hidden="1" spans="1:12">
      <c r="A200" s="43"/>
      <c r="B200" s="78" t="s">
        <v>675</v>
      </c>
      <c r="C200" s="78" t="s">
        <v>676</v>
      </c>
      <c r="D200" s="78" t="s">
        <v>1033</v>
      </c>
      <c r="E200" s="78" t="str">
        <f t="shared" si="11"/>
        <v>GUFRPPS</v>
      </c>
      <c r="F200" s="77" t="s">
        <v>129</v>
      </c>
      <c r="J200" s="13" t="str">
        <f t="shared" si="12"/>
        <v>OK</v>
      </c>
      <c r="K200" s="13" t="s">
        <v>300</v>
      </c>
      <c r="L200" s="13" t="str">
        <f>IF(TRIM(A200)&lt;&gt;"",IF(TRIM(#REF!)="","Value exists for ID but not for code.  You should not delete a code that exists.","OK"),"OK")</f>
        <v>OK</v>
      </c>
    </row>
    <row r="201" hidden="1" spans="1:12">
      <c r="A201" s="43"/>
      <c r="B201" s="78" t="s">
        <v>675</v>
      </c>
      <c r="C201" s="78" t="s">
        <v>676</v>
      </c>
      <c r="D201" s="78" t="s">
        <v>1032</v>
      </c>
      <c r="E201" s="78" t="str">
        <f t="shared" si="11"/>
        <v>GUFSIREN</v>
      </c>
      <c r="F201" s="77" t="s">
        <v>129</v>
      </c>
      <c r="J201" s="13" t="str">
        <f t="shared" si="12"/>
        <v>OK</v>
      </c>
      <c r="K201" s="13" t="s">
        <v>300</v>
      </c>
      <c r="L201" s="13" t="str">
        <f>IF(TRIM(A201)&lt;&gt;"",IF(TRIM(#REF!)="","Value exists for ID but not for code.  You should not delete a code that exists.","OK"),"OK")</f>
        <v>OK</v>
      </c>
    </row>
    <row r="202" hidden="1" spans="1:12">
      <c r="A202" s="43"/>
      <c r="B202" s="78" t="s">
        <v>691</v>
      </c>
      <c r="C202" s="78" t="s">
        <v>692</v>
      </c>
      <c r="D202" s="78" t="s">
        <v>544</v>
      </c>
      <c r="E202" s="78" t="str">
        <f t="shared" si="11"/>
        <v>GLPAUTRE</v>
      </c>
      <c r="F202" s="77" t="s">
        <v>129</v>
      </c>
      <c r="J202" s="13" t="str">
        <f t="shared" si="12"/>
        <v>OK</v>
      </c>
      <c r="K202" s="13" t="s">
        <v>300</v>
      </c>
      <c r="L202" s="13" t="str">
        <f>IF(TRIM(A202)&lt;&gt;"",IF(TRIM(#REF!)="","Value exists for ID but not for code.  You should not delete a code that exists.","OK"),"OK")</f>
        <v>OK</v>
      </c>
    </row>
    <row r="203" hidden="1" spans="1:12">
      <c r="A203" s="43"/>
      <c r="B203" s="78" t="s">
        <v>691</v>
      </c>
      <c r="C203" s="78" t="s">
        <v>692</v>
      </c>
      <c r="D203" s="78" t="s">
        <v>1037</v>
      </c>
      <c r="E203" s="78" t="str">
        <f t="shared" si="11"/>
        <v>GLPHCO national ID</v>
      </c>
      <c r="F203" s="77" t="s">
        <v>129</v>
      </c>
      <c r="J203" s="13" t="str">
        <f t="shared" si="12"/>
        <v>OK</v>
      </c>
      <c r="K203" s="13" t="s">
        <v>300</v>
      </c>
      <c r="L203" s="13" t="str">
        <f>IF(TRIM(A203)&lt;&gt;"",IF(TRIM(#REF!)="","Value exists for ID but not for code.  You should not delete a code that exists.","OK"),"OK")</f>
        <v>OK</v>
      </c>
    </row>
    <row r="204" hidden="1" spans="1:12">
      <c r="A204" s="43"/>
      <c r="B204" s="78" t="s">
        <v>691</v>
      </c>
      <c r="C204" s="78" t="s">
        <v>692</v>
      </c>
      <c r="D204" s="78" t="s">
        <v>1036</v>
      </c>
      <c r="E204" s="78" t="str">
        <f t="shared" si="11"/>
        <v>GLPOrganisation national ID</v>
      </c>
      <c r="F204" s="77" t="s">
        <v>129</v>
      </c>
      <c r="J204" s="13" t="str">
        <f t="shared" si="12"/>
        <v>OK</v>
      </c>
      <c r="K204" s="13" t="s">
        <v>300</v>
      </c>
      <c r="L204" s="13" t="str">
        <f>IF(TRIM(A204)&lt;&gt;"",IF(TRIM(#REF!)="","Value exists for ID but not for code.  You should not delete a code that exists.","OK"),"OK")</f>
        <v>OK</v>
      </c>
    </row>
    <row r="205" hidden="1" spans="1:12">
      <c r="A205" s="43"/>
      <c r="B205" s="78" t="s">
        <v>691</v>
      </c>
      <c r="C205" s="78" t="s">
        <v>692</v>
      </c>
      <c r="D205" s="78" t="s">
        <v>1035</v>
      </c>
      <c r="E205" s="78" t="str">
        <f t="shared" si="11"/>
        <v>GLPProfessional association ID ( Numero de ordre)</v>
      </c>
      <c r="F205" s="77" t="s">
        <v>129</v>
      </c>
      <c r="J205" s="13" t="str">
        <f t="shared" si="12"/>
        <v>OK</v>
      </c>
      <c r="K205" s="13" t="s">
        <v>300</v>
      </c>
      <c r="L205" s="13" t="str">
        <f>IF(TRIM(A205)&lt;&gt;"",IF(TRIM(#REF!)="","Value exists for ID but not for code.  You should not delete a code that exists.","OK"),"OK")</f>
        <v>OK</v>
      </c>
    </row>
    <row r="206" hidden="1" spans="1:12">
      <c r="A206" s="43"/>
      <c r="B206" s="78" t="s">
        <v>691</v>
      </c>
      <c r="C206" s="78" t="s">
        <v>692</v>
      </c>
      <c r="D206" s="78" t="s">
        <v>1034</v>
      </c>
      <c r="E206" s="78" t="str">
        <f t="shared" si="11"/>
        <v>GLPProfessional association number</v>
      </c>
      <c r="F206" s="77" t="s">
        <v>129</v>
      </c>
      <c r="J206" s="13" t="str">
        <f t="shared" si="12"/>
        <v>OK</v>
      </c>
      <c r="K206" s="13" t="s">
        <v>300</v>
      </c>
      <c r="L206" s="13" t="str">
        <f>IF(TRIM(A206)&lt;&gt;"",IF(TRIM(#REF!)="","Value exists for ID but not for code.  You should not delete a code that exists.","OK"),"OK")</f>
        <v>OK</v>
      </c>
    </row>
    <row r="207" hidden="1" spans="1:12">
      <c r="A207" s="43"/>
      <c r="B207" s="78" t="s">
        <v>691</v>
      </c>
      <c r="C207" s="78" t="s">
        <v>692</v>
      </c>
      <c r="D207" s="78" t="s">
        <v>1033</v>
      </c>
      <c r="E207" s="78" t="str">
        <f t="shared" si="11"/>
        <v>GLPRPPS</v>
      </c>
      <c r="F207" s="77" t="s">
        <v>129</v>
      </c>
      <c r="J207" s="13" t="str">
        <f t="shared" si="12"/>
        <v>OK</v>
      </c>
      <c r="K207" s="13" t="s">
        <v>300</v>
      </c>
      <c r="L207" s="13" t="str">
        <f>IF(TRIM(A207)&lt;&gt;"",IF(TRIM(#REF!)="","Value exists for ID but not for code.  You should not delete a code that exists.","OK"),"OK")</f>
        <v>OK</v>
      </c>
    </row>
    <row r="208" hidden="1" spans="1:12">
      <c r="A208" s="43"/>
      <c r="B208" s="78" t="s">
        <v>691</v>
      </c>
      <c r="C208" s="78" t="s">
        <v>692</v>
      </c>
      <c r="D208" s="78" t="s">
        <v>1032</v>
      </c>
      <c r="E208" s="78" t="str">
        <f t="shared" si="11"/>
        <v>GLPSIREN</v>
      </c>
      <c r="F208" s="77" t="s">
        <v>129</v>
      </c>
      <c r="J208" s="13" t="str">
        <f t="shared" si="12"/>
        <v>OK</v>
      </c>
      <c r="K208" s="13" t="s">
        <v>300</v>
      </c>
      <c r="L208" s="13" t="str">
        <f>IF(TRIM(A208)&lt;&gt;"",IF(TRIM(#REF!)="","Value exists for ID but not for code.  You should not delete a code that exists.","OK"),"OK")</f>
        <v>OK</v>
      </c>
    </row>
    <row r="209" hidden="1" spans="1:12">
      <c r="A209" s="43"/>
      <c r="B209" s="78" t="s">
        <v>721</v>
      </c>
      <c r="C209" s="78" t="s">
        <v>722</v>
      </c>
      <c r="D209" s="78" t="s">
        <v>1081</v>
      </c>
      <c r="E209" s="78" t="str">
        <f t="shared" si="11"/>
        <v>ISRLicense Number</v>
      </c>
      <c r="F209" s="77" t="s">
        <v>129</v>
      </c>
      <c r="J209" s="13" t="str">
        <f t="shared" si="12"/>
        <v>OK</v>
      </c>
      <c r="K209" s="13" t="s">
        <v>300</v>
      </c>
      <c r="L209" s="13" t="str">
        <f>IF(TRIM(A209)&lt;&gt;"",IF(TRIM(#REF!)="","Value exists for ID but not for code.  You should not delete a code that exists.","OK"),"OK")</f>
        <v>OK</v>
      </c>
    </row>
    <row r="210" hidden="1" spans="1:12">
      <c r="A210" s="43"/>
      <c r="B210" s="78" t="s">
        <v>721</v>
      </c>
      <c r="C210" s="78" t="s">
        <v>722</v>
      </c>
      <c r="D210" s="78" t="s">
        <v>1082</v>
      </c>
      <c r="E210" s="78" t="str">
        <f t="shared" si="11"/>
        <v>ISRNational ID</v>
      </c>
      <c r="F210" s="77" t="s">
        <v>129</v>
      </c>
      <c r="J210" s="13" t="str">
        <f t="shared" si="12"/>
        <v>OK</v>
      </c>
      <c r="K210" s="13" t="s">
        <v>300</v>
      </c>
      <c r="L210" s="13" t="str">
        <f>IF(TRIM(A210)&lt;&gt;"",IF(TRIM(#REF!)="","Value exists for ID but not for code.  You should not delete a code that exists.","OK"),"OK")</f>
        <v>OK</v>
      </c>
    </row>
    <row r="211" hidden="1" spans="1:12">
      <c r="A211" s="43"/>
      <c r="B211" s="78" t="s">
        <v>721</v>
      </c>
      <c r="C211" s="78" t="s">
        <v>722</v>
      </c>
      <c r="D211" s="78" t="s">
        <v>1083</v>
      </c>
      <c r="E211" s="78" t="str">
        <f t="shared" si="11"/>
        <v>ISRRegistration Number</v>
      </c>
      <c r="F211" s="77" t="s">
        <v>129</v>
      </c>
      <c r="J211" s="13" t="str">
        <f t="shared" si="12"/>
        <v>OK</v>
      </c>
      <c r="K211" s="13" t="s">
        <v>300</v>
      </c>
      <c r="L211" s="13" t="str">
        <f>IF(TRIM(A211)&lt;&gt;"",IF(TRIM(#REF!)="","Value exists for ID but not for code.  You should not delete a code that exists.","OK"),"OK")</f>
        <v>OK</v>
      </c>
    </row>
    <row r="212" hidden="1" spans="1:12">
      <c r="A212" s="43"/>
      <c r="B212" s="78" t="s">
        <v>767</v>
      </c>
      <c r="C212" s="78" t="s">
        <v>768</v>
      </c>
      <c r="D212" s="78" t="s">
        <v>544</v>
      </c>
      <c r="E212" s="78" t="str">
        <f t="shared" si="11"/>
        <v>MTQAUTRE</v>
      </c>
      <c r="F212" s="77" t="s">
        <v>129</v>
      </c>
      <c r="J212" s="13" t="str">
        <f t="shared" si="12"/>
        <v>OK</v>
      </c>
      <c r="K212" s="13" t="s">
        <v>300</v>
      </c>
      <c r="L212" s="13" t="str">
        <f>IF(TRIM(A212)&lt;&gt;"",IF(TRIM(#REF!)="","Value exists for ID but not for code.  You should not delete a code that exists.","OK"),"OK")</f>
        <v>OK</v>
      </c>
    </row>
    <row r="213" hidden="1" spans="1:12">
      <c r="A213" s="43"/>
      <c r="B213" s="78" t="s">
        <v>767</v>
      </c>
      <c r="C213" s="78" t="s">
        <v>768</v>
      </c>
      <c r="D213" s="78" t="s">
        <v>1037</v>
      </c>
      <c r="E213" s="78" t="str">
        <f t="shared" si="11"/>
        <v>MTQHCO national ID</v>
      </c>
      <c r="F213" s="77" t="s">
        <v>129</v>
      </c>
      <c r="J213" s="13" t="str">
        <f t="shared" si="12"/>
        <v>OK</v>
      </c>
      <c r="K213" s="13" t="s">
        <v>300</v>
      </c>
      <c r="L213" s="13" t="str">
        <f>IF(TRIM(A213)&lt;&gt;"",IF(TRIM(#REF!)="","Value exists for ID but not for code.  You should not delete a code that exists.","OK"),"OK")</f>
        <v>OK</v>
      </c>
    </row>
    <row r="214" hidden="1" spans="1:12">
      <c r="A214" s="43"/>
      <c r="B214" s="78" t="s">
        <v>767</v>
      </c>
      <c r="C214" s="78" t="s">
        <v>768</v>
      </c>
      <c r="D214" s="78" t="s">
        <v>1036</v>
      </c>
      <c r="E214" s="78" t="str">
        <f t="shared" si="11"/>
        <v>MTQOrganisation national ID</v>
      </c>
      <c r="F214" s="77" t="s">
        <v>129</v>
      </c>
      <c r="J214" s="13" t="str">
        <f t="shared" si="12"/>
        <v>OK</v>
      </c>
      <c r="K214" s="13" t="s">
        <v>300</v>
      </c>
      <c r="L214" s="13" t="str">
        <f>IF(TRIM(A214)&lt;&gt;"",IF(TRIM(#REF!)="","Value exists for ID but not for code.  You should not delete a code that exists.","OK"),"OK")</f>
        <v>OK</v>
      </c>
    </row>
    <row r="215" hidden="1" spans="1:12">
      <c r="A215" s="43"/>
      <c r="B215" s="78" t="s">
        <v>767</v>
      </c>
      <c r="C215" s="78" t="s">
        <v>768</v>
      </c>
      <c r="D215" s="78" t="s">
        <v>1035</v>
      </c>
      <c r="E215" s="78" t="str">
        <f t="shared" si="11"/>
        <v>MTQProfessional association ID ( Numero de ordre)</v>
      </c>
      <c r="F215" s="77" t="s">
        <v>129</v>
      </c>
      <c r="J215" s="13" t="str">
        <f t="shared" si="12"/>
        <v>OK</v>
      </c>
      <c r="K215" s="13" t="s">
        <v>300</v>
      </c>
      <c r="L215" s="13" t="str">
        <f>IF(TRIM(A215)&lt;&gt;"",IF(TRIM(#REF!)="","Value exists for ID but not for code.  You should not delete a code that exists.","OK"),"OK")</f>
        <v>OK</v>
      </c>
    </row>
    <row r="216" hidden="1" spans="1:12">
      <c r="A216" s="43"/>
      <c r="B216" s="78" t="s">
        <v>767</v>
      </c>
      <c r="C216" s="78" t="s">
        <v>768</v>
      </c>
      <c r="D216" s="78" t="s">
        <v>1034</v>
      </c>
      <c r="E216" s="78" t="str">
        <f t="shared" si="11"/>
        <v>MTQProfessional association number</v>
      </c>
      <c r="F216" s="77" t="s">
        <v>129</v>
      </c>
      <c r="J216" s="13" t="str">
        <f t="shared" si="12"/>
        <v>OK</v>
      </c>
      <c r="K216" s="13" t="s">
        <v>300</v>
      </c>
      <c r="L216" s="13" t="str">
        <f>IF(TRIM(A216)&lt;&gt;"",IF(TRIM(#REF!)="","Value exists for ID but not for code.  You should not delete a code that exists.","OK"),"OK")</f>
        <v>OK</v>
      </c>
    </row>
    <row r="217" hidden="1" spans="1:12">
      <c r="A217" s="43"/>
      <c r="B217" s="78" t="s">
        <v>767</v>
      </c>
      <c r="C217" s="78" t="s">
        <v>768</v>
      </c>
      <c r="D217" s="78" t="s">
        <v>1033</v>
      </c>
      <c r="E217" s="78" t="str">
        <f t="shared" si="11"/>
        <v>MTQRPPS</v>
      </c>
      <c r="F217" s="77" t="s">
        <v>129</v>
      </c>
      <c r="J217" s="13" t="str">
        <f t="shared" si="12"/>
        <v>OK</v>
      </c>
      <c r="K217" s="13" t="s">
        <v>300</v>
      </c>
      <c r="L217" s="13" t="str">
        <f>IF(TRIM(A217)&lt;&gt;"",IF(TRIM(#REF!)="","Value exists for ID but not for code.  You should not delete a code that exists.","OK"),"OK")</f>
        <v>OK</v>
      </c>
    </row>
    <row r="218" hidden="1" spans="1:12">
      <c r="A218" s="43"/>
      <c r="B218" s="78" t="s">
        <v>767</v>
      </c>
      <c r="C218" s="78" t="s">
        <v>768</v>
      </c>
      <c r="D218" s="78" t="s">
        <v>1032</v>
      </c>
      <c r="E218" s="78" t="str">
        <f t="shared" si="11"/>
        <v>MTQSIREN</v>
      </c>
      <c r="F218" s="77" t="s">
        <v>129</v>
      </c>
      <c r="J218" s="13" t="str">
        <f t="shared" si="12"/>
        <v>OK</v>
      </c>
      <c r="K218" s="13" t="s">
        <v>300</v>
      </c>
      <c r="L218" s="13" t="str">
        <f>IF(TRIM(A218)&lt;&gt;"",IF(TRIM(#REF!)="","Value exists for ID but not for code.  You should not delete a code that exists.","OK"),"OK")</f>
        <v>OK</v>
      </c>
    </row>
    <row r="219" hidden="1" spans="1:12">
      <c r="A219" s="43"/>
      <c r="B219" s="78" t="s">
        <v>769</v>
      </c>
      <c r="C219" s="78" t="s">
        <v>770</v>
      </c>
      <c r="D219" s="78" t="s">
        <v>544</v>
      </c>
      <c r="E219" s="78" t="str">
        <f t="shared" si="11"/>
        <v>MYTAUTRE</v>
      </c>
      <c r="F219" s="77" t="s">
        <v>129</v>
      </c>
      <c r="J219" s="13" t="str">
        <f t="shared" si="12"/>
        <v>OK</v>
      </c>
      <c r="K219" s="13" t="s">
        <v>300</v>
      </c>
      <c r="L219" s="13" t="str">
        <f>IF(TRIM(A219)&lt;&gt;"",IF(TRIM(#REF!)="","Value exists for ID but not for code.  You should not delete a code that exists.","OK"),"OK")</f>
        <v>OK</v>
      </c>
    </row>
    <row r="220" hidden="1" spans="1:12">
      <c r="A220" s="43"/>
      <c r="B220" s="78" t="s">
        <v>769</v>
      </c>
      <c r="C220" s="78" t="s">
        <v>770</v>
      </c>
      <c r="D220" s="78" t="s">
        <v>1037</v>
      </c>
      <c r="E220" s="78" t="str">
        <f t="shared" si="11"/>
        <v>MYTHCO national ID</v>
      </c>
      <c r="F220" s="77" t="s">
        <v>129</v>
      </c>
      <c r="J220" s="13" t="str">
        <f t="shared" si="12"/>
        <v>OK</v>
      </c>
      <c r="K220" s="13" t="s">
        <v>300</v>
      </c>
      <c r="L220" s="13" t="str">
        <f>IF(TRIM(A220)&lt;&gt;"",IF(TRIM(#REF!)="","Value exists for ID but not for code.  You should not delete a code that exists.","OK"),"OK")</f>
        <v>OK</v>
      </c>
    </row>
    <row r="221" hidden="1" spans="1:12">
      <c r="A221" s="43"/>
      <c r="B221" s="78" t="s">
        <v>769</v>
      </c>
      <c r="C221" s="78" t="s">
        <v>770</v>
      </c>
      <c r="D221" s="78" t="s">
        <v>1036</v>
      </c>
      <c r="E221" s="78" t="str">
        <f t="shared" si="11"/>
        <v>MYTOrganisation national ID</v>
      </c>
      <c r="F221" s="77" t="s">
        <v>129</v>
      </c>
      <c r="J221" s="13" t="str">
        <f t="shared" si="12"/>
        <v>OK</v>
      </c>
      <c r="K221" s="13" t="s">
        <v>300</v>
      </c>
      <c r="L221" s="13" t="str">
        <f>IF(TRIM(A221)&lt;&gt;"",IF(TRIM(#REF!)="","Value exists for ID but not for code.  You should not delete a code that exists.","OK"),"OK")</f>
        <v>OK</v>
      </c>
    </row>
    <row r="222" hidden="1" spans="1:12">
      <c r="A222" s="43"/>
      <c r="B222" s="78" t="s">
        <v>769</v>
      </c>
      <c r="C222" s="78" t="s">
        <v>770</v>
      </c>
      <c r="D222" s="78" t="s">
        <v>1035</v>
      </c>
      <c r="E222" s="78" t="str">
        <f t="shared" si="11"/>
        <v>MYTProfessional association ID ( Numero de ordre)</v>
      </c>
      <c r="F222" s="77" t="s">
        <v>129</v>
      </c>
      <c r="J222" s="13" t="str">
        <f t="shared" si="12"/>
        <v>OK</v>
      </c>
      <c r="K222" s="13" t="s">
        <v>300</v>
      </c>
      <c r="L222" s="13" t="str">
        <f>IF(TRIM(A222)&lt;&gt;"",IF(TRIM(#REF!)="","Value exists for ID but not for code.  You should not delete a code that exists.","OK"),"OK")</f>
        <v>OK</v>
      </c>
    </row>
    <row r="223" hidden="1" spans="1:12">
      <c r="A223" s="43"/>
      <c r="B223" s="78" t="s">
        <v>769</v>
      </c>
      <c r="C223" s="78" t="s">
        <v>770</v>
      </c>
      <c r="D223" s="78" t="s">
        <v>1034</v>
      </c>
      <c r="E223" s="78" t="str">
        <f t="shared" si="11"/>
        <v>MYTProfessional association number</v>
      </c>
      <c r="F223" s="77" t="s">
        <v>129</v>
      </c>
      <c r="J223" s="13" t="str">
        <f t="shared" si="12"/>
        <v>OK</v>
      </c>
      <c r="K223" s="13" t="s">
        <v>300</v>
      </c>
      <c r="L223" s="13" t="str">
        <f>IF(TRIM(A223)&lt;&gt;"",IF(TRIM(#REF!)="","Value exists for ID but not for code.  You should not delete a code that exists.","OK"),"OK")</f>
        <v>OK</v>
      </c>
    </row>
    <row r="224" hidden="1" spans="1:12">
      <c r="A224" s="43"/>
      <c r="B224" s="78" t="s">
        <v>769</v>
      </c>
      <c r="C224" s="78" t="s">
        <v>770</v>
      </c>
      <c r="D224" s="78" t="s">
        <v>1033</v>
      </c>
      <c r="E224" s="78" t="str">
        <f t="shared" si="11"/>
        <v>MYTRPPS</v>
      </c>
      <c r="F224" s="77" t="s">
        <v>129</v>
      </c>
      <c r="J224" s="13" t="str">
        <f t="shared" si="12"/>
        <v>OK</v>
      </c>
      <c r="K224" s="13" t="s">
        <v>300</v>
      </c>
      <c r="L224" s="13" t="str">
        <f>IF(TRIM(A224)&lt;&gt;"",IF(TRIM(#REF!)="","Value exists for ID but not for code.  You should not delete a code that exists.","OK"),"OK")</f>
        <v>OK</v>
      </c>
    </row>
    <row r="225" hidden="1" spans="1:12">
      <c r="A225" s="43"/>
      <c r="B225" s="78" t="s">
        <v>769</v>
      </c>
      <c r="C225" s="78" t="s">
        <v>770</v>
      </c>
      <c r="D225" s="78" t="s">
        <v>1032</v>
      </c>
      <c r="E225" s="78" t="str">
        <f t="shared" si="11"/>
        <v>MYTSIREN</v>
      </c>
      <c r="F225" s="77" t="s">
        <v>129</v>
      </c>
      <c r="J225" s="13" t="str">
        <f t="shared" si="12"/>
        <v>OK</v>
      </c>
      <c r="K225" s="13" t="s">
        <v>300</v>
      </c>
      <c r="L225" s="13" t="str">
        <f>IF(TRIM(A225)&lt;&gt;"",IF(TRIM(#REF!)="","Value exists for ID but not for code.  You should not delete a code that exists.","OK"),"OK")</f>
        <v>OK</v>
      </c>
    </row>
    <row r="226" hidden="1" spans="1:12">
      <c r="A226" s="43"/>
      <c r="B226" s="78" t="s">
        <v>825</v>
      </c>
      <c r="C226" s="78" t="s">
        <v>826</v>
      </c>
      <c r="D226" s="78" t="s">
        <v>544</v>
      </c>
      <c r="E226" s="78" t="str">
        <f t="shared" si="11"/>
        <v>REUAUTRE</v>
      </c>
      <c r="F226" s="77" t="s">
        <v>129</v>
      </c>
      <c r="J226" s="13" t="str">
        <f t="shared" si="12"/>
        <v>OK</v>
      </c>
      <c r="K226" s="13" t="s">
        <v>300</v>
      </c>
      <c r="L226" s="13" t="str">
        <f>IF(TRIM(A226)&lt;&gt;"",IF(TRIM(#REF!)="","Value exists for ID but not for code.  You should not delete a code that exists.","OK"),"OK")</f>
        <v>OK</v>
      </c>
    </row>
    <row r="227" hidden="1" spans="1:12">
      <c r="A227" s="43"/>
      <c r="B227" s="78" t="s">
        <v>825</v>
      </c>
      <c r="C227" s="78" t="s">
        <v>826</v>
      </c>
      <c r="D227" s="78" t="s">
        <v>1037</v>
      </c>
      <c r="E227" s="78" t="str">
        <f t="shared" si="11"/>
        <v>REUHCO national ID</v>
      </c>
      <c r="F227" s="77" t="s">
        <v>129</v>
      </c>
      <c r="J227" s="13" t="str">
        <f t="shared" si="12"/>
        <v>OK</v>
      </c>
      <c r="K227" s="13" t="s">
        <v>300</v>
      </c>
      <c r="L227" s="13" t="str">
        <f>IF(TRIM(A227)&lt;&gt;"",IF(TRIM(#REF!)="","Value exists for ID but not for code.  You should not delete a code that exists.","OK"),"OK")</f>
        <v>OK</v>
      </c>
    </row>
    <row r="228" hidden="1" spans="1:12">
      <c r="A228" s="43"/>
      <c r="B228" s="78" t="s">
        <v>825</v>
      </c>
      <c r="C228" s="78" t="s">
        <v>826</v>
      </c>
      <c r="D228" s="78" t="s">
        <v>1036</v>
      </c>
      <c r="E228" s="78" t="str">
        <f t="shared" si="11"/>
        <v>REUOrganisation national ID</v>
      </c>
      <c r="F228" s="77" t="s">
        <v>129</v>
      </c>
      <c r="J228" s="13" t="str">
        <f t="shared" si="12"/>
        <v>OK</v>
      </c>
      <c r="K228" s="13" t="s">
        <v>300</v>
      </c>
      <c r="L228" s="13" t="str">
        <f>IF(TRIM(A228)&lt;&gt;"",IF(TRIM(#REF!)="","Value exists for ID but not for code.  You should not delete a code that exists.","OK"),"OK")</f>
        <v>OK</v>
      </c>
    </row>
    <row r="229" hidden="1" spans="1:12">
      <c r="A229" s="43"/>
      <c r="B229" s="78" t="s">
        <v>825</v>
      </c>
      <c r="C229" s="78" t="s">
        <v>826</v>
      </c>
      <c r="D229" s="78" t="s">
        <v>1035</v>
      </c>
      <c r="E229" s="78" t="str">
        <f t="shared" si="11"/>
        <v>REUProfessional association ID ( Numero de ordre)</v>
      </c>
      <c r="F229" s="77" t="s">
        <v>129</v>
      </c>
      <c r="J229" s="13" t="str">
        <f t="shared" si="12"/>
        <v>OK</v>
      </c>
      <c r="K229" s="13" t="s">
        <v>300</v>
      </c>
      <c r="L229" s="13" t="str">
        <f>IF(TRIM(A229)&lt;&gt;"",IF(TRIM(#REF!)="","Value exists for ID but not for code.  You should not delete a code that exists.","OK"),"OK")</f>
        <v>OK</v>
      </c>
    </row>
    <row r="230" hidden="1" spans="1:12">
      <c r="A230" s="43"/>
      <c r="B230" s="78" t="s">
        <v>825</v>
      </c>
      <c r="C230" s="78" t="s">
        <v>826</v>
      </c>
      <c r="D230" s="78" t="s">
        <v>1034</v>
      </c>
      <c r="E230" s="78" t="str">
        <f t="shared" si="11"/>
        <v>REUProfessional association number</v>
      </c>
      <c r="F230" s="77" t="s">
        <v>129</v>
      </c>
      <c r="J230" s="13" t="str">
        <f t="shared" si="12"/>
        <v>OK</v>
      </c>
      <c r="K230" s="13" t="s">
        <v>300</v>
      </c>
      <c r="L230" s="13" t="str">
        <f>IF(TRIM(A230)&lt;&gt;"",IF(TRIM(#REF!)="","Value exists for ID but not for code.  You should not delete a code that exists.","OK"),"OK")</f>
        <v>OK</v>
      </c>
    </row>
    <row r="231" hidden="1" spans="1:12">
      <c r="A231" s="43"/>
      <c r="B231" s="78" t="s">
        <v>825</v>
      </c>
      <c r="C231" s="78" t="s">
        <v>826</v>
      </c>
      <c r="D231" s="78" t="s">
        <v>1033</v>
      </c>
      <c r="E231" s="78" t="str">
        <f t="shared" si="11"/>
        <v>REURPPS</v>
      </c>
      <c r="F231" s="77" t="s">
        <v>129</v>
      </c>
      <c r="J231" s="13" t="str">
        <f t="shared" si="12"/>
        <v>OK</v>
      </c>
      <c r="K231" s="13" t="s">
        <v>300</v>
      </c>
      <c r="L231" s="13" t="str">
        <f>IF(TRIM(A231)&lt;&gt;"",IF(TRIM(#REF!)="","Value exists for ID but not for code.  You should not delete a code that exists.","OK"),"OK")</f>
        <v>OK</v>
      </c>
    </row>
    <row r="232" hidden="1" spans="1:12">
      <c r="A232" s="43"/>
      <c r="B232" s="78" t="s">
        <v>825</v>
      </c>
      <c r="C232" s="78" t="s">
        <v>826</v>
      </c>
      <c r="D232" s="78" t="s">
        <v>1032</v>
      </c>
      <c r="E232" s="78" t="str">
        <f t="shared" si="11"/>
        <v>REUSIREN</v>
      </c>
      <c r="F232" s="77" t="s">
        <v>129</v>
      </c>
      <c r="J232" s="13" t="str">
        <f t="shared" si="12"/>
        <v>OK</v>
      </c>
      <c r="K232" s="13" t="s">
        <v>300</v>
      </c>
      <c r="L232" s="13" t="str">
        <f>IF(TRIM(A232)&lt;&gt;"",IF(TRIM(#REF!)="","Value exists for ID but not for code.  You should not delete a code that exists.","OK"),"OK")</f>
        <v>OK</v>
      </c>
    </row>
    <row r="233" hidden="1" spans="1:12">
      <c r="A233" s="43"/>
      <c r="B233" s="78" t="s">
        <v>771</v>
      </c>
      <c r="C233" s="75" t="s">
        <v>772</v>
      </c>
      <c r="D233" s="78" t="s">
        <v>1084</v>
      </c>
      <c r="E233" s="80" t="str">
        <f t="shared" si="11"/>
        <v>MNEUniversal Country Identifier</v>
      </c>
      <c r="F233" s="77" t="s">
        <v>129</v>
      </c>
      <c r="J233" s="13" t="str">
        <f t="shared" si="12"/>
        <v>OK</v>
      </c>
      <c r="K233" s="13" t="s">
        <v>300</v>
      </c>
      <c r="L233" s="13" t="str">
        <f>IF(TRIM(A233)&lt;&gt;"",IF(TRIM(#REF!)="","Value exists for ID but not for code.  You should not delete a code that exists.","OK"),"OK")</f>
        <v>OK</v>
      </c>
    </row>
    <row r="234" hidden="1" spans="1:12">
      <c r="A234" s="43"/>
      <c r="B234" s="78" t="s">
        <v>833</v>
      </c>
      <c r="C234" s="75" t="s">
        <v>834</v>
      </c>
      <c r="D234" s="78" t="s">
        <v>1084</v>
      </c>
      <c r="E234" s="80" t="str">
        <f t="shared" si="11"/>
        <v>SMRUniversal Country Identifier</v>
      </c>
      <c r="F234" s="77" t="s">
        <v>129</v>
      </c>
      <c r="J234" s="13" t="str">
        <f t="shared" si="12"/>
        <v>OK</v>
      </c>
      <c r="K234" s="13" t="s">
        <v>300</v>
      </c>
      <c r="L234" s="13" t="str">
        <f>IF(TRIM(A234)&lt;&gt;"",IF(TRIM(#REF!)="","Value exists for ID but not for code.  You should not delete a code that exists.","OK"),"OK")</f>
        <v>OK</v>
      </c>
    </row>
    <row r="235" hidden="1" spans="1:12">
      <c r="A235" s="43"/>
      <c r="B235" s="78" t="s">
        <v>701</v>
      </c>
      <c r="C235" s="75" t="s">
        <v>702</v>
      </c>
      <c r="D235" s="78" t="s">
        <v>1084</v>
      </c>
      <c r="E235" s="80" t="str">
        <f t="shared" si="11"/>
        <v>VATUniversal Country Identifier</v>
      </c>
      <c r="F235" s="77" t="s">
        <v>129</v>
      </c>
      <c r="J235" s="13" t="str">
        <f t="shared" si="12"/>
        <v>OK</v>
      </c>
      <c r="K235" s="13" t="s">
        <v>300</v>
      </c>
      <c r="L235" s="13" t="str">
        <f>IF(TRIM(A235)&lt;&gt;"",IF(TRIM(#REF!)="","Value exists for ID but not for code.  You should not delete a code that exists.","OK"),"OK")</f>
        <v>OK</v>
      </c>
    </row>
    <row r="236" hidden="1" spans="1:12">
      <c r="A236" s="43"/>
      <c r="B236" s="81" t="s">
        <v>715</v>
      </c>
      <c r="C236" s="82" t="s">
        <v>716</v>
      </c>
      <c r="D236" s="78" t="s">
        <v>1084</v>
      </c>
      <c r="E236" s="80" t="str">
        <f t="shared" si="11"/>
        <v>IRNUniversal Country Identifier</v>
      </c>
      <c r="F236" s="77" t="s">
        <v>129</v>
      </c>
      <c r="J236" s="13" t="str">
        <f t="shared" si="12"/>
        <v>OK</v>
      </c>
      <c r="K236" s="13" t="s">
        <v>300</v>
      </c>
      <c r="L236" s="13" t="str">
        <f>IF(TRIM(A236)&lt;&gt;"",IF(TRIM(#REF!)="","Value exists for ID but not for code.  You should not delete a code that exists.","OK"),"OK")</f>
        <v>OK</v>
      </c>
    </row>
    <row r="237" hidden="1" spans="1:12">
      <c r="A237" s="43"/>
      <c r="B237" s="81" t="s">
        <v>753</v>
      </c>
      <c r="C237" s="82" t="s">
        <v>754</v>
      </c>
      <c r="D237" s="78" t="s">
        <v>1084</v>
      </c>
      <c r="E237" s="80" t="str">
        <f t="shared" si="11"/>
        <v>MKDUniversal Country Identifier</v>
      </c>
      <c r="F237" s="77" t="s">
        <v>129</v>
      </c>
      <c r="J237" s="13" t="str">
        <f t="shared" si="12"/>
        <v>OK</v>
      </c>
      <c r="K237" s="13" t="s">
        <v>300</v>
      </c>
      <c r="L237" s="13" t="str">
        <f t="shared" ref="L237:L250" si="13">IF(TRIM(A237)&lt;&gt;"",IF(TRIM(D237)="","Value exists for ID but not for code.  You should not delete a code that exists.","OK"),"OK")</f>
        <v>OK</v>
      </c>
    </row>
    <row r="238" hidden="1" spans="1:12">
      <c r="A238" s="43"/>
      <c r="B238" s="81" t="s">
        <v>775</v>
      </c>
      <c r="C238" s="82" t="s">
        <v>776</v>
      </c>
      <c r="D238" s="78" t="s">
        <v>1084</v>
      </c>
      <c r="E238" s="80" t="str">
        <f t="shared" si="11"/>
        <v>MDAUniversal Country Identifier</v>
      </c>
      <c r="F238" s="77" t="s">
        <v>129</v>
      </c>
      <c r="J238" s="13" t="str">
        <f t="shared" si="12"/>
        <v>OK</v>
      </c>
      <c r="K238" s="13" t="s">
        <v>300</v>
      </c>
      <c r="L238" s="13" t="str">
        <f t="shared" si="13"/>
        <v>OK</v>
      </c>
    </row>
    <row r="239" hidden="1" spans="1:12">
      <c r="A239" s="43"/>
      <c r="B239" s="81" t="s">
        <v>829</v>
      </c>
      <c r="C239" s="82" t="s">
        <v>830</v>
      </c>
      <c r="D239" s="78" t="s">
        <v>1084</v>
      </c>
      <c r="E239" s="80" t="str">
        <f t="shared" si="11"/>
        <v>RUSUniversal Country Identifier</v>
      </c>
      <c r="F239" s="77" t="s">
        <v>129</v>
      </c>
      <c r="J239" s="13" t="str">
        <f t="shared" si="12"/>
        <v>OK</v>
      </c>
      <c r="K239" s="13" t="s">
        <v>300</v>
      </c>
      <c r="L239" s="13" t="str">
        <f t="shared" si="13"/>
        <v>OK</v>
      </c>
    </row>
    <row r="240" hidden="1" spans="1:12">
      <c r="A240" s="43"/>
      <c r="B240" s="81" t="s">
        <v>853</v>
      </c>
      <c r="C240" s="82" t="s">
        <v>854</v>
      </c>
      <c r="D240" s="78" t="s">
        <v>1084</v>
      </c>
      <c r="E240" s="80" t="str">
        <f t="shared" si="11"/>
        <v>KORUniversal Country Identifier</v>
      </c>
      <c r="F240" s="77" t="s">
        <v>129</v>
      </c>
      <c r="J240" s="13" t="str">
        <f t="shared" si="12"/>
        <v>OK</v>
      </c>
      <c r="K240" s="13" t="s">
        <v>300</v>
      </c>
      <c r="L240" s="13" t="str">
        <f t="shared" si="13"/>
        <v>OK</v>
      </c>
    </row>
    <row r="241" hidden="1" spans="1:12">
      <c r="A241" s="43"/>
      <c r="B241" s="81" t="s">
        <v>871</v>
      </c>
      <c r="C241" s="82" t="s">
        <v>872</v>
      </c>
      <c r="D241" s="78" t="s">
        <v>1084</v>
      </c>
      <c r="E241" s="80" t="str">
        <f t="shared" si="11"/>
        <v>TWNUniversal Country Identifier</v>
      </c>
      <c r="F241" s="77" t="s">
        <v>129</v>
      </c>
      <c r="J241" s="13" t="str">
        <f t="shared" si="12"/>
        <v>OK</v>
      </c>
      <c r="K241" s="13" t="s">
        <v>300</v>
      </c>
      <c r="L241" s="13" t="str">
        <f t="shared" si="13"/>
        <v>OK</v>
      </c>
    </row>
    <row r="242" hidden="1" spans="1:12">
      <c r="A242" s="43"/>
      <c r="B242" s="81" t="s">
        <v>875</v>
      </c>
      <c r="C242" s="80" t="s">
        <v>876</v>
      </c>
      <c r="D242" s="78" t="s">
        <v>1084</v>
      </c>
      <c r="E242" s="80" t="str">
        <f t="shared" si="11"/>
        <v>TANUniversal Country Identifier</v>
      </c>
      <c r="F242" s="77" t="s">
        <v>129</v>
      </c>
      <c r="J242" s="13" t="str">
        <f t="shared" si="12"/>
        <v>OK</v>
      </c>
      <c r="K242" s="13" t="s">
        <v>300</v>
      </c>
      <c r="L242" s="13" t="str">
        <f t="shared" si="13"/>
        <v>OK</v>
      </c>
    </row>
    <row r="243" spans="1:12">
      <c r="A243" s="43"/>
      <c r="B243" s="80"/>
      <c r="C243" s="80"/>
      <c r="D243" s="29"/>
      <c r="E243" s="80"/>
      <c r="F243" s="29"/>
      <c r="J243" s="13" t="str">
        <f t="shared" si="12"/>
        <v>OK</v>
      </c>
      <c r="K243" s="13" t="s">
        <v>300</v>
      </c>
      <c r="L243" s="13" t="str">
        <f t="shared" si="13"/>
        <v>OK</v>
      </c>
    </row>
    <row r="244" spans="1:12">
      <c r="A244" s="43"/>
      <c r="B244" s="80"/>
      <c r="C244" s="80"/>
      <c r="D244" s="29"/>
      <c r="E244" s="80"/>
      <c r="F244" s="29"/>
      <c r="J244" s="13" t="str">
        <f t="shared" si="12"/>
        <v>OK</v>
      </c>
      <c r="K244" s="13" t="s">
        <v>300</v>
      </c>
      <c r="L244" s="13" t="str">
        <f t="shared" si="13"/>
        <v>OK</v>
      </c>
    </row>
    <row r="245" spans="1:12">
      <c r="A245" s="43"/>
      <c r="B245" s="80"/>
      <c r="C245" s="80"/>
      <c r="D245" s="29"/>
      <c r="E245" s="80"/>
      <c r="F245" s="29"/>
      <c r="J245" s="13" t="str">
        <f t="shared" si="12"/>
        <v>OK</v>
      </c>
      <c r="K245" s="13" t="s">
        <v>300</v>
      </c>
      <c r="L245" s="13" t="str">
        <f t="shared" si="13"/>
        <v>OK</v>
      </c>
    </row>
    <row r="246" spans="1:12">
      <c r="A246" s="43"/>
      <c r="B246" s="80"/>
      <c r="C246" s="80"/>
      <c r="D246" s="29"/>
      <c r="E246" s="80"/>
      <c r="F246" s="29"/>
      <c r="J246" s="13" t="str">
        <f t="shared" si="12"/>
        <v>OK</v>
      </c>
      <c r="K246" s="13" t="s">
        <v>300</v>
      </c>
      <c r="L246" s="13" t="str">
        <f t="shared" si="13"/>
        <v>OK</v>
      </c>
    </row>
    <row r="247" spans="1:12">
      <c r="A247" s="43"/>
      <c r="B247" s="80"/>
      <c r="C247" s="80"/>
      <c r="D247" s="29"/>
      <c r="E247" s="80"/>
      <c r="F247" s="29"/>
      <c r="J247" s="13" t="str">
        <f t="shared" si="12"/>
        <v>OK</v>
      </c>
      <c r="K247" s="13" t="s">
        <v>300</v>
      </c>
      <c r="L247" s="13" t="str">
        <f t="shared" si="13"/>
        <v>OK</v>
      </c>
    </row>
    <row r="248" spans="1:12">
      <c r="A248" s="43"/>
      <c r="B248" s="80"/>
      <c r="C248" s="80"/>
      <c r="D248" s="29"/>
      <c r="E248" s="80"/>
      <c r="F248" s="29"/>
      <c r="J248" s="13" t="str">
        <f t="shared" si="12"/>
        <v>OK</v>
      </c>
      <c r="K248" s="13" t="s">
        <v>300</v>
      </c>
      <c r="L248" s="13" t="str">
        <f t="shared" si="13"/>
        <v>OK</v>
      </c>
    </row>
    <row r="249" spans="1:12">
      <c r="A249" s="43"/>
      <c r="B249" s="80"/>
      <c r="C249" s="80"/>
      <c r="D249" s="29"/>
      <c r="E249" s="80"/>
      <c r="F249" s="29"/>
      <c r="J249" s="13" t="str">
        <f t="shared" si="12"/>
        <v>OK</v>
      </c>
      <c r="K249" s="13" t="s">
        <v>300</v>
      </c>
      <c r="L249" s="13" t="str">
        <f t="shared" si="13"/>
        <v>OK</v>
      </c>
    </row>
    <row r="250" spans="1:12">
      <c r="A250" s="43"/>
      <c r="B250" s="80"/>
      <c r="C250" s="80"/>
      <c r="D250" s="29"/>
      <c r="E250" s="80"/>
      <c r="F250" s="29"/>
      <c r="J250" s="13" t="str">
        <f t="shared" si="12"/>
        <v>OK</v>
      </c>
      <c r="K250" s="13" t="s">
        <v>300</v>
      </c>
      <c r="L250" s="13" t="str">
        <f t="shared" si="13"/>
        <v>OK</v>
      </c>
    </row>
  </sheetData>
  <sheetProtection sheet="1" autoFilter="0" objects="1" scenarios="1"/>
  <autoFilter ref="A1:L250">
    <filterColumn colId="5">
      <customFilters>
        <customFilter operator="equal" val="Y"/>
      </customFilters>
    </filterColumn>
    <extLst/>
  </autoFilter>
  <conditionalFormatting sqref="H3">
    <cfRule type="cellIs" dxfId="2" priority="5" stopIfTrue="1" operator="equal">
      <formula>"No"</formula>
    </cfRule>
    <cfRule type="cellIs" dxfId="1" priority="6" stopIfTrue="1" operator="equal">
      <formula>"Partial"</formula>
    </cfRule>
    <cfRule type="cellIs" dxfId="0" priority="7" stopIfTrue="1" operator="equal">
      <formula>"Yes"</formula>
    </cfRule>
  </conditionalFormatting>
  <conditionalFormatting sqref="J185:K185">
    <cfRule type="cellIs" dxfId="0" priority="3" operator="equal">
      <formula>"OK"</formula>
    </cfRule>
    <cfRule type="notContainsText" dxfId="3" priority="4" operator="notContains" text="OK">
      <formula>ISERROR(SEARCH("OK",J185))</formula>
    </cfRule>
  </conditionalFormatting>
  <conditionalFormatting sqref="L185">
    <cfRule type="cellIs" dxfId="0" priority="1" operator="equal">
      <formula>"OK"</formula>
    </cfRule>
    <cfRule type="notContainsText" dxfId="3" priority="2" operator="notContains" text="OK">
      <formula>ISERROR(SEARCH("OK",L185))</formula>
    </cfRule>
  </conditionalFormatting>
  <conditionalFormatting sqref="L186:L250">
    <cfRule type="cellIs" dxfId="0" priority="8" operator="equal">
      <formula>"OK"</formula>
    </cfRule>
    <cfRule type="notContainsText" dxfId="3" priority="9" operator="notContains" text="OK">
      <formula>ISERROR(SEARCH("OK",L186))</formula>
    </cfRule>
  </conditionalFormatting>
  <conditionalFormatting sqref="J186:K250 J2:L184">
    <cfRule type="cellIs" dxfId="0" priority="10" operator="equal">
      <formula>"OK"</formula>
    </cfRule>
    <cfRule type="notContainsText" dxfId="3" priority="11" operator="notContains" text="OK">
      <formula>ISERROR(SEARCH("OK",J2))</formula>
    </cfRule>
  </conditionalFormatting>
  <dataValidations count="2">
    <dataValidation type="list" allowBlank="1" showInputMessage="1" showErrorMessage="1" promptTitle="Is this tab complete?" sqref="H3">
      <formula1>Dropdowns!$A$2:$A$4</formula1>
    </dataValidation>
    <dataValidation type="list" allowBlank="1" showInputMessage="1" showErrorMessage="1" sqref="F243:F250">
      <formula1>Dropdowns!$C$2:$C$4</formula1>
    </dataValidation>
  </dataValidations>
  <hyperlinks>
    <hyperlink ref="G1" location="Summary!A1" display="Return to Summary"/>
  </hyperlinks>
  <pageMargins left="0.7" right="0.7" top="0.75" bottom="0.75" header="0.3" footer="0.3"/>
  <pageSetup paperSize="1"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showGridLines="0" workbookViewId="0">
      <selection activeCell="A1" sqref="A1"/>
    </sheetView>
  </sheetViews>
  <sheetFormatPr defaultColWidth="11.4285714285714" defaultRowHeight="15"/>
  <cols>
    <col min="1" max="1" width="2.85714285714286" customWidth="1"/>
    <col min="2" max="2" width="36.2857142857143" customWidth="1"/>
    <col min="3" max="3" width="11.8571428571429" customWidth="1"/>
    <col min="4" max="4" width="8.42857142857143"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1085</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1086</v>
      </c>
      <c r="C3" s="38" t="s">
        <v>129</v>
      </c>
      <c r="E3" s="21" t="s">
        <v>302</v>
      </c>
      <c r="F3" s="22" t="s">
        <v>126</v>
      </c>
      <c r="H3" s="13" t="str">
        <f t="shared" ref="H3:H10" si="0">IF(TRIM(B3)&lt;&gt;"",IF(TRIM(C3)="","Value exists for Value field but not for Active flag","OK"),IF(TRIM(C3)="","OK","Value exists for Active flag but not for Value field"))</f>
        <v>OK</v>
      </c>
      <c r="I3" s="13" t="s">
        <v>300</v>
      </c>
      <c r="J3" s="13" t="str">
        <f t="shared" ref="J3:J10" si="1">IF(TRIM(A3)&lt;&gt;"",IF(TRIM(B3)="","Value exists for ID but not for code.  You should not delete a code that exists.","OK"),"OK")</f>
        <v>OK</v>
      </c>
    </row>
    <row r="4" spans="1:10">
      <c r="A4" s="18"/>
      <c r="B4" s="32" t="s">
        <v>1087</v>
      </c>
      <c r="C4" s="38" t="s">
        <v>129</v>
      </c>
      <c r="H4" s="13" t="str">
        <f t="shared" si="0"/>
        <v>OK</v>
      </c>
      <c r="I4" s="13" t="s">
        <v>300</v>
      </c>
      <c r="J4" s="13" t="str">
        <f t="shared" si="1"/>
        <v>OK</v>
      </c>
    </row>
    <row r="5" spans="1:10">
      <c r="A5" s="23"/>
      <c r="B5" s="32" t="s">
        <v>1088</v>
      </c>
      <c r="C5" s="38" t="s">
        <v>129</v>
      </c>
      <c r="H5" s="13" t="str">
        <f t="shared" si="0"/>
        <v>OK</v>
      </c>
      <c r="I5" s="13" t="s">
        <v>300</v>
      </c>
      <c r="J5" s="13" t="str">
        <f t="shared" si="1"/>
        <v>OK</v>
      </c>
    </row>
    <row r="6" spans="1:10">
      <c r="A6" s="24"/>
      <c r="B6" s="32" t="s">
        <v>1089</v>
      </c>
      <c r="C6" s="38" t="s">
        <v>129</v>
      </c>
      <c r="H6" s="13" t="str">
        <f t="shared" si="0"/>
        <v>OK</v>
      </c>
      <c r="I6" s="13" t="s">
        <v>300</v>
      </c>
      <c r="J6" s="13" t="str">
        <f t="shared" si="1"/>
        <v>OK</v>
      </c>
    </row>
    <row r="7" spans="1:10">
      <c r="A7" s="24"/>
      <c r="B7" s="32" t="s">
        <v>1090</v>
      </c>
      <c r="C7" s="38" t="s">
        <v>129</v>
      </c>
      <c r="H7" s="13" t="str">
        <f t="shared" si="0"/>
        <v>OK</v>
      </c>
      <c r="I7" s="13" t="s">
        <v>300</v>
      </c>
      <c r="J7" s="13" t="str">
        <f t="shared" si="1"/>
        <v>OK</v>
      </c>
    </row>
    <row r="8" spans="1:10">
      <c r="A8" s="24"/>
      <c r="B8" s="32" t="s">
        <v>1091</v>
      </c>
      <c r="C8" s="38" t="s">
        <v>129</v>
      </c>
      <c r="H8" s="13" t="str">
        <f t="shared" si="0"/>
        <v>OK</v>
      </c>
      <c r="I8" s="13" t="s">
        <v>300</v>
      </c>
      <c r="J8" s="13" t="str">
        <f t="shared" si="1"/>
        <v>OK</v>
      </c>
    </row>
    <row r="9" spans="1:10">
      <c r="A9" s="24"/>
      <c r="B9" s="32" t="s">
        <v>1092</v>
      </c>
      <c r="C9" s="38" t="s">
        <v>129</v>
      </c>
      <c r="H9" s="13" t="str">
        <f t="shared" si="0"/>
        <v>OK</v>
      </c>
      <c r="I9" s="13" t="s">
        <v>300</v>
      </c>
      <c r="J9" s="13" t="str">
        <f t="shared" si="1"/>
        <v>OK</v>
      </c>
    </row>
    <row r="10" spans="1:10">
      <c r="A10" s="24"/>
      <c r="B10" s="32" t="s">
        <v>1093</v>
      </c>
      <c r="C10" s="38" t="s">
        <v>129</v>
      </c>
      <c r="H10" s="13" t="str">
        <f t="shared" si="0"/>
        <v>OK</v>
      </c>
      <c r="I10" s="13" t="s">
        <v>300</v>
      </c>
      <c r="J10" s="13" t="str">
        <f t="shared" si="1"/>
        <v>OK</v>
      </c>
    </row>
    <row r="11" spans="1:10">
      <c r="A11" s="24"/>
      <c r="B11" s="36" t="s">
        <v>1094</v>
      </c>
      <c r="C11" s="38" t="s">
        <v>127</v>
      </c>
      <c r="H11" s="13" t="str">
        <f t="shared" ref="H11:H17" si="2">IF(TRIM(B11)&lt;&gt;"",IF(TRIM(C11)="","Value exists for Value field but not for Active flag","OK"),IF(TRIM(C11)="","OK","Value exists for Active flag but not for Value field"))</f>
        <v>OK</v>
      </c>
      <c r="I11" s="13" t="s">
        <v>300</v>
      </c>
      <c r="J11" s="13" t="str">
        <f t="shared" ref="J11:J17" si="3">IF(TRIM(A11)&lt;&gt;"",IF(TRIM(B11)="","Value exists for ID but not for code.  You should not delete a code that exists.","OK"),"OK")</f>
        <v>OK</v>
      </c>
    </row>
    <row r="12" spans="1:10">
      <c r="A12" s="24"/>
      <c r="B12" s="36" t="s">
        <v>1095</v>
      </c>
      <c r="C12" s="38" t="s">
        <v>127</v>
      </c>
      <c r="H12" s="13" t="str">
        <f t="shared" si="2"/>
        <v>OK</v>
      </c>
      <c r="I12" s="13" t="s">
        <v>300</v>
      </c>
      <c r="J12" s="13" t="str">
        <f t="shared" si="3"/>
        <v>OK</v>
      </c>
    </row>
    <row r="13" spans="1:10">
      <c r="A13" s="24"/>
      <c r="B13" s="36" t="s">
        <v>1096</v>
      </c>
      <c r="C13" s="38" t="s">
        <v>127</v>
      </c>
      <c r="H13" s="13" t="str">
        <f t="shared" si="2"/>
        <v>OK</v>
      </c>
      <c r="I13" s="13" t="s">
        <v>300</v>
      </c>
      <c r="J13" s="13" t="str">
        <f t="shared" si="3"/>
        <v>OK</v>
      </c>
    </row>
    <row r="14" spans="1:10">
      <c r="A14" s="24"/>
      <c r="B14" s="36" t="s">
        <v>1097</v>
      </c>
      <c r="C14" s="38" t="s">
        <v>127</v>
      </c>
      <c r="H14" s="13" t="str">
        <f t="shared" si="2"/>
        <v>OK</v>
      </c>
      <c r="I14" s="13" t="s">
        <v>300</v>
      </c>
      <c r="J14" s="13" t="str">
        <f t="shared" si="3"/>
        <v>OK</v>
      </c>
    </row>
    <row r="15" spans="1:10">
      <c r="A15" s="24"/>
      <c r="B15" s="36" t="s">
        <v>1098</v>
      </c>
      <c r="C15" s="38" t="s">
        <v>127</v>
      </c>
      <c r="H15" s="13" t="str">
        <f t="shared" si="2"/>
        <v>OK</v>
      </c>
      <c r="I15" s="13" t="s">
        <v>300</v>
      </c>
      <c r="J15" s="13" t="str">
        <f t="shared" si="3"/>
        <v>OK</v>
      </c>
    </row>
    <row r="16" spans="1:10">
      <c r="A16" s="24"/>
      <c r="B16" s="36" t="s">
        <v>1099</v>
      </c>
      <c r="C16" s="38" t="s">
        <v>127</v>
      </c>
      <c r="H16" s="13" t="str">
        <f t="shared" si="2"/>
        <v>OK</v>
      </c>
      <c r="I16" s="13" t="s">
        <v>300</v>
      </c>
      <c r="J16" s="13" t="str">
        <f t="shared" si="3"/>
        <v>OK</v>
      </c>
    </row>
    <row r="17" spans="1:10">
      <c r="A17" s="24"/>
      <c r="B17" s="36" t="s">
        <v>1100</v>
      </c>
      <c r="C17" s="38" t="s">
        <v>127</v>
      </c>
      <c r="H17" s="13" t="str">
        <f t="shared" si="2"/>
        <v>OK</v>
      </c>
      <c r="I17" s="13" t="s">
        <v>300</v>
      </c>
      <c r="J17" s="13" t="str">
        <f t="shared" si="3"/>
        <v>OK</v>
      </c>
    </row>
  </sheetData>
  <sheetProtection autoFilter="0"/>
  <autoFilter ref="H1:J17">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7">
    <cfRule type="cellIs" dxfId="0" priority="4" operator="equal">
      <formula>"OK"</formula>
    </cfRule>
    <cfRule type="notContainsText" dxfId="3" priority="5" operator="notContains" text="OK">
      <formula>ISERROR(SEARCH("OK",J2))</formula>
    </cfRule>
  </conditionalFormatting>
  <conditionalFormatting sqref="H2:I17">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7">
      <formula1>Dropdowns!$C$2:$C$4</formula1>
    </dataValidation>
  </dataValidations>
  <hyperlinks>
    <hyperlink ref="E1" location="Summary!A1" display="Return to Summary"/>
  </hyperlinks>
  <pageMargins left="0.7" right="0.7"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showGridLines="0" workbookViewId="0">
      <selection activeCell="A1" sqref="A1"/>
    </sheetView>
  </sheetViews>
  <sheetFormatPr defaultColWidth="8.85714285714286" defaultRowHeight="15"/>
  <cols>
    <col min="1" max="1" width="2.85714285714286" customWidth="1"/>
    <col min="2" max="2" width="19.1428571428571" customWidth="1"/>
    <col min="3" max="3" width="30.8571428571429" customWidth="1"/>
    <col min="4" max="4" width="11.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31" t="s">
        <v>1101</v>
      </c>
      <c r="C1" s="15" t="s">
        <v>1102</v>
      </c>
      <c r="D1" s="16" t="s">
        <v>297</v>
      </c>
      <c r="F1" s="17" t="s">
        <v>298</v>
      </c>
      <c r="I1" s="30" t="s">
        <v>142</v>
      </c>
      <c r="J1" s="30" t="s">
        <v>143</v>
      </c>
      <c r="K1" s="30" t="s">
        <v>144</v>
      </c>
    </row>
    <row r="2" spans="1:11">
      <c r="A2" s="18"/>
      <c r="B2" s="53" t="s">
        <v>1103</v>
      </c>
      <c r="C2" s="70" t="s">
        <v>1104</v>
      </c>
      <c r="D2" s="29" t="s">
        <v>127</v>
      </c>
      <c r="I2" s="13" t="str">
        <f t="shared" ref="I2:I5" si="0">IF(TRIM(C2)&lt;&gt;"",IF(TRIM(D2)="","Value exists for Value field but not for Active flag","OK"),IF(TRIM(D2)="","OK","Value exists for Active flag but not for Value field"))</f>
        <v>OK</v>
      </c>
      <c r="J2" s="13" t="str">
        <f t="shared" ref="J2:J5" si="1">IF(TRIM(B2)&lt;&gt;"",IF(TRIM(C2)="","Value exists for Code field but not for Description field","OK"),IF(TRIM(C2)="","OK","Value exists for Value field but not for Code field"))</f>
        <v>OK</v>
      </c>
      <c r="K2" s="13" t="str">
        <f t="shared" ref="K2:K5" si="2">IF(TRIM(B2)&lt;&gt;"",IF(TRIM(C2)="","Value exists for ID but not for code.  You should not delete a code that exists.","OK"),"OK")</f>
        <v>OK</v>
      </c>
    </row>
    <row r="3" spans="1:11">
      <c r="A3" s="18"/>
      <c r="B3" s="53" t="s">
        <v>1105</v>
      </c>
      <c r="C3" s="70" t="s">
        <v>1106</v>
      </c>
      <c r="D3" s="29" t="s">
        <v>127</v>
      </c>
      <c r="F3" s="21" t="s">
        <v>302</v>
      </c>
      <c r="G3" s="22" t="s">
        <v>126</v>
      </c>
      <c r="I3" s="13" t="str">
        <f t="shared" si="0"/>
        <v>OK</v>
      </c>
      <c r="J3" s="13" t="str">
        <f t="shared" si="1"/>
        <v>OK</v>
      </c>
      <c r="K3" s="13" t="str">
        <f t="shared" si="2"/>
        <v>OK</v>
      </c>
    </row>
    <row r="4" spans="1:11">
      <c r="A4" s="18"/>
      <c r="B4" s="53" t="s">
        <v>1107</v>
      </c>
      <c r="C4" s="53" t="s">
        <v>1107</v>
      </c>
      <c r="D4" s="29" t="s">
        <v>127</v>
      </c>
      <c r="I4" s="13" t="str">
        <f t="shared" si="0"/>
        <v>OK</v>
      </c>
      <c r="J4" s="13" t="str">
        <f t="shared" si="1"/>
        <v>OK</v>
      </c>
      <c r="K4" s="13" t="str">
        <f t="shared" si="2"/>
        <v>OK</v>
      </c>
    </row>
    <row r="5" spans="1:11">
      <c r="A5" s="23"/>
      <c r="B5" s="53" t="s">
        <v>1108</v>
      </c>
      <c r="C5" s="70" t="s">
        <v>1109</v>
      </c>
      <c r="D5" s="29" t="s">
        <v>127</v>
      </c>
      <c r="I5" s="13" t="str">
        <f t="shared" si="0"/>
        <v>OK</v>
      </c>
      <c r="J5" s="13" t="str">
        <f t="shared" si="1"/>
        <v>OK</v>
      </c>
      <c r="K5" s="13" t="str">
        <f t="shared" si="2"/>
        <v>OK</v>
      </c>
    </row>
    <row r="6" spans="1:11">
      <c r="A6" s="23"/>
      <c r="B6" s="70" t="s">
        <v>332</v>
      </c>
      <c r="C6" s="70" t="s">
        <v>332</v>
      </c>
      <c r="D6" s="38" t="s">
        <v>127</v>
      </c>
      <c r="I6" s="13" t="str">
        <f t="shared" ref="I6" si="3">IF(TRIM(C6)&lt;&gt;"",IF(TRIM(D6)="","Value exists for Value field but not for Active flag","OK"),IF(TRIM(D6)="","OK","Value exists for Active flag but not for Value field"))</f>
        <v>OK</v>
      </c>
      <c r="J6" s="13" t="str">
        <f t="shared" ref="J6" si="4">IF(TRIM(B6)&lt;&gt;"",IF(TRIM(C6)="","Value exists for Code field but not for Description field","OK"),IF(TRIM(C6)="","OK","Value exists for Value field but not for Code field"))</f>
        <v>OK</v>
      </c>
      <c r="K6" s="13" t="str">
        <f t="shared" ref="K6" si="5">IF(TRIM(B6)&lt;&gt;"",IF(TRIM(C6)="","Value exists for ID but not for code.  You should not delete a code that exists.","OK"),"OK")</f>
        <v>OK</v>
      </c>
    </row>
    <row r="7" spans="1:4">
      <c r="A7" s="53"/>
      <c r="B7" s="53"/>
      <c r="C7" s="53"/>
      <c r="D7" s="53"/>
    </row>
    <row r="8" spans="1:4">
      <c r="A8" s="53"/>
      <c r="B8" s="53"/>
      <c r="C8" s="53"/>
      <c r="D8" s="53"/>
    </row>
    <row r="9" spans="1:4">
      <c r="A9" s="53"/>
      <c r="B9" s="53"/>
      <c r="C9" s="53"/>
      <c r="D9" s="53"/>
    </row>
    <row r="14" spans="5:6">
      <c r="E14" s="71"/>
      <c r="F14" s="72"/>
    </row>
    <row r="15" spans="5:6">
      <c r="E15" s="71"/>
      <c r="F15" s="72"/>
    </row>
    <row r="16" spans="5:6">
      <c r="E16" s="71"/>
      <c r="F16" s="72"/>
    </row>
    <row r="17" spans="5:6">
      <c r="E17" s="71"/>
      <c r="F17" s="72"/>
    </row>
    <row r="18" spans="5:6">
      <c r="E18" s="71"/>
      <c r="F18" s="72"/>
    </row>
    <row r="19" spans="5:6">
      <c r="E19" s="72"/>
      <c r="F19" s="72"/>
    </row>
    <row r="20" spans="5:6">
      <c r="E20" s="72"/>
      <c r="F20" s="72"/>
    </row>
    <row r="21" spans="5:6">
      <c r="E21" s="72"/>
      <c r="F21" s="72"/>
    </row>
  </sheetData>
  <sheetProtection autoFilter="0"/>
  <autoFilter ref="I1:K6">
    <extLst/>
  </autoFilter>
  <conditionalFormatting sqref="G3">
    <cfRule type="cellIs" dxfId="2" priority="5" stopIfTrue="1" operator="equal">
      <formula>"No"</formula>
    </cfRule>
    <cfRule type="cellIs" dxfId="1" priority="6" stopIfTrue="1" operator="equal">
      <formula>"Partial"</formula>
    </cfRule>
    <cfRule type="cellIs" dxfId="0" priority="7" stopIfTrue="1" operator="equal">
      <formula>"Yes"</formula>
    </cfRule>
  </conditionalFormatting>
  <conditionalFormatting sqref="I2:K6">
    <cfRule type="cellIs" dxfId="0" priority="10" operator="equal">
      <formula>"OK"</formula>
    </cfRule>
    <cfRule type="notContainsText" dxfId="3" priority="11"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6">
      <formula1>Dropdowns!$C$2:$C$4</formula1>
    </dataValidation>
  </dataValidations>
  <hyperlinks>
    <hyperlink ref="F1" location="Summary!A1" display="Return to Summary"/>
  </hyperlinks>
  <pageMargins left="0.7" right="0.7"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118"/>
  <sheetViews>
    <sheetView showGridLines="0" workbookViewId="0">
      <pane ySplit="1" topLeftCell="A2" activePane="bottomLeft" state="frozen"/>
      <selection/>
      <selection pane="bottomLeft" activeCell="A1" sqref="A1"/>
    </sheetView>
  </sheetViews>
  <sheetFormatPr defaultColWidth="8.85714285714286" defaultRowHeight="15"/>
  <cols>
    <col min="1" max="1" width="2.85714285714286" customWidth="1"/>
    <col min="2" max="2" width="60"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hidden="1" spans="1:10">
      <c r="A2" s="18"/>
      <c r="B2" s="68" t="s">
        <v>1110</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hidden="1" spans="1:10">
      <c r="A3" s="18"/>
      <c r="B3" s="68" t="s">
        <v>1111</v>
      </c>
      <c r="C3" s="38" t="s">
        <v>129</v>
      </c>
      <c r="E3" s="21" t="s">
        <v>302</v>
      </c>
      <c r="F3" s="22" t="s">
        <v>126</v>
      </c>
      <c r="H3" s="13" t="str">
        <f t="shared" ref="H3:H66" si="0">IF(TRIM(B3)&lt;&gt;"",IF(TRIM(C3)="","Value exists for Value field but not for Active flag","OK"),IF(TRIM(C3)="","OK","Value exists for Active flag but not for Value field"))</f>
        <v>OK</v>
      </c>
      <c r="I3" s="13" t="s">
        <v>300</v>
      </c>
      <c r="J3" s="13" t="str">
        <f t="shared" ref="J3:J66" si="1">IF(TRIM(A3)&lt;&gt;"",IF(TRIM(B3)="","Value exists for ID but not for code.  You should not delete a code that exists.","OK"),"OK")</f>
        <v>OK</v>
      </c>
    </row>
    <row r="4" hidden="1" spans="1:10">
      <c r="A4" s="18"/>
      <c r="B4" s="68" t="s">
        <v>1112</v>
      </c>
      <c r="C4" s="38" t="s">
        <v>129</v>
      </c>
      <c r="H4" s="13" t="str">
        <f t="shared" si="0"/>
        <v>OK</v>
      </c>
      <c r="I4" s="13" t="s">
        <v>300</v>
      </c>
      <c r="J4" s="13" t="str">
        <f t="shared" si="1"/>
        <v>OK</v>
      </c>
    </row>
    <row r="5" hidden="1" spans="1:10">
      <c r="A5" s="23"/>
      <c r="B5" s="68" t="s">
        <v>1113</v>
      </c>
      <c r="C5" s="38" t="s">
        <v>129</v>
      </c>
      <c r="H5" s="13" t="str">
        <f t="shared" si="0"/>
        <v>OK</v>
      </c>
      <c r="I5" s="13" t="s">
        <v>300</v>
      </c>
      <c r="J5" s="13" t="str">
        <f t="shared" si="1"/>
        <v>OK</v>
      </c>
    </row>
    <row r="6" hidden="1" spans="1:10">
      <c r="A6" s="24"/>
      <c r="B6" s="68" t="s">
        <v>1114</v>
      </c>
      <c r="C6" s="38" t="s">
        <v>129</v>
      </c>
      <c r="H6" s="13" t="str">
        <f t="shared" si="0"/>
        <v>OK</v>
      </c>
      <c r="I6" s="13" t="s">
        <v>300</v>
      </c>
      <c r="J6" s="13" t="str">
        <f t="shared" si="1"/>
        <v>OK</v>
      </c>
    </row>
    <row r="7" hidden="1" spans="1:10">
      <c r="A7" s="24"/>
      <c r="B7" s="68" t="s">
        <v>1115</v>
      </c>
      <c r="C7" s="38" t="s">
        <v>129</v>
      </c>
      <c r="H7" s="13" t="str">
        <f t="shared" si="0"/>
        <v>OK</v>
      </c>
      <c r="I7" s="13" t="s">
        <v>300</v>
      </c>
      <c r="J7" s="13" t="str">
        <f t="shared" si="1"/>
        <v>OK</v>
      </c>
    </row>
    <row r="8" hidden="1" spans="1:10">
      <c r="A8" s="24"/>
      <c r="B8" s="68" t="s">
        <v>1116</v>
      </c>
      <c r="C8" s="38" t="s">
        <v>129</v>
      </c>
      <c r="H8" s="13" t="str">
        <f t="shared" si="0"/>
        <v>OK</v>
      </c>
      <c r="I8" s="13" t="s">
        <v>300</v>
      </c>
      <c r="J8" s="13" t="str">
        <f t="shared" si="1"/>
        <v>OK</v>
      </c>
    </row>
    <row r="9" hidden="1" spans="1:10">
      <c r="A9" s="24"/>
      <c r="B9" s="68" t="s">
        <v>1117</v>
      </c>
      <c r="C9" s="38" t="s">
        <v>129</v>
      </c>
      <c r="H9" s="13" t="str">
        <f t="shared" si="0"/>
        <v>OK</v>
      </c>
      <c r="I9" s="13" t="s">
        <v>300</v>
      </c>
      <c r="J9" s="13" t="str">
        <f t="shared" si="1"/>
        <v>OK</v>
      </c>
    </row>
    <row r="10" hidden="1" spans="1:10">
      <c r="A10" s="24"/>
      <c r="B10" s="68" t="s">
        <v>1118</v>
      </c>
      <c r="C10" s="38" t="s">
        <v>129</v>
      </c>
      <c r="H10" s="13" t="str">
        <f t="shared" si="0"/>
        <v>OK</v>
      </c>
      <c r="I10" s="13" t="s">
        <v>300</v>
      </c>
      <c r="J10" s="13" t="str">
        <f t="shared" si="1"/>
        <v>OK</v>
      </c>
    </row>
    <row r="11" hidden="1" spans="1:10">
      <c r="A11" s="24"/>
      <c r="B11" s="68" t="s">
        <v>1119</v>
      </c>
      <c r="C11" s="38" t="s">
        <v>129</v>
      </c>
      <c r="H11" s="13" t="str">
        <f t="shared" si="0"/>
        <v>OK</v>
      </c>
      <c r="I11" s="13" t="s">
        <v>300</v>
      </c>
      <c r="J11" s="13" t="str">
        <f t="shared" si="1"/>
        <v>OK</v>
      </c>
    </row>
    <row r="12" hidden="1" spans="1:10">
      <c r="A12" s="24"/>
      <c r="B12" s="68" t="s">
        <v>1120</v>
      </c>
      <c r="C12" s="38" t="s">
        <v>129</v>
      </c>
      <c r="H12" s="13" t="str">
        <f t="shared" si="0"/>
        <v>OK</v>
      </c>
      <c r="I12" s="13" t="s">
        <v>300</v>
      </c>
      <c r="J12" s="13" t="str">
        <f t="shared" si="1"/>
        <v>OK</v>
      </c>
    </row>
    <row r="13" hidden="1" spans="1:10">
      <c r="A13" s="24"/>
      <c r="B13" s="68" t="s">
        <v>1121</v>
      </c>
      <c r="C13" s="38" t="s">
        <v>129</v>
      </c>
      <c r="H13" s="13" t="str">
        <f t="shared" si="0"/>
        <v>OK</v>
      </c>
      <c r="I13" s="13" t="s">
        <v>300</v>
      </c>
      <c r="J13" s="13" t="str">
        <f t="shared" si="1"/>
        <v>OK</v>
      </c>
    </row>
    <row r="14" hidden="1" spans="1:10">
      <c r="A14" s="24"/>
      <c r="B14" s="68" t="s">
        <v>1122</v>
      </c>
      <c r="C14" s="38" t="s">
        <v>129</v>
      </c>
      <c r="H14" s="13" t="str">
        <f t="shared" si="0"/>
        <v>OK</v>
      </c>
      <c r="I14" s="13" t="s">
        <v>300</v>
      </c>
      <c r="J14" s="13" t="str">
        <f t="shared" si="1"/>
        <v>OK</v>
      </c>
    </row>
    <row r="15" hidden="1" spans="1:10">
      <c r="A15" s="24"/>
      <c r="B15" s="68" t="s">
        <v>1123</v>
      </c>
      <c r="C15" s="38" t="s">
        <v>129</v>
      </c>
      <c r="H15" s="13" t="str">
        <f t="shared" si="0"/>
        <v>OK</v>
      </c>
      <c r="I15" s="13" t="s">
        <v>300</v>
      </c>
      <c r="J15" s="13" t="str">
        <f t="shared" si="1"/>
        <v>OK</v>
      </c>
    </row>
    <row r="16" hidden="1" spans="1:10">
      <c r="A16" s="24"/>
      <c r="B16" s="68" t="s">
        <v>1124</v>
      </c>
      <c r="C16" s="38" t="s">
        <v>129</v>
      </c>
      <c r="H16" s="13" t="str">
        <f t="shared" si="0"/>
        <v>OK</v>
      </c>
      <c r="I16" s="13" t="s">
        <v>300</v>
      </c>
      <c r="J16" s="13" t="str">
        <f t="shared" si="1"/>
        <v>OK</v>
      </c>
    </row>
    <row r="17" hidden="1" spans="1:10">
      <c r="A17" s="24"/>
      <c r="B17" s="68" t="s">
        <v>1125</v>
      </c>
      <c r="C17" s="38" t="s">
        <v>129</v>
      </c>
      <c r="H17" s="13" t="str">
        <f t="shared" si="0"/>
        <v>OK</v>
      </c>
      <c r="I17" s="13" t="s">
        <v>300</v>
      </c>
      <c r="J17" s="13" t="str">
        <f t="shared" si="1"/>
        <v>OK</v>
      </c>
    </row>
    <row r="18" hidden="1" spans="1:10">
      <c r="A18" s="24"/>
      <c r="B18" s="68" t="s">
        <v>1126</v>
      </c>
      <c r="C18" s="38" t="s">
        <v>129</v>
      </c>
      <c r="H18" s="13" t="str">
        <f t="shared" si="0"/>
        <v>OK</v>
      </c>
      <c r="I18" s="13" t="s">
        <v>300</v>
      </c>
      <c r="J18" s="13" t="str">
        <f t="shared" si="1"/>
        <v>OK</v>
      </c>
    </row>
    <row r="19" hidden="1" spans="1:10">
      <c r="A19" s="24"/>
      <c r="B19" s="68" t="s">
        <v>1127</v>
      </c>
      <c r="C19" s="38" t="s">
        <v>129</v>
      </c>
      <c r="H19" s="13" t="str">
        <f t="shared" si="0"/>
        <v>OK</v>
      </c>
      <c r="I19" s="13" t="s">
        <v>300</v>
      </c>
      <c r="J19" s="13" t="str">
        <f t="shared" si="1"/>
        <v>OK</v>
      </c>
    </row>
    <row r="20" hidden="1" spans="1:10">
      <c r="A20" s="24"/>
      <c r="B20" s="68" t="s">
        <v>1128</v>
      </c>
      <c r="C20" s="38" t="s">
        <v>129</v>
      </c>
      <c r="H20" s="13" t="str">
        <f t="shared" si="0"/>
        <v>OK</v>
      </c>
      <c r="I20" s="13" t="s">
        <v>300</v>
      </c>
      <c r="J20" s="13" t="str">
        <f t="shared" si="1"/>
        <v>OK</v>
      </c>
    </row>
    <row r="21" hidden="1" spans="1:10">
      <c r="A21" s="24"/>
      <c r="B21" s="68" t="s">
        <v>1129</v>
      </c>
      <c r="C21" s="38" t="s">
        <v>129</v>
      </c>
      <c r="H21" s="13" t="str">
        <f t="shared" si="0"/>
        <v>OK</v>
      </c>
      <c r="I21" s="13" t="s">
        <v>300</v>
      </c>
      <c r="J21" s="13" t="str">
        <f t="shared" si="1"/>
        <v>OK</v>
      </c>
    </row>
    <row r="22" hidden="1" spans="1:10">
      <c r="A22" s="24"/>
      <c r="B22" s="68" t="s">
        <v>1130</v>
      </c>
      <c r="C22" s="38" t="s">
        <v>129</v>
      </c>
      <c r="H22" s="13" t="str">
        <f t="shared" si="0"/>
        <v>OK</v>
      </c>
      <c r="I22" s="13" t="s">
        <v>300</v>
      </c>
      <c r="J22" s="13" t="str">
        <f t="shared" si="1"/>
        <v>OK</v>
      </c>
    </row>
    <row r="23" hidden="1" spans="1:10">
      <c r="A23" s="24"/>
      <c r="B23" s="68" t="s">
        <v>1131</v>
      </c>
      <c r="C23" s="38" t="s">
        <v>129</v>
      </c>
      <c r="H23" s="13" t="str">
        <f t="shared" si="0"/>
        <v>OK</v>
      </c>
      <c r="I23" s="13" t="s">
        <v>300</v>
      </c>
      <c r="J23" s="13" t="str">
        <f t="shared" si="1"/>
        <v>OK</v>
      </c>
    </row>
    <row r="24" hidden="1" spans="1:10">
      <c r="A24" s="24"/>
      <c r="B24" s="68" t="s">
        <v>1132</v>
      </c>
      <c r="C24" s="38" t="s">
        <v>129</v>
      </c>
      <c r="H24" s="13" t="str">
        <f t="shared" si="0"/>
        <v>OK</v>
      </c>
      <c r="I24" s="13" t="s">
        <v>300</v>
      </c>
      <c r="J24" s="13" t="str">
        <f t="shared" si="1"/>
        <v>OK</v>
      </c>
    </row>
    <row r="25" hidden="1" spans="1:10">
      <c r="A25" s="24"/>
      <c r="B25" s="68" t="s">
        <v>1133</v>
      </c>
      <c r="C25" s="38" t="s">
        <v>129</v>
      </c>
      <c r="H25" s="13" t="str">
        <f t="shared" si="0"/>
        <v>OK</v>
      </c>
      <c r="I25" s="13" t="s">
        <v>300</v>
      </c>
      <c r="J25" s="13" t="str">
        <f t="shared" si="1"/>
        <v>OK</v>
      </c>
    </row>
    <row r="26" hidden="1" spans="1:10">
      <c r="A26" s="24"/>
      <c r="B26" s="68" t="s">
        <v>1134</v>
      </c>
      <c r="C26" s="38" t="s">
        <v>129</v>
      </c>
      <c r="H26" s="13" t="str">
        <f t="shared" si="0"/>
        <v>OK</v>
      </c>
      <c r="I26" s="13" t="s">
        <v>300</v>
      </c>
      <c r="J26" s="13" t="str">
        <f t="shared" si="1"/>
        <v>OK</v>
      </c>
    </row>
    <row r="27" hidden="1" spans="1:10">
      <c r="A27" s="24"/>
      <c r="B27" s="68" t="s">
        <v>1135</v>
      </c>
      <c r="C27" s="38" t="s">
        <v>129</v>
      </c>
      <c r="H27" s="13" t="str">
        <f t="shared" si="0"/>
        <v>OK</v>
      </c>
      <c r="I27" s="13" t="s">
        <v>300</v>
      </c>
      <c r="J27" s="13" t="str">
        <f t="shared" si="1"/>
        <v>OK</v>
      </c>
    </row>
    <row r="28" hidden="1" spans="1:10">
      <c r="A28" s="24"/>
      <c r="B28" s="68" t="s">
        <v>1136</v>
      </c>
      <c r="C28" s="38" t="s">
        <v>129</v>
      </c>
      <c r="H28" s="13" t="str">
        <f t="shared" si="0"/>
        <v>OK</v>
      </c>
      <c r="I28" s="13" t="s">
        <v>300</v>
      </c>
      <c r="J28" s="13" t="str">
        <f t="shared" si="1"/>
        <v>OK</v>
      </c>
    </row>
    <row r="29" hidden="1" spans="1:10">
      <c r="A29" s="24"/>
      <c r="B29" s="68" t="s">
        <v>1137</v>
      </c>
      <c r="C29" s="38" t="s">
        <v>129</v>
      </c>
      <c r="H29" s="13" t="str">
        <f t="shared" si="0"/>
        <v>OK</v>
      </c>
      <c r="I29" s="13" t="s">
        <v>300</v>
      </c>
      <c r="J29" s="13" t="str">
        <f t="shared" si="1"/>
        <v>OK</v>
      </c>
    </row>
    <row r="30" hidden="1" spans="1:10">
      <c r="A30" s="24"/>
      <c r="B30" s="68" t="s">
        <v>1138</v>
      </c>
      <c r="C30" s="38" t="s">
        <v>129</v>
      </c>
      <c r="H30" s="13" t="str">
        <f t="shared" si="0"/>
        <v>OK</v>
      </c>
      <c r="I30" s="13" t="s">
        <v>300</v>
      </c>
      <c r="J30" s="13" t="str">
        <f t="shared" si="1"/>
        <v>OK</v>
      </c>
    </row>
    <row r="31" hidden="1" spans="1:10">
      <c r="A31" s="24"/>
      <c r="B31" s="68" t="s">
        <v>1139</v>
      </c>
      <c r="C31" s="38" t="s">
        <v>129</v>
      </c>
      <c r="H31" s="13" t="str">
        <f t="shared" si="0"/>
        <v>OK</v>
      </c>
      <c r="I31" s="13" t="s">
        <v>300</v>
      </c>
      <c r="J31" s="13" t="str">
        <f t="shared" si="1"/>
        <v>OK</v>
      </c>
    </row>
    <row r="32" hidden="1" spans="1:10">
      <c r="A32" s="24"/>
      <c r="B32" s="68" t="s">
        <v>1140</v>
      </c>
      <c r="C32" s="38" t="s">
        <v>129</v>
      </c>
      <c r="H32" s="13" t="str">
        <f t="shared" si="0"/>
        <v>OK</v>
      </c>
      <c r="I32" s="13" t="s">
        <v>300</v>
      </c>
      <c r="J32" s="13" t="str">
        <f t="shared" si="1"/>
        <v>OK</v>
      </c>
    </row>
    <row r="33" hidden="1" spans="1:10">
      <c r="A33" s="24"/>
      <c r="B33" s="68" t="s">
        <v>1141</v>
      </c>
      <c r="C33" s="38" t="s">
        <v>129</v>
      </c>
      <c r="H33" s="13" t="str">
        <f t="shared" si="0"/>
        <v>OK</v>
      </c>
      <c r="I33" s="13" t="s">
        <v>300</v>
      </c>
      <c r="J33" s="13" t="str">
        <f t="shared" si="1"/>
        <v>OK</v>
      </c>
    </row>
    <row r="34" hidden="1" spans="1:10">
      <c r="A34" s="24"/>
      <c r="B34" s="68" t="s">
        <v>1142</v>
      </c>
      <c r="C34" s="38" t="s">
        <v>129</v>
      </c>
      <c r="H34" s="13" t="str">
        <f t="shared" si="0"/>
        <v>OK</v>
      </c>
      <c r="I34" s="13" t="s">
        <v>300</v>
      </c>
      <c r="J34" s="13" t="str">
        <f t="shared" si="1"/>
        <v>OK</v>
      </c>
    </row>
    <row r="35" hidden="1" spans="1:10">
      <c r="A35" s="24"/>
      <c r="B35" s="68" t="s">
        <v>1143</v>
      </c>
      <c r="C35" s="38" t="s">
        <v>129</v>
      </c>
      <c r="H35" s="13" t="str">
        <f t="shared" si="0"/>
        <v>OK</v>
      </c>
      <c r="I35" s="13" t="s">
        <v>300</v>
      </c>
      <c r="J35" s="13" t="str">
        <f t="shared" si="1"/>
        <v>OK</v>
      </c>
    </row>
    <row r="36" hidden="1" spans="1:10">
      <c r="A36" s="24"/>
      <c r="B36" s="68" t="s">
        <v>1144</v>
      </c>
      <c r="C36" s="38" t="s">
        <v>129</v>
      </c>
      <c r="H36" s="13" t="str">
        <f t="shared" si="0"/>
        <v>OK</v>
      </c>
      <c r="I36" s="13" t="s">
        <v>300</v>
      </c>
      <c r="J36" s="13" t="str">
        <f t="shared" si="1"/>
        <v>OK</v>
      </c>
    </row>
    <row r="37" hidden="1" spans="1:10">
      <c r="A37" s="24"/>
      <c r="B37" s="68" t="s">
        <v>1145</v>
      </c>
      <c r="C37" s="38" t="s">
        <v>129</v>
      </c>
      <c r="H37" s="13" t="str">
        <f t="shared" si="0"/>
        <v>OK</v>
      </c>
      <c r="I37" s="13" t="s">
        <v>300</v>
      </c>
      <c r="J37" s="13" t="str">
        <f t="shared" si="1"/>
        <v>OK</v>
      </c>
    </row>
    <row r="38" hidden="1" spans="1:10">
      <c r="A38" s="24"/>
      <c r="B38" s="68" t="s">
        <v>1146</v>
      </c>
      <c r="C38" s="38" t="s">
        <v>129</v>
      </c>
      <c r="H38" s="13" t="str">
        <f t="shared" si="0"/>
        <v>OK</v>
      </c>
      <c r="I38" s="13" t="s">
        <v>300</v>
      </c>
      <c r="J38" s="13" t="str">
        <f t="shared" si="1"/>
        <v>OK</v>
      </c>
    </row>
    <row r="39" hidden="1" spans="1:10">
      <c r="A39" s="24"/>
      <c r="B39" s="68" t="s">
        <v>1147</v>
      </c>
      <c r="C39" s="38" t="s">
        <v>129</v>
      </c>
      <c r="H39" s="13" t="str">
        <f t="shared" si="0"/>
        <v>OK</v>
      </c>
      <c r="I39" s="13" t="s">
        <v>300</v>
      </c>
      <c r="J39" s="13" t="str">
        <f t="shared" si="1"/>
        <v>OK</v>
      </c>
    </row>
    <row r="40" hidden="1" spans="1:10">
      <c r="A40" s="24"/>
      <c r="B40" s="68" t="s">
        <v>1148</v>
      </c>
      <c r="C40" s="38" t="s">
        <v>129</v>
      </c>
      <c r="H40" s="13" t="str">
        <f t="shared" si="0"/>
        <v>OK</v>
      </c>
      <c r="I40" s="13" t="s">
        <v>300</v>
      </c>
      <c r="J40" s="13" t="str">
        <f t="shared" si="1"/>
        <v>OK</v>
      </c>
    </row>
    <row r="41" hidden="1" spans="1:10">
      <c r="A41" s="24"/>
      <c r="B41" s="68" t="s">
        <v>1149</v>
      </c>
      <c r="C41" s="38" t="s">
        <v>129</v>
      </c>
      <c r="H41" s="13" t="str">
        <f t="shared" si="0"/>
        <v>OK</v>
      </c>
      <c r="I41" s="13" t="s">
        <v>300</v>
      </c>
      <c r="J41" s="13" t="str">
        <f t="shared" si="1"/>
        <v>OK</v>
      </c>
    </row>
    <row r="42" hidden="1" spans="1:10">
      <c r="A42" s="24"/>
      <c r="B42" s="68" t="s">
        <v>1150</v>
      </c>
      <c r="C42" s="38" t="s">
        <v>129</v>
      </c>
      <c r="H42" s="13" t="str">
        <f t="shared" si="0"/>
        <v>OK</v>
      </c>
      <c r="I42" s="13" t="s">
        <v>300</v>
      </c>
      <c r="J42" s="13" t="str">
        <f t="shared" si="1"/>
        <v>OK</v>
      </c>
    </row>
    <row r="43" hidden="1" spans="1:10">
      <c r="A43" s="24"/>
      <c r="B43" s="68" t="s">
        <v>1151</v>
      </c>
      <c r="C43" s="38" t="s">
        <v>129</v>
      </c>
      <c r="H43" s="13" t="str">
        <f t="shared" si="0"/>
        <v>OK</v>
      </c>
      <c r="I43" s="13" t="s">
        <v>300</v>
      </c>
      <c r="J43" s="13" t="str">
        <f t="shared" si="1"/>
        <v>OK</v>
      </c>
    </row>
    <row r="44" hidden="1" spans="1:10">
      <c r="A44" s="24"/>
      <c r="B44" s="68" t="s">
        <v>1152</v>
      </c>
      <c r="C44" s="38" t="s">
        <v>129</v>
      </c>
      <c r="H44" s="13" t="str">
        <f t="shared" si="0"/>
        <v>OK</v>
      </c>
      <c r="I44" s="13" t="s">
        <v>300</v>
      </c>
      <c r="J44" s="13" t="str">
        <f t="shared" si="1"/>
        <v>OK</v>
      </c>
    </row>
    <row r="45" hidden="1" spans="1:10">
      <c r="A45" s="24"/>
      <c r="B45" s="68" t="s">
        <v>1153</v>
      </c>
      <c r="C45" s="38" t="s">
        <v>129</v>
      </c>
      <c r="H45" s="13" t="str">
        <f t="shared" si="0"/>
        <v>OK</v>
      </c>
      <c r="I45" s="13" t="s">
        <v>300</v>
      </c>
      <c r="J45" s="13" t="str">
        <f t="shared" si="1"/>
        <v>OK</v>
      </c>
    </row>
    <row r="46" hidden="1" spans="1:10">
      <c r="A46" s="24"/>
      <c r="B46" s="68" t="s">
        <v>1154</v>
      </c>
      <c r="C46" s="38" t="s">
        <v>129</v>
      </c>
      <c r="H46" s="13" t="str">
        <f t="shared" si="0"/>
        <v>OK</v>
      </c>
      <c r="I46" s="13" t="s">
        <v>300</v>
      </c>
      <c r="J46" s="13" t="str">
        <f t="shared" si="1"/>
        <v>OK</v>
      </c>
    </row>
    <row r="47" hidden="1" spans="1:10">
      <c r="A47" s="24"/>
      <c r="B47" s="68" t="s">
        <v>1155</v>
      </c>
      <c r="C47" s="38" t="s">
        <v>129</v>
      </c>
      <c r="H47" s="13" t="str">
        <f t="shared" si="0"/>
        <v>OK</v>
      </c>
      <c r="I47" s="13" t="s">
        <v>300</v>
      </c>
      <c r="J47" s="13" t="str">
        <f t="shared" si="1"/>
        <v>OK</v>
      </c>
    </row>
    <row r="48" hidden="1" spans="1:10">
      <c r="A48" s="24"/>
      <c r="B48" s="68" t="s">
        <v>1156</v>
      </c>
      <c r="C48" s="38" t="s">
        <v>129</v>
      </c>
      <c r="H48" s="13" t="str">
        <f t="shared" si="0"/>
        <v>OK</v>
      </c>
      <c r="I48" s="13" t="s">
        <v>300</v>
      </c>
      <c r="J48" s="13" t="str">
        <f t="shared" si="1"/>
        <v>OK</v>
      </c>
    </row>
    <row r="49" hidden="1" spans="1:10">
      <c r="A49" s="24"/>
      <c r="B49" s="68" t="s">
        <v>1157</v>
      </c>
      <c r="C49" s="38" t="s">
        <v>129</v>
      </c>
      <c r="H49" s="13" t="str">
        <f t="shared" si="0"/>
        <v>OK</v>
      </c>
      <c r="I49" s="13" t="s">
        <v>300</v>
      </c>
      <c r="J49" s="13" t="str">
        <f t="shared" si="1"/>
        <v>OK</v>
      </c>
    </row>
    <row r="50" hidden="1" spans="1:10">
      <c r="A50" s="24"/>
      <c r="B50" s="68" t="s">
        <v>1158</v>
      </c>
      <c r="C50" s="38" t="s">
        <v>129</v>
      </c>
      <c r="H50" s="13" t="str">
        <f t="shared" si="0"/>
        <v>OK</v>
      </c>
      <c r="I50" s="13" t="s">
        <v>300</v>
      </c>
      <c r="J50" s="13" t="str">
        <f t="shared" si="1"/>
        <v>OK</v>
      </c>
    </row>
    <row r="51" hidden="1" spans="1:10">
      <c r="A51" s="24"/>
      <c r="B51" s="68" t="s">
        <v>1159</v>
      </c>
      <c r="C51" s="38" t="s">
        <v>129</v>
      </c>
      <c r="H51" s="13" t="str">
        <f t="shared" si="0"/>
        <v>OK</v>
      </c>
      <c r="I51" s="13" t="s">
        <v>300</v>
      </c>
      <c r="J51" s="13" t="str">
        <f t="shared" si="1"/>
        <v>OK</v>
      </c>
    </row>
    <row r="52" hidden="1" spans="1:10">
      <c r="A52" s="24"/>
      <c r="B52" s="68" t="s">
        <v>1160</v>
      </c>
      <c r="C52" s="38" t="s">
        <v>129</v>
      </c>
      <c r="H52" s="13" t="str">
        <f t="shared" si="0"/>
        <v>OK</v>
      </c>
      <c r="I52" s="13" t="s">
        <v>300</v>
      </c>
      <c r="J52" s="13" t="str">
        <f t="shared" si="1"/>
        <v>OK</v>
      </c>
    </row>
    <row r="53" hidden="1" spans="1:10">
      <c r="A53" s="24"/>
      <c r="B53" s="68" t="s">
        <v>1161</v>
      </c>
      <c r="C53" s="38" t="s">
        <v>129</v>
      </c>
      <c r="H53" s="13" t="str">
        <f t="shared" si="0"/>
        <v>OK</v>
      </c>
      <c r="I53" s="13" t="s">
        <v>300</v>
      </c>
      <c r="J53" s="13" t="str">
        <f t="shared" si="1"/>
        <v>OK</v>
      </c>
    </row>
    <row r="54" hidden="1" spans="1:10">
      <c r="A54" s="24"/>
      <c r="B54" s="68" t="s">
        <v>1162</v>
      </c>
      <c r="C54" s="38" t="s">
        <v>129</v>
      </c>
      <c r="H54" s="13" t="str">
        <f t="shared" si="0"/>
        <v>OK</v>
      </c>
      <c r="I54" s="13" t="s">
        <v>300</v>
      </c>
      <c r="J54" s="13" t="str">
        <f t="shared" si="1"/>
        <v>OK</v>
      </c>
    </row>
    <row r="55" hidden="1" spans="1:10">
      <c r="A55" s="24"/>
      <c r="B55" s="68" t="s">
        <v>1163</v>
      </c>
      <c r="C55" s="38" t="s">
        <v>129</v>
      </c>
      <c r="H55" s="13" t="str">
        <f t="shared" si="0"/>
        <v>OK</v>
      </c>
      <c r="I55" s="13" t="s">
        <v>300</v>
      </c>
      <c r="J55" s="13" t="str">
        <f t="shared" si="1"/>
        <v>OK</v>
      </c>
    </row>
    <row r="56" hidden="1" spans="1:10">
      <c r="A56" s="24"/>
      <c r="B56" s="68" t="s">
        <v>1164</v>
      </c>
      <c r="C56" s="38" t="s">
        <v>129</v>
      </c>
      <c r="H56" s="13" t="str">
        <f t="shared" si="0"/>
        <v>OK</v>
      </c>
      <c r="I56" s="13" t="s">
        <v>300</v>
      </c>
      <c r="J56" s="13" t="str">
        <f t="shared" si="1"/>
        <v>OK</v>
      </c>
    </row>
    <row r="57" hidden="1" spans="1:10">
      <c r="A57" s="24"/>
      <c r="B57" s="68" t="s">
        <v>1165</v>
      </c>
      <c r="C57" s="38" t="s">
        <v>129</v>
      </c>
      <c r="H57" s="13" t="str">
        <f t="shared" si="0"/>
        <v>OK</v>
      </c>
      <c r="I57" s="13" t="s">
        <v>300</v>
      </c>
      <c r="J57" s="13" t="str">
        <f t="shared" si="1"/>
        <v>OK</v>
      </c>
    </row>
    <row r="58" hidden="1" spans="1:10">
      <c r="A58" s="24"/>
      <c r="B58" s="68" t="s">
        <v>1166</v>
      </c>
      <c r="C58" s="38" t="s">
        <v>129</v>
      </c>
      <c r="H58" s="13" t="str">
        <f t="shared" si="0"/>
        <v>OK</v>
      </c>
      <c r="I58" s="13" t="s">
        <v>300</v>
      </c>
      <c r="J58" s="13" t="str">
        <f t="shared" si="1"/>
        <v>OK</v>
      </c>
    </row>
    <row r="59" hidden="1" spans="1:10">
      <c r="A59" s="24"/>
      <c r="B59" s="68" t="s">
        <v>1167</v>
      </c>
      <c r="C59" s="38" t="s">
        <v>129</v>
      </c>
      <c r="H59" s="13" t="str">
        <f t="shared" si="0"/>
        <v>OK</v>
      </c>
      <c r="I59" s="13" t="s">
        <v>300</v>
      </c>
      <c r="J59" s="13" t="str">
        <f t="shared" si="1"/>
        <v>OK</v>
      </c>
    </row>
    <row r="60" hidden="1" spans="1:10">
      <c r="A60" s="24"/>
      <c r="B60" s="68" t="s">
        <v>1168</v>
      </c>
      <c r="C60" s="38" t="s">
        <v>129</v>
      </c>
      <c r="H60" s="13" t="str">
        <f t="shared" si="0"/>
        <v>OK</v>
      </c>
      <c r="I60" s="13" t="s">
        <v>300</v>
      </c>
      <c r="J60" s="13" t="str">
        <f t="shared" si="1"/>
        <v>OK</v>
      </c>
    </row>
    <row r="61" hidden="1" spans="1:10">
      <c r="A61" s="24"/>
      <c r="B61" s="68" t="s">
        <v>1169</v>
      </c>
      <c r="C61" s="38" t="s">
        <v>129</v>
      </c>
      <c r="H61" s="13" t="str">
        <f t="shared" si="0"/>
        <v>OK</v>
      </c>
      <c r="I61" s="13" t="s">
        <v>300</v>
      </c>
      <c r="J61" s="13" t="str">
        <f t="shared" si="1"/>
        <v>OK</v>
      </c>
    </row>
    <row r="62" hidden="1" spans="1:10">
      <c r="A62" s="24"/>
      <c r="B62" s="68" t="s">
        <v>1170</v>
      </c>
      <c r="C62" s="38" t="s">
        <v>129</v>
      </c>
      <c r="H62" s="13" t="str">
        <f t="shared" si="0"/>
        <v>OK</v>
      </c>
      <c r="I62" s="13" t="s">
        <v>300</v>
      </c>
      <c r="J62" s="13" t="str">
        <f t="shared" si="1"/>
        <v>OK</v>
      </c>
    </row>
    <row r="63" hidden="1" spans="1:10">
      <c r="A63" s="24"/>
      <c r="B63" s="68" t="s">
        <v>1171</v>
      </c>
      <c r="C63" s="38" t="s">
        <v>129</v>
      </c>
      <c r="H63" s="13" t="str">
        <f t="shared" si="0"/>
        <v>OK</v>
      </c>
      <c r="I63" s="13" t="s">
        <v>300</v>
      </c>
      <c r="J63" s="13" t="str">
        <f t="shared" si="1"/>
        <v>OK</v>
      </c>
    </row>
    <row r="64" hidden="1" spans="1:10">
      <c r="A64" s="24"/>
      <c r="B64" s="68" t="s">
        <v>1172</v>
      </c>
      <c r="C64" s="38" t="s">
        <v>129</v>
      </c>
      <c r="H64" s="13" t="str">
        <f t="shared" si="0"/>
        <v>OK</v>
      </c>
      <c r="I64" s="13" t="s">
        <v>300</v>
      </c>
      <c r="J64" s="13" t="str">
        <f t="shared" si="1"/>
        <v>OK</v>
      </c>
    </row>
    <row r="65" hidden="1" spans="1:10">
      <c r="A65" s="24"/>
      <c r="B65" s="68" t="s">
        <v>1173</v>
      </c>
      <c r="C65" s="38" t="s">
        <v>129</v>
      </c>
      <c r="H65" s="13" t="str">
        <f t="shared" si="0"/>
        <v>OK</v>
      </c>
      <c r="I65" s="13" t="s">
        <v>300</v>
      </c>
      <c r="J65" s="13" t="str">
        <f t="shared" si="1"/>
        <v>OK</v>
      </c>
    </row>
    <row r="66" hidden="1" spans="1:10">
      <c r="A66" s="24"/>
      <c r="B66" s="68" t="s">
        <v>1174</v>
      </c>
      <c r="C66" s="38" t="s">
        <v>129</v>
      </c>
      <c r="H66" s="13" t="str">
        <f t="shared" si="0"/>
        <v>OK</v>
      </c>
      <c r="I66" s="13" t="s">
        <v>300</v>
      </c>
      <c r="J66" s="13" t="str">
        <f t="shared" si="1"/>
        <v>OK</v>
      </c>
    </row>
    <row r="67" hidden="1" spans="1:10">
      <c r="A67" s="24"/>
      <c r="B67" s="68" t="s">
        <v>1175</v>
      </c>
      <c r="C67" s="38" t="s">
        <v>129</v>
      </c>
      <c r="H67" s="13" t="str">
        <f t="shared" ref="H67:H106" si="2">IF(TRIM(B67)&lt;&gt;"",IF(TRIM(C67)="","Value exists for Value field but not for Active flag","OK"),IF(TRIM(C67)="","OK","Value exists for Active flag but not for Value field"))</f>
        <v>OK</v>
      </c>
      <c r="I67" s="13" t="s">
        <v>300</v>
      </c>
      <c r="J67" s="13" t="str">
        <f t="shared" ref="J67:J106" si="3">IF(TRIM(A67)&lt;&gt;"",IF(TRIM(B67)="","Value exists for ID but not for code.  You should not delete a code that exists.","OK"),"OK")</f>
        <v>OK</v>
      </c>
    </row>
    <row r="68" hidden="1" spans="1:10">
      <c r="A68" s="24"/>
      <c r="B68" s="68" t="s">
        <v>1176</v>
      </c>
      <c r="C68" s="38" t="s">
        <v>129</v>
      </c>
      <c r="H68" s="13" t="str">
        <f t="shared" si="2"/>
        <v>OK</v>
      </c>
      <c r="I68" s="13" t="s">
        <v>300</v>
      </c>
      <c r="J68" s="13" t="str">
        <f t="shared" si="3"/>
        <v>OK</v>
      </c>
    </row>
    <row r="69" hidden="1" spans="1:10">
      <c r="A69" s="24"/>
      <c r="B69" s="68" t="s">
        <v>1177</v>
      </c>
      <c r="C69" s="38" t="s">
        <v>129</v>
      </c>
      <c r="H69" s="13" t="str">
        <f t="shared" si="2"/>
        <v>OK</v>
      </c>
      <c r="I69" s="13" t="s">
        <v>300</v>
      </c>
      <c r="J69" s="13" t="str">
        <f t="shared" si="3"/>
        <v>OK</v>
      </c>
    </row>
    <row r="70" hidden="1" spans="1:10">
      <c r="A70" s="24"/>
      <c r="B70" s="68" t="s">
        <v>1178</v>
      </c>
      <c r="C70" s="38" t="s">
        <v>129</v>
      </c>
      <c r="H70" s="13" t="str">
        <f t="shared" si="2"/>
        <v>OK</v>
      </c>
      <c r="I70" s="13" t="s">
        <v>300</v>
      </c>
      <c r="J70" s="13" t="str">
        <f t="shared" si="3"/>
        <v>OK</v>
      </c>
    </row>
    <row r="71" hidden="1" spans="1:10">
      <c r="A71" s="24"/>
      <c r="B71" s="68" t="s">
        <v>1179</v>
      </c>
      <c r="C71" s="38" t="s">
        <v>129</v>
      </c>
      <c r="H71" s="13" t="str">
        <f t="shared" si="2"/>
        <v>OK</v>
      </c>
      <c r="I71" s="13" t="s">
        <v>300</v>
      </c>
      <c r="J71" s="13" t="str">
        <f t="shared" si="3"/>
        <v>OK</v>
      </c>
    </row>
    <row r="72" hidden="1" spans="1:10">
      <c r="A72" s="24"/>
      <c r="B72" s="68" t="s">
        <v>1180</v>
      </c>
      <c r="C72" s="38" t="s">
        <v>129</v>
      </c>
      <c r="H72" s="13" t="str">
        <f t="shared" si="2"/>
        <v>OK</v>
      </c>
      <c r="I72" s="13" t="s">
        <v>300</v>
      </c>
      <c r="J72" s="13" t="str">
        <f t="shared" si="3"/>
        <v>OK</v>
      </c>
    </row>
    <row r="73" hidden="1" spans="1:10">
      <c r="A73" s="24"/>
      <c r="B73" s="68" t="s">
        <v>1181</v>
      </c>
      <c r="C73" s="38" t="s">
        <v>129</v>
      </c>
      <c r="H73" s="13" t="str">
        <f t="shared" si="2"/>
        <v>OK</v>
      </c>
      <c r="I73" s="13" t="s">
        <v>300</v>
      </c>
      <c r="J73" s="13" t="str">
        <f t="shared" si="3"/>
        <v>OK</v>
      </c>
    </row>
    <row r="74" hidden="1" spans="1:10">
      <c r="A74" s="24"/>
      <c r="B74" s="68" t="s">
        <v>1182</v>
      </c>
      <c r="C74" s="38" t="s">
        <v>129</v>
      </c>
      <c r="H74" s="13" t="str">
        <f t="shared" si="2"/>
        <v>OK</v>
      </c>
      <c r="I74" s="13" t="s">
        <v>300</v>
      </c>
      <c r="J74" s="13" t="str">
        <f t="shared" si="3"/>
        <v>OK</v>
      </c>
    </row>
    <row r="75" hidden="1" spans="1:10">
      <c r="A75" s="24"/>
      <c r="B75" s="68" t="s">
        <v>1183</v>
      </c>
      <c r="C75" s="38" t="s">
        <v>129</v>
      </c>
      <c r="H75" s="13" t="str">
        <f t="shared" si="2"/>
        <v>OK</v>
      </c>
      <c r="I75" s="13" t="s">
        <v>300</v>
      </c>
      <c r="J75" s="13" t="str">
        <f t="shared" si="3"/>
        <v>OK</v>
      </c>
    </row>
    <row r="76" hidden="1" spans="1:10">
      <c r="A76" s="24"/>
      <c r="B76" s="68" t="s">
        <v>1184</v>
      </c>
      <c r="C76" s="38" t="s">
        <v>129</v>
      </c>
      <c r="H76" s="13" t="str">
        <f t="shared" si="2"/>
        <v>OK</v>
      </c>
      <c r="I76" s="13" t="s">
        <v>300</v>
      </c>
      <c r="J76" s="13" t="str">
        <f t="shared" si="3"/>
        <v>OK</v>
      </c>
    </row>
    <row r="77" hidden="1" spans="1:10">
      <c r="A77" s="24"/>
      <c r="B77" s="68" t="s">
        <v>1185</v>
      </c>
      <c r="C77" s="38" t="s">
        <v>129</v>
      </c>
      <c r="H77" s="13" t="str">
        <f t="shared" si="2"/>
        <v>OK</v>
      </c>
      <c r="I77" s="13" t="s">
        <v>300</v>
      </c>
      <c r="J77" s="13" t="str">
        <f t="shared" si="3"/>
        <v>OK</v>
      </c>
    </row>
    <row r="78" hidden="1" spans="1:10">
      <c r="A78" s="24"/>
      <c r="B78" s="68" t="s">
        <v>1186</v>
      </c>
      <c r="C78" s="38" t="s">
        <v>129</v>
      </c>
      <c r="H78" s="13" t="str">
        <f t="shared" si="2"/>
        <v>OK</v>
      </c>
      <c r="I78" s="13" t="s">
        <v>300</v>
      </c>
      <c r="J78" s="13" t="str">
        <f t="shared" si="3"/>
        <v>OK</v>
      </c>
    </row>
    <row r="79" hidden="1" spans="1:10">
      <c r="A79" s="24"/>
      <c r="B79" s="68" t="s">
        <v>1187</v>
      </c>
      <c r="C79" s="38" t="s">
        <v>129</v>
      </c>
      <c r="H79" s="13" t="str">
        <f t="shared" si="2"/>
        <v>OK</v>
      </c>
      <c r="I79" s="13" t="s">
        <v>300</v>
      </c>
      <c r="J79" s="13" t="str">
        <f t="shared" si="3"/>
        <v>OK</v>
      </c>
    </row>
    <row r="80" hidden="1" spans="1:10">
      <c r="A80" s="24"/>
      <c r="B80" s="68" t="s">
        <v>1188</v>
      </c>
      <c r="C80" s="38" t="s">
        <v>129</v>
      </c>
      <c r="H80" s="13" t="str">
        <f t="shared" si="2"/>
        <v>OK</v>
      </c>
      <c r="I80" s="13" t="s">
        <v>300</v>
      </c>
      <c r="J80" s="13" t="str">
        <f t="shared" si="3"/>
        <v>OK</v>
      </c>
    </row>
    <row r="81" hidden="1" spans="1:10">
      <c r="A81" s="24"/>
      <c r="B81" s="68" t="s">
        <v>1189</v>
      </c>
      <c r="C81" s="38" t="s">
        <v>129</v>
      </c>
      <c r="H81" s="13" t="str">
        <f t="shared" si="2"/>
        <v>OK</v>
      </c>
      <c r="I81" s="13" t="s">
        <v>300</v>
      </c>
      <c r="J81" s="13" t="str">
        <f t="shared" si="3"/>
        <v>OK</v>
      </c>
    </row>
    <row r="82" hidden="1" spans="1:10">
      <c r="A82" s="24"/>
      <c r="B82" s="68" t="s">
        <v>1190</v>
      </c>
      <c r="C82" s="38" t="s">
        <v>129</v>
      </c>
      <c r="H82" s="13" t="str">
        <f t="shared" si="2"/>
        <v>OK</v>
      </c>
      <c r="I82" s="13" t="s">
        <v>300</v>
      </c>
      <c r="J82" s="13" t="str">
        <f t="shared" si="3"/>
        <v>OK</v>
      </c>
    </row>
    <row r="83" hidden="1" spans="1:10">
      <c r="A83" s="24"/>
      <c r="B83" s="68" t="s">
        <v>1191</v>
      </c>
      <c r="C83" s="38" t="s">
        <v>129</v>
      </c>
      <c r="H83" s="13" t="str">
        <f t="shared" si="2"/>
        <v>OK</v>
      </c>
      <c r="I83" s="13" t="s">
        <v>300</v>
      </c>
      <c r="J83" s="13" t="str">
        <f t="shared" si="3"/>
        <v>OK</v>
      </c>
    </row>
    <row r="84" hidden="1" spans="1:10">
      <c r="A84" s="24"/>
      <c r="B84" s="68" t="s">
        <v>1192</v>
      </c>
      <c r="C84" s="38" t="s">
        <v>129</v>
      </c>
      <c r="H84" s="13" t="str">
        <f t="shared" si="2"/>
        <v>OK</v>
      </c>
      <c r="I84" s="13" t="s">
        <v>300</v>
      </c>
      <c r="J84" s="13" t="str">
        <f t="shared" si="3"/>
        <v>OK</v>
      </c>
    </row>
    <row r="85" hidden="1" spans="1:10">
      <c r="A85" s="24"/>
      <c r="B85" s="68" t="s">
        <v>1193</v>
      </c>
      <c r="C85" s="38" t="s">
        <v>129</v>
      </c>
      <c r="H85" s="13" t="str">
        <f t="shared" si="2"/>
        <v>OK</v>
      </c>
      <c r="I85" s="13" t="s">
        <v>300</v>
      </c>
      <c r="J85" s="13" t="str">
        <f t="shared" si="3"/>
        <v>OK</v>
      </c>
    </row>
    <row r="86" hidden="1" spans="1:10">
      <c r="A86" s="24"/>
      <c r="B86" s="68" t="s">
        <v>1194</v>
      </c>
      <c r="C86" s="38" t="s">
        <v>129</v>
      </c>
      <c r="H86" s="13" t="str">
        <f t="shared" si="2"/>
        <v>OK</v>
      </c>
      <c r="I86" s="13" t="s">
        <v>300</v>
      </c>
      <c r="J86" s="13" t="str">
        <f t="shared" si="3"/>
        <v>OK</v>
      </c>
    </row>
    <row r="87" hidden="1" spans="1:10">
      <c r="A87" s="24"/>
      <c r="B87" s="68" t="s">
        <v>1195</v>
      </c>
      <c r="C87" s="38" t="s">
        <v>129</v>
      </c>
      <c r="H87" s="13" t="str">
        <f t="shared" si="2"/>
        <v>OK</v>
      </c>
      <c r="I87" s="13" t="s">
        <v>300</v>
      </c>
      <c r="J87" s="13" t="str">
        <f t="shared" si="3"/>
        <v>OK</v>
      </c>
    </row>
    <row r="88" hidden="1" spans="1:10">
      <c r="A88" s="24"/>
      <c r="B88" s="68" t="s">
        <v>1196</v>
      </c>
      <c r="C88" s="38" t="s">
        <v>129</v>
      </c>
      <c r="H88" s="13" t="str">
        <f t="shared" si="2"/>
        <v>OK</v>
      </c>
      <c r="I88" s="13" t="s">
        <v>300</v>
      </c>
      <c r="J88" s="13" t="str">
        <f t="shared" si="3"/>
        <v>OK</v>
      </c>
    </row>
    <row r="89" hidden="1" spans="1:10">
      <c r="A89" s="24"/>
      <c r="B89" s="68" t="s">
        <v>1197</v>
      </c>
      <c r="C89" s="38" t="s">
        <v>129</v>
      </c>
      <c r="H89" s="13" t="str">
        <f t="shared" si="2"/>
        <v>OK</v>
      </c>
      <c r="I89" s="13" t="s">
        <v>300</v>
      </c>
      <c r="J89" s="13" t="str">
        <f t="shared" si="3"/>
        <v>OK</v>
      </c>
    </row>
    <row r="90" hidden="1" spans="1:10">
      <c r="A90" s="24"/>
      <c r="B90" s="68" t="s">
        <v>1198</v>
      </c>
      <c r="C90" s="38" t="s">
        <v>129</v>
      </c>
      <c r="H90" s="13" t="str">
        <f t="shared" si="2"/>
        <v>OK</v>
      </c>
      <c r="I90" s="13" t="s">
        <v>300</v>
      </c>
      <c r="J90" s="13" t="str">
        <f t="shared" si="3"/>
        <v>OK</v>
      </c>
    </row>
    <row r="91" hidden="1" spans="1:10">
      <c r="A91" s="24"/>
      <c r="B91" s="68" t="s">
        <v>1199</v>
      </c>
      <c r="C91" s="38" t="s">
        <v>129</v>
      </c>
      <c r="H91" s="13" t="str">
        <f t="shared" si="2"/>
        <v>OK</v>
      </c>
      <c r="I91" s="13" t="s">
        <v>300</v>
      </c>
      <c r="J91" s="13" t="str">
        <f t="shared" si="3"/>
        <v>OK</v>
      </c>
    </row>
    <row r="92" hidden="1" spans="1:10">
      <c r="A92" s="24"/>
      <c r="B92" s="68" t="s">
        <v>1200</v>
      </c>
      <c r="C92" s="38" t="s">
        <v>129</v>
      </c>
      <c r="H92" s="13" t="str">
        <f t="shared" si="2"/>
        <v>OK</v>
      </c>
      <c r="I92" s="13" t="s">
        <v>300</v>
      </c>
      <c r="J92" s="13" t="str">
        <f t="shared" si="3"/>
        <v>OK</v>
      </c>
    </row>
    <row r="93" hidden="1" spans="1:10">
      <c r="A93" s="24"/>
      <c r="B93" s="68" t="s">
        <v>1201</v>
      </c>
      <c r="C93" s="38" t="s">
        <v>129</v>
      </c>
      <c r="H93" s="13" t="str">
        <f t="shared" si="2"/>
        <v>OK</v>
      </c>
      <c r="I93" s="13" t="s">
        <v>300</v>
      </c>
      <c r="J93" s="13" t="str">
        <f t="shared" si="3"/>
        <v>OK</v>
      </c>
    </row>
    <row r="94" hidden="1" spans="1:10">
      <c r="A94" s="24"/>
      <c r="B94" s="68" t="s">
        <v>1202</v>
      </c>
      <c r="C94" s="38" t="s">
        <v>129</v>
      </c>
      <c r="H94" s="13" t="str">
        <f t="shared" si="2"/>
        <v>OK</v>
      </c>
      <c r="I94" s="13" t="s">
        <v>300</v>
      </c>
      <c r="J94" s="13" t="str">
        <f t="shared" si="3"/>
        <v>OK</v>
      </c>
    </row>
    <row r="95" hidden="1" spans="1:10">
      <c r="A95" s="24"/>
      <c r="B95" s="68" t="s">
        <v>1203</v>
      </c>
      <c r="C95" s="38" t="s">
        <v>129</v>
      </c>
      <c r="H95" s="13" t="str">
        <f t="shared" si="2"/>
        <v>OK</v>
      </c>
      <c r="I95" s="13" t="s">
        <v>300</v>
      </c>
      <c r="J95" s="13" t="str">
        <f t="shared" si="3"/>
        <v>OK</v>
      </c>
    </row>
    <row r="96" hidden="1" spans="1:10">
      <c r="A96" s="24"/>
      <c r="B96" s="68" t="s">
        <v>1204</v>
      </c>
      <c r="C96" s="38" t="s">
        <v>129</v>
      </c>
      <c r="H96" s="13" t="str">
        <f t="shared" si="2"/>
        <v>OK</v>
      </c>
      <c r="I96" s="13" t="s">
        <v>300</v>
      </c>
      <c r="J96" s="13" t="str">
        <f t="shared" si="3"/>
        <v>OK</v>
      </c>
    </row>
    <row r="97" hidden="1" spans="1:10">
      <c r="A97" s="24"/>
      <c r="B97" s="68" t="s">
        <v>1205</v>
      </c>
      <c r="C97" s="38" t="s">
        <v>129</v>
      </c>
      <c r="H97" s="13" t="str">
        <f t="shared" si="2"/>
        <v>OK</v>
      </c>
      <c r="I97" s="13" t="s">
        <v>300</v>
      </c>
      <c r="J97" s="13" t="str">
        <f t="shared" si="3"/>
        <v>OK</v>
      </c>
    </row>
    <row r="98" hidden="1" spans="1:10">
      <c r="A98" s="24"/>
      <c r="B98" s="68" t="s">
        <v>1206</v>
      </c>
      <c r="C98" s="38" t="s">
        <v>129</v>
      </c>
      <c r="H98" s="13" t="str">
        <f t="shared" si="2"/>
        <v>OK</v>
      </c>
      <c r="I98" s="13" t="s">
        <v>300</v>
      </c>
      <c r="J98" s="13" t="str">
        <f t="shared" si="3"/>
        <v>OK</v>
      </c>
    </row>
    <row r="99" hidden="1" spans="1:10">
      <c r="A99" s="24"/>
      <c r="B99" s="68" t="s">
        <v>1207</v>
      </c>
      <c r="C99" s="38" t="s">
        <v>129</v>
      </c>
      <c r="H99" s="13" t="str">
        <f t="shared" si="2"/>
        <v>OK</v>
      </c>
      <c r="I99" s="13" t="s">
        <v>300</v>
      </c>
      <c r="J99" s="13" t="str">
        <f t="shared" si="3"/>
        <v>OK</v>
      </c>
    </row>
    <row r="100" hidden="1" spans="1:10">
      <c r="A100" s="24"/>
      <c r="B100" s="68" t="s">
        <v>1208</v>
      </c>
      <c r="C100" s="38" t="s">
        <v>129</v>
      </c>
      <c r="H100" s="13" t="str">
        <f t="shared" si="2"/>
        <v>OK</v>
      </c>
      <c r="I100" s="13" t="s">
        <v>300</v>
      </c>
      <c r="J100" s="13" t="str">
        <f t="shared" si="3"/>
        <v>OK</v>
      </c>
    </row>
    <row r="101" hidden="1" spans="1:10">
      <c r="A101" s="24"/>
      <c r="B101" s="68" t="s">
        <v>1209</v>
      </c>
      <c r="C101" s="38" t="s">
        <v>129</v>
      </c>
      <c r="H101" s="13" t="str">
        <f t="shared" si="2"/>
        <v>OK</v>
      </c>
      <c r="I101" s="13" t="s">
        <v>300</v>
      </c>
      <c r="J101" s="13" t="str">
        <f t="shared" si="3"/>
        <v>OK</v>
      </c>
    </row>
    <row r="102" hidden="1" spans="1:10">
      <c r="A102" s="24"/>
      <c r="B102" s="68" t="s">
        <v>1210</v>
      </c>
      <c r="C102" s="38" t="s">
        <v>129</v>
      </c>
      <c r="H102" s="13" t="str">
        <f t="shared" si="2"/>
        <v>OK</v>
      </c>
      <c r="I102" s="13" t="s">
        <v>300</v>
      </c>
      <c r="J102" s="13" t="str">
        <f t="shared" si="3"/>
        <v>OK</v>
      </c>
    </row>
    <row r="103" hidden="1" spans="1:10">
      <c r="A103" s="24"/>
      <c r="B103" s="68" t="s">
        <v>1211</v>
      </c>
      <c r="C103" s="38" t="s">
        <v>129</v>
      </c>
      <c r="H103" s="13" t="str">
        <f t="shared" si="2"/>
        <v>OK</v>
      </c>
      <c r="I103" s="13" t="s">
        <v>300</v>
      </c>
      <c r="J103" s="13" t="str">
        <f t="shared" si="3"/>
        <v>OK</v>
      </c>
    </row>
    <row r="104" hidden="1" spans="1:10">
      <c r="A104" s="24"/>
      <c r="B104" s="68" t="s">
        <v>1212</v>
      </c>
      <c r="C104" s="38" t="s">
        <v>129</v>
      </c>
      <c r="H104" s="13" t="str">
        <f t="shared" si="2"/>
        <v>OK</v>
      </c>
      <c r="I104" s="13" t="s">
        <v>300</v>
      </c>
      <c r="J104" s="13" t="str">
        <f t="shared" si="3"/>
        <v>OK</v>
      </c>
    </row>
    <row r="105" hidden="1" spans="1:10">
      <c r="A105" s="24"/>
      <c r="B105" s="68" t="s">
        <v>1213</v>
      </c>
      <c r="C105" s="38" t="s">
        <v>129</v>
      </c>
      <c r="H105" s="13" t="str">
        <f t="shared" si="2"/>
        <v>OK</v>
      </c>
      <c r="I105" s="13" t="s">
        <v>300</v>
      </c>
      <c r="J105" s="13" t="str">
        <f t="shared" si="3"/>
        <v>OK</v>
      </c>
    </row>
    <row r="106" spans="1:10">
      <c r="A106" s="24"/>
      <c r="B106" s="69" t="s">
        <v>1214</v>
      </c>
      <c r="C106" s="38" t="s">
        <v>127</v>
      </c>
      <c r="H106" s="13" t="str">
        <f t="shared" si="2"/>
        <v>OK</v>
      </c>
      <c r="I106" s="13" t="s">
        <v>300</v>
      </c>
      <c r="J106" s="13" t="str">
        <f t="shared" si="3"/>
        <v>OK</v>
      </c>
    </row>
    <row r="107" spans="1:10">
      <c r="A107" s="24"/>
      <c r="B107" s="69" t="s">
        <v>1215</v>
      </c>
      <c r="C107" s="38" t="s">
        <v>127</v>
      </c>
      <c r="H107" s="13" t="str">
        <f t="shared" ref="H107:H118" si="4">IF(TRIM(B107)&lt;&gt;"",IF(TRIM(C107)="","Value exists for Value field but not for Active flag","OK"),IF(TRIM(C107)="","OK","Value exists for Active flag but not for Value field"))</f>
        <v>OK</v>
      </c>
      <c r="I107" s="13" t="s">
        <v>300</v>
      </c>
      <c r="J107" s="13" t="str">
        <f t="shared" ref="J107:J118" si="5">IF(TRIM(A107)&lt;&gt;"",IF(TRIM(B107)="","Value exists for ID but not for code.  You should not delete a code that exists.","OK"),"OK")</f>
        <v>OK</v>
      </c>
    </row>
    <row r="108" spans="1:10">
      <c r="A108" s="24"/>
      <c r="B108" s="69" t="s">
        <v>1216</v>
      </c>
      <c r="C108" s="38" t="s">
        <v>127</v>
      </c>
      <c r="H108" s="13" t="str">
        <f t="shared" si="4"/>
        <v>OK</v>
      </c>
      <c r="I108" s="13" t="s">
        <v>300</v>
      </c>
      <c r="J108" s="13" t="str">
        <f t="shared" si="5"/>
        <v>OK</v>
      </c>
    </row>
    <row r="109" spans="1:10">
      <c r="A109" s="24"/>
      <c r="B109" s="69" t="s">
        <v>1217</v>
      </c>
      <c r="C109" s="38" t="s">
        <v>127</v>
      </c>
      <c r="H109" s="13" t="str">
        <f t="shared" si="4"/>
        <v>OK</v>
      </c>
      <c r="I109" s="13" t="s">
        <v>300</v>
      </c>
      <c r="J109" s="13" t="str">
        <f t="shared" si="5"/>
        <v>OK</v>
      </c>
    </row>
    <row r="110" spans="1:10">
      <c r="A110" s="24"/>
      <c r="B110" s="69" t="s">
        <v>1218</v>
      </c>
      <c r="C110" s="38" t="s">
        <v>127</v>
      </c>
      <c r="H110" s="13" t="str">
        <f t="shared" si="4"/>
        <v>OK</v>
      </c>
      <c r="I110" s="13" t="s">
        <v>300</v>
      </c>
      <c r="J110" s="13" t="str">
        <f t="shared" si="5"/>
        <v>OK</v>
      </c>
    </row>
    <row r="111" spans="1:10">
      <c r="A111" s="24"/>
      <c r="B111" s="69" t="s">
        <v>1219</v>
      </c>
      <c r="C111" s="38" t="s">
        <v>127</v>
      </c>
      <c r="H111" s="13" t="str">
        <f t="shared" si="4"/>
        <v>OK</v>
      </c>
      <c r="I111" s="13" t="s">
        <v>300</v>
      </c>
      <c r="J111" s="13" t="str">
        <f t="shared" si="5"/>
        <v>OK</v>
      </c>
    </row>
    <row r="112" spans="1:10">
      <c r="A112" s="24"/>
      <c r="B112" s="69" t="s">
        <v>1220</v>
      </c>
      <c r="C112" s="38" t="s">
        <v>127</v>
      </c>
      <c r="H112" s="13" t="str">
        <f t="shared" si="4"/>
        <v>OK</v>
      </c>
      <c r="I112" s="13" t="s">
        <v>300</v>
      </c>
      <c r="J112" s="13" t="str">
        <f t="shared" si="5"/>
        <v>OK</v>
      </c>
    </row>
    <row r="113" spans="1:10">
      <c r="A113" s="24"/>
      <c r="B113" s="69" t="s">
        <v>1221</v>
      </c>
      <c r="C113" s="38" t="s">
        <v>127</v>
      </c>
      <c r="H113" s="13" t="str">
        <f t="shared" si="4"/>
        <v>OK</v>
      </c>
      <c r="I113" s="13" t="s">
        <v>300</v>
      </c>
      <c r="J113" s="13" t="str">
        <f t="shared" si="5"/>
        <v>OK</v>
      </c>
    </row>
    <row r="114" spans="1:10">
      <c r="A114" s="24"/>
      <c r="B114" s="69" t="s">
        <v>1222</v>
      </c>
      <c r="C114" s="38" t="s">
        <v>127</v>
      </c>
      <c r="H114" s="13" t="str">
        <f t="shared" si="4"/>
        <v>OK</v>
      </c>
      <c r="I114" s="13" t="s">
        <v>300</v>
      </c>
      <c r="J114" s="13" t="str">
        <f t="shared" si="5"/>
        <v>OK</v>
      </c>
    </row>
    <row r="115" spans="1:10">
      <c r="A115" s="24"/>
      <c r="B115" s="69" t="s">
        <v>1223</v>
      </c>
      <c r="C115" s="38" t="s">
        <v>127</v>
      </c>
      <c r="H115" s="13" t="str">
        <f t="shared" si="4"/>
        <v>OK</v>
      </c>
      <c r="I115" s="13" t="s">
        <v>300</v>
      </c>
      <c r="J115" s="13" t="str">
        <f t="shared" si="5"/>
        <v>OK</v>
      </c>
    </row>
    <row r="116" spans="1:10">
      <c r="A116" s="24"/>
      <c r="B116" s="69" t="s">
        <v>1224</v>
      </c>
      <c r="C116" s="38" t="s">
        <v>127</v>
      </c>
      <c r="H116" s="13" t="str">
        <f t="shared" si="4"/>
        <v>OK</v>
      </c>
      <c r="I116" s="13" t="s">
        <v>300</v>
      </c>
      <c r="J116" s="13" t="str">
        <f t="shared" si="5"/>
        <v>OK</v>
      </c>
    </row>
    <row r="117" spans="1:10">
      <c r="A117" s="24"/>
      <c r="B117" s="69" t="s">
        <v>1225</v>
      </c>
      <c r="C117" s="38" t="s">
        <v>127</v>
      </c>
      <c r="H117" s="13" t="str">
        <f t="shared" si="4"/>
        <v>OK</v>
      </c>
      <c r="I117" s="13" t="s">
        <v>300</v>
      </c>
      <c r="J117" s="13" t="str">
        <f t="shared" si="5"/>
        <v>OK</v>
      </c>
    </row>
    <row r="118" spans="1:10">
      <c r="A118" s="24"/>
      <c r="B118" s="69" t="s">
        <v>332</v>
      </c>
      <c r="C118" s="38" t="s">
        <v>127</v>
      </c>
      <c r="H118" s="13" t="str">
        <f t="shared" si="4"/>
        <v>OK</v>
      </c>
      <c r="I118" s="13" t="s">
        <v>300</v>
      </c>
      <c r="J118" s="13" t="str">
        <f t="shared" si="5"/>
        <v>OK</v>
      </c>
    </row>
  </sheetData>
  <sheetProtection autoFilter="0"/>
  <autoFilter ref="A1:C118">
    <filterColumn colId="2">
      <customFilters>
        <customFilter operator="equal" val="Y"/>
      </customFilters>
    </filterColumn>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18">
    <cfRule type="cellIs" dxfId="0" priority="4" operator="equal">
      <formula>"OK"</formula>
    </cfRule>
    <cfRule type="notContainsText" dxfId="3" priority="5" operator="notContains" text="OK">
      <formula>ISERROR(SEARCH("OK",J2))</formula>
    </cfRule>
  </conditionalFormatting>
  <conditionalFormatting sqref="H2:I118">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18">
      <formula1>Dropdowns!$C$2:$C$4</formula1>
    </dataValidation>
  </dataValidations>
  <hyperlinks>
    <hyperlink ref="E1" location="Summary!A1" display="Return to Summary"/>
  </hyperlinks>
  <pageMargins left="0.7" right="0.7" top="0.75" bottom="0.75" header="0.3" footer="0.3"/>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11"/>
  <sheetViews>
    <sheetView showGridLines="0" workbookViewId="0">
      <selection activeCell="A1" sqref="A1"/>
    </sheetView>
  </sheetViews>
  <sheetFormatPr defaultColWidth="11.4285714285714" defaultRowHeight="15"/>
  <cols>
    <col min="1" max="1" width="2.85714285714286" customWidth="1"/>
    <col min="2" max="2" width="16.7142857142857" style="67" customWidth="1"/>
    <col min="3" max="3" width="11.8571428571429" customWidth="1"/>
    <col min="4" max="4" width="7.2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339</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1226</v>
      </c>
      <c r="C3" s="29" t="s">
        <v>127</v>
      </c>
      <c r="E3" s="21" t="s">
        <v>302</v>
      </c>
      <c r="F3" s="22" t="s">
        <v>126</v>
      </c>
      <c r="H3" s="13" t="str">
        <f t="shared" ref="H3:H11" si="0">IF(TRIM(B3)&lt;&gt;"",IF(TRIM(C3)="","Value exists for Value field but not for Active flag","OK"),IF(TRIM(C3)="","OK","Value exists for Active flag but not for Value field"))</f>
        <v>OK</v>
      </c>
      <c r="I3" s="13" t="s">
        <v>300</v>
      </c>
      <c r="J3" s="13" t="str">
        <f t="shared" ref="J3:J11" si="1">IF(TRIM(A3)&lt;&gt;"",IF(TRIM(B3)="","Value exists for ID but not for code.  You should not delete a code that exists.","OK"),"OK")</f>
        <v>OK</v>
      </c>
    </row>
    <row r="4" spans="1:10">
      <c r="A4" s="18"/>
      <c r="B4" s="32" t="s">
        <v>1227</v>
      </c>
      <c r="C4" s="29" t="s">
        <v>127</v>
      </c>
      <c r="H4" s="13" t="str">
        <f t="shared" si="0"/>
        <v>OK</v>
      </c>
      <c r="I4" s="13" t="s">
        <v>300</v>
      </c>
      <c r="J4" s="13" t="str">
        <f t="shared" si="1"/>
        <v>OK</v>
      </c>
    </row>
    <row r="5" spans="1:10">
      <c r="A5" s="23"/>
      <c r="B5" s="32" t="s">
        <v>1228</v>
      </c>
      <c r="C5" s="29" t="s">
        <v>127</v>
      </c>
      <c r="H5" s="13" t="str">
        <f t="shared" si="0"/>
        <v>OK</v>
      </c>
      <c r="I5" s="13" t="s">
        <v>300</v>
      </c>
      <c r="J5" s="13" t="str">
        <f t="shared" si="1"/>
        <v>OK</v>
      </c>
    </row>
    <row r="6" spans="1:10">
      <c r="A6" s="24"/>
      <c r="B6" s="32"/>
      <c r="C6" s="29"/>
      <c r="H6" s="13" t="str">
        <f t="shared" si="0"/>
        <v>OK</v>
      </c>
      <c r="I6" s="13" t="s">
        <v>300</v>
      </c>
      <c r="J6" s="13" t="str">
        <f t="shared" si="1"/>
        <v>OK</v>
      </c>
    </row>
    <row r="7" spans="1:10">
      <c r="A7" s="24"/>
      <c r="B7" s="32"/>
      <c r="C7" s="29"/>
      <c r="H7" s="13" t="str">
        <f t="shared" si="0"/>
        <v>OK</v>
      </c>
      <c r="I7" s="13" t="s">
        <v>300</v>
      </c>
      <c r="J7" s="13" t="str">
        <f t="shared" si="1"/>
        <v>OK</v>
      </c>
    </row>
    <row r="8" spans="1:10">
      <c r="A8" s="24"/>
      <c r="B8" s="32"/>
      <c r="C8" s="29"/>
      <c r="H8" s="13" t="str">
        <f t="shared" si="0"/>
        <v>OK</v>
      </c>
      <c r="I8" s="13" t="s">
        <v>300</v>
      </c>
      <c r="J8" s="13" t="str">
        <f t="shared" si="1"/>
        <v>OK</v>
      </c>
    </row>
    <row r="9" spans="1:10">
      <c r="A9" s="24"/>
      <c r="B9" s="32"/>
      <c r="C9" s="29"/>
      <c r="H9" s="13" t="str">
        <f t="shared" si="0"/>
        <v>OK</v>
      </c>
      <c r="I9" s="13" t="s">
        <v>300</v>
      </c>
      <c r="J9" s="13" t="str">
        <f t="shared" si="1"/>
        <v>OK</v>
      </c>
    </row>
    <row r="10" spans="1:10">
      <c r="A10" s="24"/>
      <c r="B10" s="32"/>
      <c r="C10" s="29"/>
      <c r="H10" s="13" t="str">
        <f t="shared" si="0"/>
        <v>OK</v>
      </c>
      <c r="I10" s="13" t="s">
        <v>300</v>
      </c>
      <c r="J10" s="13" t="str">
        <f t="shared" si="1"/>
        <v>OK</v>
      </c>
    </row>
    <row r="11" spans="1:10">
      <c r="A11" s="24"/>
      <c r="B11" s="32"/>
      <c r="C11" s="29"/>
      <c r="H11" s="13" t="str">
        <f t="shared" si="0"/>
        <v>OK</v>
      </c>
      <c r="I11" s="13" t="s">
        <v>300</v>
      </c>
      <c r="J11" s="13" t="str">
        <f t="shared" si="1"/>
        <v>OK</v>
      </c>
    </row>
  </sheetData>
  <sheetProtection sheet="1" autoFilter="0"/>
  <autoFilter ref="H1:J11">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1">
    <cfRule type="cellIs" dxfId="0" priority="4" operator="equal">
      <formula>"OK"</formula>
    </cfRule>
    <cfRule type="notContainsText" dxfId="3" priority="5" operator="notContains" text="OK">
      <formula>ISERROR(SEARCH("OK",J2))</formula>
    </cfRule>
  </conditionalFormatting>
  <conditionalFormatting sqref="H2:I11">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1">
      <formula1>Dropdowns!$C$2:$C$4</formula1>
    </dataValidation>
  </dataValidations>
  <hyperlinks>
    <hyperlink ref="E1" location="Summary!A1" display="Return to Summary"/>
  </hyperlinks>
  <pageMargins left="0.7" right="0.7" top="0.75" bottom="0.75" header="0.3" footer="0.3"/>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9"/>
  <sheetViews>
    <sheetView showGridLines="0" workbookViewId="0">
      <selection activeCell="E1" sqref="E1"/>
    </sheetView>
  </sheetViews>
  <sheetFormatPr defaultColWidth="8.85714285714286" defaultRowHeight="15"/>
  <cols>
    <col min="1" max="1" width="2.85714285714286" customWidth="1"/>
    <col min="2" max="2" width="16.7142857142857"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66" t="s">
        <v>1229</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66"/>
      <c r="C3" s="29"/>
      <c r="E3" s="21" t="s">
        <v>302</v>
      </c>
      <c r="F3" s="22" t="s">
        <v>126</v>
      </c>
      <c r="H3" s="13" t="str">
        <f t="shared" ref="H3:H9" si="0">IF(TRIM(B3)&lt;&gt;"",IF(TRIM(C3)="","Value exists for Value field but not for Active flag","OK"),IF(TRIM(C3)="","OK","Value exists for Active flag but not for Value field"))</f>
        <v>OK</v>
      </c>
      <c r="I3" s="13" t="s">
        <v>300</v>
      </c>
      <c r="J3" s="13" t="str">
        <f t="shared" ref="J3:J9" si="1">IF(TRIM(A3)&lt;&gt;"",IF(TRIM(B3)="","Value exists for ID but not for code.  You should not delete a code that exists.","OK"),"OK")</f>
        <v>OK</v>
      </c>
    </row>
    <row r="4" spans="1:10">
      <c r="A4" s="18"/>
      <c r="B4" s="66"/>
      <c r="C4" s="29"/>
      <c r="H4" s="13" t="str">
        <f t="shared" si="0"/>
        <v>OK</v>
      </c>
      <c r="I4" s="13" t="s">
        <v>300</v>
      </c>
      <c r="J4" s="13" t="str">
        <f t="shared" si="1"/>
        <v>OK</v>
      </c>
    </row>
    <row r="5" spans="1:10">
      <c r="A5" s="23"/>
      <c r="B5" s="66"/>
      <c r="C5" s="29"/>
      <c r="H5" s="13" t="str">
        <f t="shared" si="0"/>
        <v>OK</v>
      </c>
      <c r="I5" s="13" t="s">
        <v>300</v>
      </c>
      <c r="J5" s="13" t="str">
        <f t="shared" si="1"/>
        <v>OK</v>
      </c>
    </row>
    <row r="6" spans="1:10">
      <c r="A6" s="24"/>
      <c r="B6" s="66"/>
      <c r="C6" s="29"/>
      <c r="H6" s="13" t="str">
        <f t="shared" si="0"/>
        <v>OK</v>
      </c>
      <c r="I6" s="13" t="s">
        <v>300</v>
      </c>
      <c r="J6" s="13" t="str">
        <f t="shared" si="1"/>
        <v>OK</v>
      </c>
    </row>
    <row r="7" spans="1:10">
      <c r="A7" s="24"/>
      <c r="B7" s="66"/>
      <c r="C7" s="29"/>
      <c r="H7" s="13" t="str">
        <f t="shared" si="0"/>
        <v>OK</v>
      </c>
      <c r="I7" s="13" t="s">
        <v>300</v>
      </c>
      <c r="J7" s="13" t="str">
        <f t="shared" si="1"/>
        <v>OK</v>
      </c>
    </row>
    <row r="8" spans="1:10">
      <c r="A8" s="24"/>
      <c r="B8" s="66"/>
      <c r="C8" s="29"/>
      <c r="H8" s="13" t="str">
        <f t="shared" si="0"/>
        <v>OK</v>
      </c>
      <c r="I8" s="13" t="s">
        <v>300</v>
      </c>
      <c r="J8" s="13" t="str">
        <f t="shared" si="1"/>
        <v>OK</v>
      </c>
    </row>
    <row r="9" spans="1:10">
      <c r="A9" s="24"/>
      <c r="B9" s="66"/>
      <c r="C9" s="29"/>
      <c r="H9" s="13" t="str">
        <f t="shared" si="0"/>
        <v>OK</v>
      </c>
      <c r="I9" s="13" t="s">
        <v>300</v>
      </c>
      <c r="J9" s="13" t="str">
        <f t="shared" si="1"/>
        <v>OK</v>
      </c>
    </row>
  </sheetData>
  <sheetProtection sheet="1" autoFilter="0"/>
  <autoFilter ref="H1:J9">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9">
    <cfRule type="cellIs" dxfId="0" priority="4" operator="equal">
      <formula>"OK"</formula>
    </cfRule>
    <cfRule type="notContainsText" dxfId="3" priority="5" operator="notContains" text="OK">
      <formula>ISERROR(SEARCH("OK",J2))</formula>
    </cfRule>
  </conditionalFormatting>
  <conditionalFormatting sqref="H2:I9">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9">
      <formula1>Dropdowns!$C$2:$C$4</formula1>
    </dataValidation>
  </dataValidations>
  <hyperlinks>
    <hyperlink ref="E1" location="Summary!A1" display="Return to Summary"/>
  </hyperlinks>
  <pageMargins left="0.7" right="0.7" top="0.75" bottom="0.75" header="0.3" footer="0.3"/>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F1" sqref="F1"/>
    </sheetView>
  </sheetViews>
  <sheetFormatPr defaultColWidth="11.4285714285714" defaultRowHeight="15" outlineLevelRow="7"/>
  <cols>
    <col min="1" max="1" width="2.85714285714286" style="52" customWidth="1"/>
    <col min="2" max="2" width="16.7142857142857" style="58" customWidth="1"/>
    <col min="3" max="3" width="31.2857142857143" style="58" customWidth="1"/>
    <col min="4" max="4" width="11.8571428571429" style="52" customWidth="1"/>
    <col min="5" max="5" width="17.7142857142857" style="52" customWidth="1"/>
    <col min="6" max="6" width="19.5714285714286" style="52" customWidth="1"/>
    <col min="7" max="7" width="4" style="52" customWidth="1"/>
    <col min="8" max="8" width="11.4285714285714" style="52"/>
    <col min="9" max="10" width="11.5714285714286" style="13" customWidth="1"/>
    <col min="11" max="11" width="11.5714285714286" style="52" customWidth="1"/>
    <col min="12" max="13" width="11.4285714285714" style="52"/>
    <col min="14" max="14" width="34.2857142857143" style="52" customWidth="1"/>
    <col min="15" max="16384" width="11.4285714285714" style="52"/>
  </cols>
  <sheetData>
    <row r="1" ht="15.75" spans="1:11">
      <c r="A1" s="14" t="s">
        <v>295</v>
      </c>
      <c r="B1" s="59" t="s">
        <v>296</v>
      </c>
      <c r="C1" s="15" t="s">
        <v>1230</v>
      </c>
      <c r="D1" s="16" t="s">
        <v>297</v>
      </c>
      <c r="E1" s="13"/>
      <c r="F1" s="60" t="s">
        <v>298</v>
      </c>
      <c r="I1" s="30" t="s">
        <v>142</v>
      </c>
      <c r="J1" s="30" t="s">
        <v>143</v>
      </c>
      <c r="K1" s="30" t="s">
        <v>144</v>
      </c>
    </row>
    <row r="2" spans="1:11">
      <c r="A2" s="18"/>
      <c r="B2" s="61">
        <v>1</v>
      </c>
      <c r="C2" s="61" t="s">
        <v>1231</v>
      </c>
      <c r="D2" s="61" t="s">
        <v>127</v>
      </c>
      <c r="E2" s="13"/>
      <c r="I2" s="13" t="str">
        <f>IF(TRIM(B2)&lt;&gt;"",IF(TRIM(D2)="","Value exists for Value field but not for Active flag","OK"),IF(TRIM(D2)="","OK","Value exists for Active flag but not for Value field"))</f>
        <v>OK</v>
      </c>
      <c r="J2" s="13" t="s">
        <v>300</v>
      </c>
      <c r="K2" s="13" t="str">
        <f t="shared" ref="K2:K8" si="0">IF(TRIM(A2)&lt;&gt;"",IF(TRIM(B2)="","Value exists for ID but not for code.  You should not delete a code that exists.","OK"),"OK")</f>
        <v>OK</v>
      </c>
    </row>
    <row r="3" spans="1:11">
      <c r="A3" s="18"/>
      <c r="B3" s="61">
        <v>2</v>
      </c>
      <c r="C3" s="61" t="s">
        <v>1232</v>
      </c>
      <c r="D3" s="61" t="s">
        <v>127</v>
      </c>
      <c r="E3" s="13"/>
      <c r="F3" s="62" t="s">
        <v>302</v>
      </c>
      <c r="G3" s="63" t="s">
        <v>126</v>
      </c>
      <c r="I3" s="13" t="str">
        <f t="shared" ref="I3:I8" si="1">IF(TRIM(B3)&lt;&gt;"",IF(TRIM(D3)="","Value exists for Value field but not for Active flag","OK"),IF(TRIM(D3)="","OK","Value exists for Active flag but not for Value field"))</f>
        <v>OK</v>
      </c>
      <c r="J3" s="13" t="s">
        <v>300</v>
      </c>
      <c r="K3" s="13" t="str">
        <f t="shared" si="0"/>
        <v>OK</v>
      </c>
    </row>
    <row r="4" spans="1:11">
      <c r="A4" s="18"/>
      <c r="B4" s="61">
        <v>3</v>
      </c>
      <c r="C4" s="61" t="s">
        <v>1233</v>
      </c>
      <c r="D4" s="61" t="s">
        <v>127</v>
      </c>
      <c r="E4" s="13"/>
      <c r="I4" s="13" t="str">
        <f t="shared" si="1"/>
        <v>OK</v>
      </c>
      <c r="J4" s="13" t="s">
        <v>300</v>
      </c>
      <c r="K4" s="13" t="str">
        <f t="shared" si="0"/>
        <v>OK</v>
      </c>
    </row>
    <row r="5" spans="1:11">
      <c r="A5" s="18"/>
      <c r="B5" s="61">
        <v>4</v>
      </c>
      <c r="C5" s="61" t="s">
        <v>1234</v>
      </c>
      <c r="D5" s="61" t="s">
        <v>127</v>
      </c>
      <c r="E5" s="13"/>
      <c r="I5" s="13" t="str">
        <f t="shared" si="1"/>
        <v>OK</v>
      </c>
      <c r="J5" s="13" t="s">
        <v>300</v>
      </c>
      <c r="K5" s="13" t="str">
        <f t="shared" si="0"/>
        <v>OK</v>
      </c>
    </row>
    <row r="6" spans="1:11">
      <c r="A6" s="64"/>
      <c r="B6" s="61">
        <v>5</v>
      </c>
      <c r="C6" s="61" t="s">
        <v>1235</v>
      </c>
      <c r="D6" s="61" t="s">
        <v>127</v>
      </c>
      <c r="E6" s="13"/>
      <c r="I6" s="13" t="str">
        <f t="shared" si="1"/>
        <v>OK</v>
      </c>
      <c r="J6" s="13" t="s">
        <v>300</v>
      </c>
      <c r="K6" s="13" t="str">
        <f t="shared" si="0"/>
        <v>OK</v>
      </c>
    </row>
    <row r="7" spans="1:11">
      <c r="A7" s="64"/>
      <c r="B7" s="61">
        <v>6</v>
      </c>
      <c r="C7" s="61" t="s">
        <v>1236</v>
      </c>
      <c r="D7" s="61" t="s">
        <v>127</v>
      </c>
      <c r="E7" s="13"/>
      <c r="I7" s="13" t="str">
        <f t="shared" si="1"/>
        <v>OK</v>
      </c>
      <c r="J7" s="13" t="s">
        <v>300</v>
      </c>
      <c r="K7" s="13" t="str">
        <f t="shared" si="0"/>
        <v>OK</v>
      </c>
    </row>
    <row r="8" spans="1:11">
      <c r="A8" s="65"/>
      <c r="B8" s="61">
        <v>7</v>
      </c>
      <c r="C8" s="61" t="s">
        <v>1237</v>
      </c>
      <c r="D8" s="61" t="s">
        <v>127</v>
      </c>
      <c r="E8" s="13"/>
      <c r="I8" s="13" t="str">
        <f t="shared" si="1"/>
        <v>OK</v>
      </c>
      <c r="J8" s="13" t="s">
        <v>300</v>
      </c>
      <c r="K8" s="13" t="str">
        <f t="shared" si="0"/>
        <v>OK</v>
      </c>
    </row>
  </sheetData>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8">
    <cfRule type="cellIs" dxfId="0" priority="4" operator="equal">
      <formula>"OK"</formula>
    </cfRule>
    <cfRule type="notContainsText" dxfId="3" priority="5" operator="notContains" text="OK">
      <formula>ISERROR(SEARCH("OK",K2))</formula>
    </cfRule>
  </conditionalFormatting>
  <conditionalFormatting sqref="I2:J8">
    <cfRule type="cellIs" dxfId="0" priority="6" operator="equal">
      <formula>"OK"</formula>
    </cfRule>
    <cfRule type="notContainsText" dxfId="3" priority="7"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8">
      <formula1>Dropdowns!$C$2:$C$4</formula1>
    </dataValidation>
  </dataValidations>
  <hyperlinks>
    <hyperlink ref="F1" location="Summary!A1" display="Return to Summary"/>
  </hyperlinks>
  <pageMargins left="0.7" right="0.7" top="0.75" bottom="0.75" header="0.3" footer="0.3"/>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showGridLines="0" workbookViewId="0">
      <selection activeCell="A1" sqref="A1"/>
    </sheetView>
  </sheetViews>
  <sheetFormatPr defaultColWidth="8.85714285714286" defaultRowHeight="15"/>
  <cols>
    <col min="1" max="1" width="2.85714285714286" customWidth="1"/>
    <col min="2" max="2" width="16.7142857142857"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27" t="s">
        <v>1238</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27" t="s">
        <v>1239</v>
      </c>
      <c r="C3" s="38" t="s">
        <v>129</v>
      </c>
      <c r="E3" s="21" t="s">
        <v>302</v>
      </c>
      <c r="F3" s="22" t="s">
        <v>126</v>
      </c>
      <c r="H3" s="13" t="str">
        <f t="shared" ref="H3:H10" si="0">IF(TRIM(B3)&lt;&gt;"",IF(TRIM(C3)="","Value exists for Value field but not for Active flag","OK"),IF(TRIM(C3)="","OK","Value exists for Active flag but not for Value field"))</f>
        <v>OK</v>
      </c>
      <c r="I3" s="13" t="s">
        <v>300</v>
      </c>
      <c r="J3" s="13" t="str">
        <f t="shared" ref="J3:J10" si="1">IF(TRIM(A3)&lt;&gt;"",IF(TRIM(B3)="","Value exists for ID but not for code.  You should not delete a code that exists.","OK"),"OK")</f>
        <v>OK</v>
      </c>
    </row>
    <row r="4" spans="1:10">
      <c r="A4" s="18"/>
      <c r="B4" s="27" t="s">
        <v>1240</v>
      </c>
      <c r="C4" s="29" t="s">
        <v>127</v>
      </c>
      <c r="H4" s="13" t="str">
        <f t="shared" si="0"/>
        <v>OK</v>
      </c>
      <c r="I4" s="13" t="s">
        <v>300</v>
      </c>
      <c r="J4" s="13" t="str">
        <f t="shared" si="1"/>
        <v>OK</v>
      </c>
    </row>
    <row r="5" spans="1:10">
      <c r="A5" s="23"/>
      <c r="B5" s="27" t="s">
        <v>1241</v>
      </c>
      <c r="C5" s="29" t="s">
        <v>127</v>
      </c>
      <c r="H5" s="13" t="str">
        <f t="shared" si="0"/>
        <v>OK</v>
      </c>
      <c r="I5" s="13" t="s">
        <v>300</v>
      </c>
      <c r="J5" s="13" t="str">
        <f t="shared" si="1"/>
        <v>OK</v>
      </c>
    </row>
    <row r="6" spans="1:10">
      <c r="A6" s="24"/>
      <c r="B6" s="27"/>
      <c r="C6" s="29"/>
      <c r="H6" s="13" t="str">
        <f t="shared" si="0"/>
        <v>OK</v>
      </c>
      <c r="I6" s="13" t="s">
        <v>300</v>
      </c>
      <c r="J6" s="13" t="str">
        <f t="shared" si="1"/>
        <v>OK</v>
      </c>
    </row>
    <row r="7" spans="1:10">
      <c r="A7" s="24"/>
      <c r="B7" s="27"/>
      <c r="C7" s="29"/>
      <c r="H7" s="13" t="str">
        <f t="shared" si="0"/>
        <v>OK</v>
      </c>
      <c r="I7" s="13" t="s">
        <v>300</v>
      </c>
      <c r="J7" s="13" t="str">
        <f t="shared" si="1"/>
        <v>OK</v>
      </c>
    </row>
    <row r="8" spans="1:10">
      <c r="A8" s="24"/>
      <c r="B8" s="27"/>
      <c r="C8" s="29"/>
      <c r="H8" s="13" t="str">
        <f t="shared" si="0"/>
        <v>OK</v>
      </c>
      <c r="I8" s="13" t="s">
        <v>300</v>
      </c>
      <c r="J8" s="13" t="str">
        <f t="shared" si="1"/>
        <v>OK</v>
      </c>
    </row>
    <row r="9" spans="1:10">
      <c r="A9" s="24"/>
      <c r="B9" s="27"/>
      <c r="C9" s="29"/>
      <c r="H9" s="13" t="str">
        <f t="shared" si="0"/>
        <v>OK</v>
      </c>
      <c r="I9" s="13" t="s">
        <v>300</v>
      </c>
      <c r="J9" s="13" t="str">
        <f t="shared" si="1"/>
        <v>OK</v>
      </c>
    </row>
    <row r="10" spans="1:10">
      <c r="A10" s="24"/>
      <c r="B10" s="27"/>
      <c r="C10" s="29"/>
      <c r="H10" s="13" t="str">
        <f t="shared" si="0"/>
        <v>OK</v>
      </c>
      <c r="I10" s="13" t="s">
        <v>300</v>
      </c>
      <c r="J10" s="13" t="str">
        <f t="shared" si="1"/>
        <v>OK</v>
      </c>
    </row>
  </sheetData>
  <sheetProtection autoFilter="0"/>
  <autoFilter ref="H1:J10">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0">
    <cfRule type="cellIs" dxfId="0" priority="4" operator="equal">
      <formula>"OK"</formula>
    </cfRule>
    <cfRule type="notContainsText" dxfId="3" priority="5" operator="notContains" text="OK">
      <formula>ISERROR(SEARCH("OK",J2))</formula>
    </cfRule>
  </conditionalFormatting>
  <conditionalFormatting sqref="H2:I10">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0">
      <formula1>Dropdowns!$C$2:$C$4</formula1>
    </dataValidation>
  </dataValidations>
  <hyperlinks>
    <hyperlink ref="E1" location="Summary!A1" display="Return to Summary"/>
  </hyperlinks>
  <pageMargins left="0.7" right="0.7" top="0.75" bottom="0.75" header="0.3" footer="0.3"/>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selection activeCell="A1" sqref="A1"/>
    </sheetView>
  </sheetViews>
  <sheetFormatPr defaultColWidth="11.4285714285714" defaultRowHeight="15" outlineLevelRow="6"/>
  <cols>
    <col min="1" max="1" width="2.85714285714286" customWidth="1"/>
    <col min="2" max="2" width="16.7142857142857" style="40" customWidth="1"/>
    <col min="3" max="3" width="11.8571428571429" customWidth="1"/>
    <col min="4" max="4" width="7.71428571428571" customWidth="1"/>
    <col min="5" max="5" width="19.5714285714286" customWidth="1"/>
    <col min="6" max="6" width="4" customWidth="1"/>
    <col min="8" max="9" width="11.5714285714286" style="13" customWidth="1"/>
    <col min="10" max="10" width="11.5714285714286" customWidth="1"/>
  </cols>
  <sheetData>
    <row r="1" ht="15.75" spans="1:10">
      <c r="A1" s="14" t="s">
        <v>295</v>
      </c>
      <c r="B1" s="15" t="s">
        <v>296</v>
      </c>
      <c r="C1" s="16" t="s">
        <v>297</v>
      </c>
      <c r="E1" s="17" t="s">
        <v>298</v>
      </c>
      <c r="H1" s="30" t="s">
        <v>142</v>
      </c>
      <c r="I1" s="30" t="s">
        <v>143</v>
      </c>
      <c r="J1" s="30" t="s">
        <v>144</v>
      </c>
    </row>
    <row r="2" spans="1:10">
      <c r="A2" s="18"/>
      <c r="B2" s="54" t="s">
        <v>1242</v>
      </c>
      <c r="C2" s="55"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54" t="s">
        <v>1243</v>
      </c>
      <c r="C3" s="56" t="s">
        <v>129</v>
      </c>
      <c r="E3" s="21" t="s">
        <v>302</v>
      </c>
      <c r="F3" s="22" t="s">
        <v>126</v>
      </c>
      <c r="H3" s="13" t="str">
        <f t="shared" ref="H3:H7" si="0">IF(TRIM(B3)&lt;&gt;"",IF(TRIM(C3)="","Value exists for Value field but not for Active flag","OK"),IF(TRIM(C3)="","OK","Value exists for Active flag but not for Value field"))</f>
        <v>OK</v>
      </c>
      <c r="I3" s="13" t="s">
        <v>300</v>
      </c>
      <c r="J3" s="13" t="str">
        <f t="shared" ref="J3:J7" si="1">IF(TRIM(A3)&lt;&gt;"",IF(TRIM(B3)="","Value exists for ID but not for code.  You should not delete a code that exists.","OK"),"OK")</f>
        <v>OK</v>
      </c>
    </row>
    <row r="4" spans="1:10">
      <c r="A4" s="18"/>
      <c r="B4" s="54" t="s">
        <v>1244</v>
      </c>
      <c r="C4" s="56" t="s">
        <v>129</v>
      </c>
      <c r="H4" s="13" t="str">
        <f t="shared" si="0"/>
        <v>OK</v>
      </c>
      <c r="I4" s="13" t="s">
        <v>300</v>
      </c>
      <c r="J4" s="13" t="str">
        <f t="shared" si="1"/>
        <v>OK</v>
      </c>
    </row>
    <row r="5" spans="1:10">
      <c r="A5" s="18"/>
      <c r="B5" s="54" t="s">
        <v>1245</v>
      </c>
      <c r="C5" s="56" t="s">
        <v>129</v>
      </c>
      <c r="H5" s="13" t="str">
        <f t="shared" si="0"/>
        <v>OK</v>
      </c>
      <c r="I5" s="13" t="s">
        <v>300</v>
      </c>
      <c r="J5" s="13" t="str">
        <f t="shared" si="1"/>
        <v>OK</v>
      </c>
    </row>
    <row r="6" spans="1:10">
      <c r="A6" s="43"/>
      <c r="B6" s="54" t="s">
        <v>1246</v>
      </c>
      <c r="C6" s="56" t="s">
        <v>129</v>
      </c>
      <c r="H6" s="13" t="str">
        <f t="shared" si="0"/>
        <v>OK</v>
      </c>
      <c r="I6" s="13" t="s">
        <v>300</v>
      </c>
      <c r="J6" s="13" t="str">
        <f t="shared" si="1"/>
        <v>OK</v>
      </c>
    </row>
    <row r="7" ht="15.75" customHeight="1" spans="1:10">
      <c r="A7" s="43"/>
      <c r="B7" s="57"/>
      <c r="C7" s="29"/>
      <c r="H7" s="13" t="str">
        <f t="shared" si="0"/>
        <v>OK</v>
      </c>
      <c r="I7" s="13" t="s">
        <v>300</v>
      </c>
      <c r="J7" s="13" t="str">
        <f t="shared" si="1"/>
        <v>OK</v>
      </c>
    </row>
  </sheetData>
  <sheetProtection sheet="1" objects="1" scenarios="1"/>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7">
    <cfRule type="cellIs" dxfId="0" priority="4" operator="equal">
      <formula>"OK"</formula>
    </cfRule>
    <cfRule type="notContainsText" dxfId="3" priority="5" operator="notContains" text="OK">
      <formula>ISERROR(SEARCH("OK",J2))</formula>
    </cfRule>
  </conditionalFormatting>
  <conditionalFormatting sqref="H2:I7">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7">
      <formula1>Dropdowns!$C$2:$C$4</formula1>
    </dataValidation>
  </dataValidations>
  <hyperlinks>
    <hyperlink ref="E1" location="Summary!A1" display="Return to Summary"/>
  </hyperlinks>
  <pageMargins left="0.7" right="0.7" top="0.75" bottom="0.75" header="0.3" footer="0.3"/>
  <pageSetup paperSize="1" orientation="portrait"/>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1"/>
  <sheetViews>
    <sheetView showGridLines="0" workbookViewId="0">
      <selection activeCell="F1" sqref="F1"/>
    </sheetView>
  </sheetViews>
  <sheetFormatPr defaultColWidth="8.85714285714286" defaultRowHeight="15"/>
  <cols>
    <col min="1" max="1" width="2.85714285714286" customWidth="1"/>
    <col min="2" max="2" width="5.57142857142857" customWidth="1"/>
    <col min="3" max="3" width="33.1428571428571" customWidth="1"/>
    <col min="4" max="4" width="11.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41" t="s">
        <v>365</v>
      </c>
      <c r="C1" s="15" t="s">
        <v>296</v>
      </c>
      <c r="D1" s="16" t="s">
        <v>297</v>
      </c>
      <c r="F1" s="17" t="s">
        <v>298</v>
      </c>
      <c r="I1" s="30" t="s">
        <v>142</v>
      </c>
      <c r="J1" s="30" t="s">
        <v>143</v>
      </c>
      <c r="K1" s="30" t="s">
        <v>144</v>
      </c>
    </row>
    <row r="2" spans="1:11">
      <c r="A2" s="18"/>
      <c r="B2" s="18"/>
      <c r="C2" s="32" t="s">
        <v>366</v>
      </c>
      <c r="D2" s="29" t="s">
        <v>127</v>
      </c>
      <c r="I2" s="13" t="str">
        <f>IF(TRIM(C2)&lt;&gt;"",IF(TRIM(D2)="","Value exists for Value field but not for Active flag","OK"),IF(TRIM(D2)="","OK","Value exists for Active flag but not for Value field"))</f>
        <v>OK</v>
      </c>
      <c r="J2" s="13" t="s">
        <v>300</v>
      </c>
      <c r="K2" s="13" t="str">
        <f>IF(TRIM(A2)&lt;&gt;"",IF(TRIM(C2)="","Value exists for ID but not for code.  You should not delete a code that exists.","OK"),"OK")</f>
        <v>OK</v>
      </c>
    </row>
    <row r="3" spans="1:11">
      <c r="A3" s="18"/>
      <c r="B3" s="18"/>
      <c r="C3" s="32" t="s">
        <v>344</v>
      </c>
      <c r="D3" s="29" t="s">
        <v>127</v>
      </c>
      <c r="F3" s="21" t="s">
        <v>302</v>
      </c>
      <c r="G3" s="22" t="s">
        <v>126</v>
      </c>
      <c r="I3" s="13" t="str">
        <f t="shared" ref="I3:I11" si="0">IF(TRIM(C3)&lt;&gt;"",IF(TRIM(D3)="","Value exists for Value field but not for Active flag","OK"),IF(TRIM(D3)="","OK","Value exists for Active flag but not for Value field"))</f>
        <v>OK</v>
      </c>
      <c r="J3" s="13" t="s">
        <v>300</v>
      </c>
      <c r="K3" s="13" t="str">
        <f t="shared" ref="K3:K11" si="1">IF(TRIM(A3)&lt;&gt;"",IF(TRIM(C3)="","Value exists for ID but not for code.  You should not delete a code that exists.","OK"),"OK")</f>
        <v>OK</v>
      </c>
    </row>
    <row r="4" spans="1:11">
      <c r="A4" s="18"/>
      <c r="B4" s="18"/>
      <c r="C4" s="32" t="s">
        <v>1247</v>
      </c>
      <c r="D4" s="29" t="s">
        <v>127</v>
      </c>
      <c r="I4" s="13" t="str">
        <f t="shared" si="0"/>
        <v>OK</v>
      </c>
      <c r="J4" s="13" t="s">
        <v>300</v>
      </c>
      <c r="K4" s="13" t="str">
        <f t="shared" si="1"/>
        <v>OK</v>
      </c>
    </row>
    <row r="5" spans="1:11">
      <c r="A5" s="23"/>
      <c r="B5" s="23"/>
      <c r="C5" s="32" t="s">
        <v>1248</v>
      </c>
      <c r="D5" s="29" t="s">
        <v>127</v>
      </c>
      <c r="I5" s="13" t="str">
        <f t="shared" si="0"/>
        <v>OK</v>
      </c>
      <c r="J5" s="13" t="s">
        <v>300</v>
      </c>
      <c r="K5" s="13" t="str">
        <f t="shared" si="1"/>
        <v>OK</v>
      </c>
    </row>
    <row r="6" spans="1:11">
      <c r="A6" s="24"/>
      <c r="B6" s="24"/>
      <c r="C6" s="32" t="s">
        <v>1249</v>
      </c>
      <c r="D6" s="29" t="s">
        <v>127</v>
      </c>
      <c r="I6" s="13" t="str">
        <f t="shared" si="0"/>
        <v>OK</v>
      </c>
      <c r="J6" s="13" t="s">
        <v>300</v>
      </c>
      <c r="K6" s="13" t="str">
        <f t="shared" si="1"/>
        <v>OK</v>
      </c>
    </row>
    <row r="7" spans="1:11">
      <c r="A7" s="24"/>
      <c r="B7" s="24"/>
      <c r="C7" s="32"/>
      <c r="D7" s="29"/>
      <c r="I7" s="13" t="str">
        <f t="shared" si="0"/>
        <v>OK</v>
      </c>
      <c r="J7" s="13" t="s">
        <v>300</v>
      </c>
      <c r="K7" s="13" t="str">
        <f t="shared" si="1"/>
        <v>OK</v>
      </c>
    </row>
    <row r="8" spans="1:11">
      <c r="A8" s="24"/>
      <c r="B8" s="24"/>
      <c r="C8" s="32"/>
      <c r="D8" s="29"/>
      <c r="I8" s="13" t="str">
        <f t="shared" si="0"/>
        <v>OK</v>
      </c>
      <c r="J8" s="13" t="s">
        <v>300</v>
      </c>
      <c r="K8" s="13" t="str">
        <f t="shared" si="1"/>
        <v>OK</v>
      </c>
    </row>
    <row r="9" spans="1:11">
      <c r="A9" s="24"/>
      <c r="B9" s="24"/>
      <c r="C9" s="32"/>
      <c r="D9" s="29"/>
      <c r="I9" s="13" t="str">
        <f t="shared" si="0"/>
        <v>OK</v>
      </c>
      <c r="J9" s="13" t="s">
        <v>300</v>
      </c>
      <c r="K9" s="13" t="str">
        <f t="shared" si="1"/>
        <v>OK</v>
      </c>
    </row>
    <row r="10" spans="1:11">
      <c r="A10" s="24"/>
      <c r="B10" s="24"/>
      <c r="C10" s="32"/>
      <c r="D10" s="29"/>
      <c r="I10" s="13" t="str">
        <f t="shared" si="0"/>
        <v>OK</v>
      </c>
      <c r="J10" s="13" t="s">
        <v>300</v>
      </c>
      <c r="K10" s="13" t="str">
        <f t="shared" si="1"/>
        <v>OK</v>
      </c>
    </row>
    <row r="11" spans="1:11">
      <c r="A11" s="24"/>
      <c r="B11" s="24"/>
      <c r="C11" s="32"/>
      <c r="D11" s="29"/>
      <c r="I11" s="13" t="str">
        <f t="shared" si="0"/>
        <v>OK</v>
      </c>
      <c r="J11" s="13" t="s">
        <v>300</v>
      </c>
      <c r="K11" s="13" t="str">
        <f t="shared" si="1"/>
        <v>OK</v>
      </c>
    </row>
  </sheetData>
  <sheetProtection sheet="1" autoFilter="0"/>
  <autoFilter ref="I1:K11">
    <extLst/>
  </autoFilter>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11">
    <cfRule type="cellIs" dxfId="0" priority="4" operator="equal">
      <formula>"OK"</formula>
    </cfRule>
    <cfRule type="notContainsText" dxfId="3" priority="5" operator="notContains" text="OK">
      <formula>ISERROR(SEARCH("OK",K2))</formula>
    </cfRule>
  </conditionalFormatting>
  <conditionalFormatting sqref="I2:J11">
    <cfRule type="cellIs" dxfId="0" priority="6" operator="equal">
      <formula>"OK"</formula>
    </cfRule>
    <cfRule type="notContainsText" dxfId="3" priority="7" operator="notContains" text="OK">
      <formula>ISERROR(SEARCH("OK",I2))</formula>
    </cfRule>
  </conditionalFormatting>
  <dataValidations count="3">
    <dataValidation type="list" allowBlank="1" showInputMessage="1" showErrorMessage="1" promptTitle="Is this tab complete?" sqref="G3">
      <formula1>Dropdowns!$A$2:$A$4</formula1>
    </dataValidation>
    <dataValidation type="list" allowBlank="1" showInputMessage="1" showErrorMessage="1" sqref="D2:D6">
      <formula1>[1]Dropdowns!#REF!</formula1>
    </dataValidation>
    <dataValidation type="list" allowBlank="1" showInputMessage="1" showErrorMessage="1" sqref="D7:D11">
      <formula1>Dropdowns!$C$2:$C$4</formula1>
    </dataValidation>
  </dataValidations>
  <hyperlinks>
    <hyperlink ref="F1" location="Summary!A1" display="Return to Summary"/>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3"/>
  <sheetViews>
    <sheetView tabSelected="1" workbookViewId="0">
      <selection activeCell="B6" sqref="B6"/>
    </sheetView>
  </sheetViews>
  <sheetFormatPr defaultColWidth="9.14285714285714" defaultRowHeight="15" outlineLevelCol="2"/>
  <cols>
    <col min="1" max="1" width="38.2857142857143" customWidth="1"/>
    <col min="2" max="2" width="37.2857142857143" customWidth="1"/>
    <col min="3" max="3" width="14.2857142857143" customWidth="1"/>
  </cols>
  <sheetData>
    <row r="1" spans="1:3">
      <c r="A1" s="105" t="s">
        <v>287</v>
      </c>
      <c r="B1" s="105" t="s">
        <v>288</v>
      </c>
      <c r="C1" s="105" t="s">
        <v>289</v>
      </c>
    </row>
    <row r="2" spans="1:3">
      <c r="A2" s="106" t="s">
        <v>110</v>
      </c>
      <c r="B2" s="106" t="s">
        <v>110</v>
      </c>
      <c r="C2" s="107" t="s">
        <v>148</v>
      </c>
    </row>
    <row r="3" spans="1:3">
      <c r="A3" s="106" t="s">
        <v>37</v>
      </c>
      <c r="B3" s="106" t="s">
        <v>37</v>
      </c>
      <c r="C3" s="107" t="s">
        <v>150</v>
      </c>
    </row>
    <row r="4" spans="1:3">
      <c r="A4" s="106" t="s">
        <v>37</v>
      </c>
      <c r="B4" s="106" t="s">
        <v>37</v>
      </c>
      <c r="C4" s="107" t="s">
        <v>152</v>
      </c>
    </row>
    <row r="5" spans="1:3">
      <c r="A5" s="106" t="s">
        <v>35</v>
      </c>
      <c r="B5" s="106" t="s">
        <v>35</v>
      </c>
      <c r="C5" s="107" t="s">
        <v>150</v>
      </c>
    </row>
    <row r="6" spans="1:3">
      <c r="A6" s="106" t="s">
        <v>155</v>
      </c>
      <c r="B6" s="106" t="s">
        <v>155</v>
      </c>
      <c r="C6" s="107" t="s">
        <v>156</v>
      </c>
    </row>
    <row r="7" spans="1:3">
      <c r="A7" s="106" t="s">
        <v>158</v>
      </c>
      <c r="B7" s="106" t="s">
        <v>158</v>
      </c>
      <c r="C7" s="107" t="s">
        <v>152</v>
      </c>
    </row>
    <row r="8" spans="1:3">
      <c r="A8" s="106" t="s">
        <v>160</v>
      </c>
      <c r="B8" s="106" t="s">
        <v>160</v>
      </c>
      <c r="C8" s="107" t="s">
        <v>152</v>
      </c>
    </row>
    <row r="9" spans="1:3">
      <c r="A9" s="106" t="s">
        <v>161</v>
      </c>
      <c r="B9" s="106" t="s">
        <v>161</v>
      </c>
      <c r="C9" s="107" t="s">
        <v>150</v>
      </c>
    </row>
    <row r="10" spans="1:3">
      <c r="A10" s="106" t="s">
        <v>111</v>
      </c>
      <c r="B10" s="106" t="s">
        <v>111</v>
      </c>
      <c r="C10" s="107" t="s">
        <v>150</v>
      </c>
    </row>
    <row r="11" spans="1:3">
      <c r="A11" s="106" t="s">
        <v>109</v>
      </c>
      <c r="B11" s="106" t="s">
        <v>109</v>
      </c>
      <c r="C11" s="107" t="s">
        <v>148</v>
      </c>
    </row>
    <row r="12" spans="1:3">
      <c r="A12" s="106" t="s">
        <v>165</v>
      </c>
      <c r="B12" s="106" t="s">
        <v>165</v>
      </c>
      <c r="C12" s="107" t="s">
        <v>152</v>
      </c>
    </row>
    <row r="13" spans="1:3">
      <c r="A13" s="106" t="s">
        <v>168</v>
      </c>
      <c r="B13" s="106" t="s">
        <v>168</v>
      </c>
      <c r="C13" s="107" t="s">
        <v>150</v>
      </c>
    </row>
    <row r="14" spans="1:3">
      <c r="A14" s="106" t="s">
        <v>38</v>
      </c>
      <c r="B14" s="106" t="s">
        <v>38</v>
      </c>
      <c r="C14" s="107" t="s">
        <v>152</v>
      </c>
    </row>
    <row r="15" spans="1:3">
      <c r="A15" s="106" t="s">
        <v>38</v>
      </c>
      <c r="B15" s="106" t="s">
        <v>38</v>
      </c>
      <c r="C15" s="107" t="s">
        <v>150</v>
      </c>
    </row>
    <row r="16" spans="1:3">
      <c r="A16" s="106" t="s">
        <v>87</v>
      </c>
      <c r="B16" s="106" t="s">
        <v>87</v>
      </c>
      <c r="C16" s="107" t="s">
        <v>150</v>
      </c>
    </row>
    <row r="17" spans="1:3">
      <c r="A17" s="106" t="s">
        <v>119</v>
      </c>
      <c r="B17" s="106" t="s">
        <v>119</v>
      </c>
      <c r="C17" s="107" t="s">
        <v>150</v>
      </c>
    </row>
    <row r="18" spans="1:3">
      <c r="A18" s="106" t="s">
        <v>49</v>
      </c>
      <c r="B18" s="106" t="s">
        <v>49</v>
      </c>
      <c r="C18" s="107" t="s">
        <v>150</v>
      </c>
    </row>
    <row r="19" spans="1:3">
      <c r="A19" s="106" t="s">
        <v>102</v>
      </c>
      <c r="B19" s="106" t="s">
        <v>102</v>
      </c>
      <c r="C19" s="107" t="s">
        <v>148</v>
      </c>
    </row>
    <row r="20" spans="1:3">
      <c r="A20" s="106" t="s">
        <v>103</v>
      </c>
      <c r="B20" s="106" t="s">
        <v>103</v>
      </c>
      <c r="C20" s="107" t="s">
        <v>148</v>
      </c>
    </row>
    <row r="21" spans="1:3">
      <c r="A21" s="106" t="s">
        <v>78</v>
      </c>
      <c r="B21" s="106" t="s">
        <v>78</v>
      </c>
      <c r="C21" s="107" t="s">
        <v>148</v>
      </c>
    </row>
    <row r="22" spans="1:3">
      <c r="A22" s="106" t="s">
        <v>50</v>
      </c>
      <c r="B22" s="106" t="s">
        <v>50</v>
      </c>
      <c r="C22" s="107" t="s">
        <v>148</v>
      </c>
    </row>
    <row r="23" spans="1:3">
      <c r="A23" s="106" t="s">
        <v>52</v>
      </c>
      <c r="B23" s="106" t="s">
        <v>52</v>
      </c>
      <c r="C23" s="107" t="s">
        <v>150</v>
      </c>
    </row>
    <row r="24" spans="1:3">
      <c r="A24" s="106" t="s">
        <v>53</v>
      </c>
      <c r="B24" s="106" t="s">
        <v>53</v>
      </c>
      <c r="C24" s="107" t="s">
        <v>148</v>
      </c>
    </row>
    <row r="25" spans="1:3">
      <c r="A25" s="106" t="s">
        <v>56</v>
      </c>
      <c r="B25" s="106" t="s">
        <v>56</v>
      </c>
      <c r="C25" s="107" t="s">
        <v>152</v>
      </c>
    </row>
    <row r="26" spans="1:3">
      <c r="A26" s="106" t="s">
        <v>56</v>
      </c>
      <c r="B26" s="106" t="s">
        <v>56</v>
      </c>
      <c r="C26" s="107" t="s">
        <v>150</v>
      </c>
    </row>
    <row r="27" spans="1:3">
      <c r="A27" s="106" t="s">
        <v>58</v>
      </c>
      <c r="B27" s="106" t="s">
        <v>58</v>
      </c>
      <c r="C27" s="107" t="s">
        <v>150</v>
      </c>
    </row>
    <row r="28" spans="1:3">
      <c r="A28" s="106" t="s">
        <v>55</v>
      </c>
      <c r="B28" s="106" t="s">
        <v>55</v>
      </c>
      <c r="C28" s="107" t="s">
        <v>148</v>
      </c>
    </row>
    <row r="29" spans="1:3">
      <c r="A29" s="106" t="s">
        <v>59</v>
      </c>
      <c r="B29" s="106" t="s">
        <v>59</v>
      </c>
      <c r="C29" s="107" t="s">
        <v>150</v>
      </c>
    </row>
    <row r="30" spans="1:3">
      <c r="A30" s="106" t="s">
        <v>112</v>
      </c>
      <c r="B30" s="106" t="s">
        <v>112</v>
      </c>
      <c r="C30" s="107" t="s">
        <v>148</v>
      </c>
    </row>
    <row r="31" spans="1:3">
      <c r="A31" s="106" t="s">
        <v>77</v>
      </c>
      <c r="B31" s="106" t="s">
        <v>77</v>
      </c>
      <c r="C31" s="107" t="s">
        <v>152</v>
      </c>
    </row>
    <row r="32" spans="1:3">
      <c r="A32" s="106" t="s">
        <v>77</v>
      </c>
      <c r="B32" s="106" t="s">
        <v>77</v>
      </c>
      <c r="C32" s="107" t="s">
        <v>150</v>
      </c>
    </row>
    <row r="33" spans="1:3">
      <c r="A33" s="106" t="s">
        <v>60</v>
      </c>
      <c r="B33" s="106" t="s">
        <v>60</v>
      </c>
      <c r="C33" s="107" t="s">
        <v>148</v>
      </c>
    </row>
    <row r="34" spans="1:3">
      <c r="A34" s="106" t="s">
        <v>108</v>
      </c>
      <c r="B34" s="106" t="s">
        <v>108</v>
      </c>
      <c r="C34" s="107" t="s">
        <v>148</v>
      </c>
    </row>
    <row r="35" spans="1:3">
      <c r="A35" s="106" t="s">
        <v>63</v>
      </c>
      <c r="B35" s="106" t="s">
        <v>63</v>
      </c>
      <c r="C35" s="107" t="s">
        <v>150</v>
      </c>
    </row>
    <row r="36" spans="1:3">
      <c r="A36" s="106" t="s">
        <v>63</v>
      </c>
      <c r="B36" s="106" t="s">
        <v>63</v>
      </c>
      <c r="C36" s="107" t="s">
        <v>152</v>
      </c>
    </row>
    <row r="37" spans="1:3">
      <c r="A37" s="106" t="s">
        <v>39</v>
      </c>
      <c r="B37" s="106" t="s">
        <v>290</v>
      </c>
      <c r="C37" s="107" t="s">
        <v>152</v>
      </c>
    </row>
    <row r="38" spans="1:3">
      <c r="A38" s="106" t="s">
        <v>39</v>
      </c>
      <c r="B38" s="106" t="s">
        <v>290</v>
      </c>
      <c r="C38" s="107" t="s">
        <v>150</v>
      </c>
    </row>
    <row r="39" spans="1:3">
      <c r="A39" s="106" t="s">
        <v>41</v>
      </c>
      <c r="B39" s="106" t="s">
        <v>291</v>
      </c>
      <c r="C39" s="107" t="s">
        <v>152</v>
      </c>
    </row>
    <row r="40" spans="1:3">
      <c r="A40" s="106" t="s">
        <v>41</v>
      </c>
      <c r="B40" s="106" t="s">
        <v>291</v>
      </c>
      <c r="C40" s="107" t="s">
        <v>150</v>
      </c>
    </row>
    <row r="41" spans="1:3">
      <c r="A41" s="106" t="s">
        <v>43</v>
      </c>
      <c r="B41" s="106" t="s">
        <v>292</v>
      </c>
      <c r="C41" s="107" t="s">
        <v>152</v>
      </c>
    </row>
    <row r="42" spans="1:3">
      <c r="A42" s="106" t="s">
        <v>43</v>
      </c>
      <c r="B42" s="106" t="s">
        <v>292</v>
      </c>
      <c r="C42" s="107" t="s">
        <v>150</v>
      </c>
    </row>
    <row r="43" spans="1:3">
      <c r="A43" s="106" t="s">
        <v>45</v>
      </c>
      <c r="B43" s="106" t="s">
        <v>293</v>
      </c>
      <c r="C43" s="107" t="s">
        <v>152</v>
      </c>
    </row>
    <row r="44" spans="1:3">
      <c r="A44" s="106" t="s">
        <v>45</v>
      </c>
      <c r="B44" s="106" t="s">
        <v>293</v>
      </c>
      <c r="C44" s="107" t="s">
        <v>150</v>
      </c>
    </row>
    <row r="45" spans="1:3">
      <c r="A45" s="106" t="s">
        <v>47</v>
      </c>
      <c r="B45" s="106" t="s">
        <v>294</v>
      </c>
      <c r="C45" s="107" t="s">
        <v>152</v>
      </c>
    </row>
    <row r="46" spans="1:3">
      <c r="A46" s="106" t="s">
        <v>47</v>
      </c>
      <c r="B46" s="106" t="s">
        <v>294</v>
      </c>
      <c r="C46" s="107" t="s">
        <v>150</v>
      </c>
    </row>
    <row r="47" spans="1:3">
      <c r="A47" s="106" t="s">
        <v>105</v>
      </c>
      <c r="B47" s="106" t="s">
        <v>105</v>
      </c>
      <c r="C47" s="107" t="s">
        <v>148</v>
      </c>
    </row>
    <row r="48" spans="1:3">
      <c r="A48" s="106" t="s">
        <v>64</v>
      </c>
      <c r="B48" s="106" t="s">
        <v>64</v>
      </c>
      <c r="C48" s="107" t="s">
        <v>148</v>
      </c>
    </row>
    <row r="49" spans="1:3">
      <c r="A49" s="106" t="s">
        <v>212</v>
      </c>
      <c r="B49" s="106" t="s">
        <v>212</v>
      </c>
      <c r="C49" s="107" t="s">
        <v>150</v>
      </c>
    </row>
    <row r="50" spans="1:3">
      <c r="A50" s="106" t="s">
        <v>214</v>
      </c>
      <c r="B50" s="106" t="s">
        <v>214</v>
      </c>
      <c r="C50" s="107" t="s">
        <v>150</v>
      </c>
    </row>
    <row r="51" spans="1:3">
      <c r="A51" s="106" t="s">
        <v>90</v>
      </c>
      <c r="B51" s="106" t="s">
        <v>90</v>
      </c>
      <c r="C51" s="107" t="s">
        <v>150</v>
      </c>
    </row>
    <row r="52" spans="1:3">
      <c r="A52" s="106" t="s">
        <v>217</v>
      </c>
      <c r="B52" s="106" t="s">
        <v>217</v>
      </c>
      <c r="C52" s="107" t="s">
        <v>152</v>
      </c>
    </row>
    <row r="53" spans="1:3">
      <c r="A53" s="106" t="s">
        <v>113</v>
      </c>
      <c r="B53" s="106" t="s">
        <v>113</v>
      </c>
      <c r="C53" s="107" t="s">
        <v>148</v>
      </c>
    </row>
    <row r="54" spans="1:3">
      <c r="A54" s="106" t="s">
        <v>220</v>
      </c>
      <c r="B54" s="106" t="s">
        <v>220</v>
      </c>
      <c r="C54" s="107" t="s">
        <v>152</v>
      </c>
    </row>
    <row r="55" spans="1:3">
      <c r="A55" s="106" t="s">
        <v>220</v>
      </c>
      <c r="B55" s="106" t="s">
        <v>220</v>
      </c>
      <c r="C55" s="107" t="s">
        <v>150</v>
      </c>
    </row>
    <row r="56" spans="1:3">
      <c r="A56" s="106" t="s">
        <v>223</v>
      </c>
      <c r="B56" s="106" t="s">
        <v>223</v>
      </c>
      <c r="C56" s="107" t="s">
        <v>152</v>
      </c>
    </row>
    <row r="57" spans="1:3">
      <c r="A57" s="106" t="s">
        <v>80</v>
      </c>
      <c r="B57" s="106" t="s">
        <v>80</v>
      </c>
      <c r="C57" s="107" t="s">
        <v>148</v>
      </c>
    </row>
    <row r="58" spans="1:3">
      <c r="A58" s="106" t="s">
        <v>226</v>
      </c>
      <c r="B58" s="106" t="s">
        <v>226</v>
      </c>
      <c r="C58" s="107" t="s">
        <v>150</v>
      </c>
    </row>
    <row r="59" spans="1:3">
      <c r="A59" s="106" t="s">
        <v>229</v>
      </c>
      <c r="B59" s="106" t="s">
        <v>229</v>
      </c>
      <c r="C59" s="107" t="s">
        <v>152</v>
      </c>
    </row>
    <row r="60" spans="1:3">
      <c r="A60" s="106" t="s">
        <v>101</v>
      </c>
      <c r="B60" s="106" t="s">
        <v>101</v>
      </c>
      <c r="C60" s="107" t="s">
        <v>150</v>
      </c>
    </row>
    <row r="61" spans="1:3">
      <c r="A61" s="106" t="s">
        <v>104</v>
      </c>
      <c r="B61" s="106" t="s">
        <v>104</v>
      </c>
      <c r="C61" s="107" t="s">
        <v>150</v>
      </c>
    </row>
    <row r="62" spans="1:3">
      <c r="A62" s="106" t="s">
        <v>93</v>
      </c>
      <c r="B62" s="106" t="s">
        <v>93</v>
      </c>
      <c r="C62" s="107" t="s">
        <v>150</v>
      </c>
    </row>
    <row r="63" spans="1:3">
      <c r="A63" s="106" t="s">
        <v>94</v>
      </c>
      <c r="B63" s="106" t="s">
        <v>94</v>
      </c>
      <c r="C63" s="107" t="s">
        <v>150</v>
      </c>
    </row>
    <row r="64" spans="1:3">
      <c r="A64" s="106" t="s">
        <v>95</v>
      </c>
      <c r="B64" s="106" t="s">
        <v>95</v>
      </c>
      <c r="C64" s="107" t="s">
        <v>150</v>
      </c>
    </row>
    <row r="65" spans="1:3">
      <c r="A65" s="106" t="s">
        <v>96</v>
      </c>
      <c r="B65" s="106" t="s">
        <v>96</v>
      </c>
      <c r="C65" s="107" t="s">
        <v>150</v>
      </c>
    </row>
    <row r="66" spans="1:3">
      <c r="A66" s="106" t="s">
        <v>97</v>
      </c>
      <c r="B66" s="106" t="s">
        <v>97</v>
      </c>
      <c r="C66" s="107" t="s">
        <v>150</v>
      </c>
    </row>
    <row r="67" spans="1:3">
      <c r="A67" s="106" t="s">
        <v>98</v>
      </c>
      <c r="B67" s="106" t="s">
        <v>98</v>
      </c>
      <c r="C67" s="107" t="s">
        <v>150</v>
      </c>
    </row>
    <row r="68" spans="1:3">
      <c r="A68" s="106" t="s">
        <v>241</v>
      </c>
      <c r="B68" s="106" t="s">
        <v>241</v>
      </c>
      <c r="C68" s="107" t="s">
        <v>152</v>
      </c>
    </row>
    <row r="69" spans="1:3">
      <c r="A69" s="106" t="s">
        <v>76</v>
      </c>
      <c r="B69" s="106" t="s">
        <v>76</v>
      </c>
      <c r="C69" s="107" t="s">
        <v>152</v>
      </c>
    </row>
    <row r="70" spans="1:3">
      <c r="A70" s="106" t="s">
        <v>76</v>
      </c>
      <c r="B70" s="106" t="s">
        <v>76</v>
      </c>
      <c r="C70" s="107" t="s">
        <v>150</v>
      </c>
    </row>
    <row r="71" spans="1:3">
      <c r="A71" s="106" t="s">
        <v>75</v>
      </c>
      <c r="B71" s="106" t="s">
        <v>75</v>
      </c>
      <c r="C71" s="107" t="s">
        <v>150</v>
      </c>
    </row>
    <row r="72" spans="1:3">
      <c r="A72" s="106" t="s">
        <v>81</v>
      </c>
      <c r="B72" s="106" t="s">
        <v>81</v>
      </c>
      <c r="C72" s="107" t="s">
        <v>148</v>
      </c>
    </row>
    <row r="73" spans="1:3">
      <c r="A73" s="106" t="s">
        <v>92</v>
      </c>
      <c r="B73" s="106" t="s">
        <v>92</v>
      </c>
      <c r="C73" s="107" t="s">
        <v>148</v>
      </c>
    </row>
  </sheetData>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showGridLines="0" workbookViewId="0">
      <selection activeCell="A1" sqref="A1"/>
    </sheetView>
  </sheetViews>
  <sheetFormatPr defaultColWidth="8.85714285714286" defaultRowHeight="15" outlineLevelRow="6"/>
  <cols>
    <col min="1" max="1" width="2.85714285714286" style="52" customWidth="1"/>
    <col min="2" max="2" width="17.4285714285714"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v>1</v>
      </c>
      <c r="B2" s="53" t="s">
        <v>962</v>
      </c>
      <c r="C2" s="29" t="s">
        <v>127</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v>2</v>
      </c>
      <c r="B3" s="53" t="s">
        <v>1250</v>
      </c>
      <c r="C3" s="38" t="s">
        <v>129</v>
      </c>
      <c r="E3" s="21" t="s">
        <v>302</v>
      </c>
      <c r="F3" s="22" t="s">
        <v>126</v>
      </c>
      <c r="H3" s="13" t="str">
        <f t="shared" ref="H3:H7" si="0">IF(TRIM(B3)&lt;&gt;"",IF(TRIM(C3)="","Value exists for Value field but not for Active flag","OK"),IF(TRIM(C3)="","OK","Value exists for Active flag but not for Value field"))</f>
        <v>OK</v>
      </c>
      <c r="I3" s="13" t="s">
        <v>300</v>
      </c>
      <c r="J3" s="13" t="str">
        <f t="shared" ref="J3:J7" si="1">IF(TRIM(A3)&lt;&gt;"",IF(TRIM(B3)="","Value exists for ID but not for code.  You should not delete a code that exists.","OK"),"OK")</f>
        <v>OK</v>
      </c>
    </row>
    <row r="4" spans="1:10">
      <c r="A4" s="18">
        <v>3</v>
      </c>
      <c r="B4" s="53" t="s">
        <v>1251</v>
      </c>
      <c r="C4" s="38" t="s">
        <v>129</v>
      </c>
      <c r="H4" s="13" t="str">
        <f t="shared" si="0"/>
        <v>OK</v>
      </c>
      <c r="I4" s="13" t="s">
        <v>300</v>
      </c>
      <c r="J4" s="13" t="str">
        <f t="shared" si="1"/>
        <v>OK</v>
      </c>
    </row>
    <row r="5" spans="1:10">
      <c r="A5" s="23">
        <v>4</v>
      </c>
      <c r="B5" s="53" t="s">
        <v>1252</v>
      </c>
      <c r="C5" s="38" t="s">
        <v>129</v>
      </c>
      <c r="H5" s="13" t="str">
        <f t="shared" si="0"/>
        <v>OK</v>
      </c>
      <c r="I5" s="13" t="s">
        <v>300</v>
      </c>
      <c r="J5" s="13" t="str">
        <f t="shared" si="1"/>
        <v>OK</v>
      </c>
    </row>
    <row r="6" spans="1:10">
      <c r="A6" s="47">
        <v>5</v>
      </c>
      <c r="B6" s="53" t="s">
        <v>1253</v>
      </c>
      <c r="C6" s="38" t="s">
        <v>129</v>
      </c>
      <c r="H6" s="13" t="str">
        <f t="shared" si="0"/>
        <v>OK</v>
      </c>
      <c r="I6" s="13" t="s">
        <v>300</v>
      </c>
      <c r="J6" s="13" t="str">
        <f t="shared" si="1"/>
        <v>OK</v>
      </c>
    </row>
    <row r="7" spans="1:10">
      <c r="A7" s="47"/>
      <c r="B7" s="53"/>
      <c r="C7" s="29"/>
      <c r="H7" s="13" t="str">
        <f t="shared" si="0"/>
        <v>OK</v>
      </c>
      <c r="I7" s="13" t="s">
        <v>300</v>
      </c>
      <c r="J7" s="13" t="str">
        <f t="shared" si="1"/>
        <v>OK</v>
      </c>
    </row>
  </sheetData>
  <sheetProtection sheet="1" autoFilter="0" objects="1" scenarios="1"/>
  <autoFilter ref="H1:J7">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7">
    <cfRule type="cellIs" dxfId="0" priority="4" operator="equal">
      <formula>"OK"</formula>
    </cfRule>
    <cfRule type="notContainsText" dxfId="3" priority="5" operator="notContains" text="OK">
      <formula>ISERROR(SEARCH("OK",J2))</formula>
    </cfRule>
  </conditionalFormatting>
  <conditionalFormatting sqref="H2:I7">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7">
      <formula1>Dropdowns!$C$2:$C$4</formula1>
    </dataValidation>
  </dataValidations>
  <hyperlinks>
    <hyperlink ref="E1" location="Summary!A1" display="Return to Summary"/>
  </hyperlinks>
  <pageMargins left="0.7" right="0.7" top="0.75" bottom="0.75" header="0.3" footer="0.3"/>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
  <sheetViews>
    <sheetView showGridLines="0" workbookViewId="0">
      <selection activeCell="A1" sqref="A1"/>
    </sheetView>
  </sheetViews>
  <sheetFormatPr defaultColWidth="8.85714285714286" defaultRowHeight="15"/>
  <cols>
    <col min="1" max="1" width="2.85714285714286" customWidth="1"/>
    <col min="2" max="2" width="9.71428571428571" customWidth="1"/>
    <col min="3" max="3" width="16.7142857142857" customWidth="1"/>
    <col min="4" max="4" width="11.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15" t="s">
        <v>570</v>
      </c>
      <c r="C1" s="15" t="s">
        <v>296</v>
      </c>
      <c r="D1" s="16" t="s">
        <v>297</v>
      </c>
      <c r="F1" s="17" t="s">
        <v>298</v>
      </c>
      <c r="I1" s="30" t="s">
        <v>142</v>
      </c>
      <c r="J1" s="30" t="s">
        <v>143</v>
      </c>
      <c r="K1" s="30" t="s">
        <v>144</v>
      </c>
    </row>
    <row r="2" spans="1:11">
      <c r="A2" s="18"/>
      <c r="B2" s="27" t="s">
        <v>543</v>
      </c>
      <c r="C2" s="27" t="s">
        <v>543</v>
      </c>
      <c r="D2" s="38" t="s">
        <v>129</v>
      </c>
      <c r="I2" s="13" t="str">
        <f>IF(TRIM(C2)&lt;&gt;"",IF(TRIM(D2)="","Value exists for Value field but not for Active flag","OK"),IF(TRIM(D2)="","OK","Value exists for Active flag but not for Value field"))</f>
        <v>OK</v>
      </c>
      <c r="J2" s="13" t="s">
        <v>300</v>
      </c>
      <c r="K2" s="13" t="str">
        <f>IF(TRIM(A2)&lt;&gt;"",IF(TRIM(C2)="","Value exists for ID but not for code.  You should not delete a code that exists.","OK"),"OK")</f>
        <v>OK</v>
      </c>
    </row>
    <row r="3" spans="1:11">
      <c r="A3" s="18"/>
      <c r="B3" s="50" t="s">
        <v>544</v>
      </c>
      <c r="C3" s="50" t="s">
        <v>544</v>
      </c>
      <c r="D3" s="38" t="s">
        <v>129</v>
      </c>
      <c r="F3" s="21" t="s">
        <v>302</v>
      </c>
      <c r="G3" s="22" t="s">
        <v>126</v>
      </c>
      <c r="I3" s="13" t="str">
        <f t="shared" ref="I3:I25" si="0">IF(TRIM(C3)&lt;&gt;"",IF(TRIM(D3)="","Value exists for Value field but not for Active flag","OK"),IF(TRIM(D3)="","OK","Value exists for Active flag but not for Value field"))</f>
        <v>OK</v>
      </c>
      <c r="J3" s="13" t="s">
        <v>300</v>
      </c>
      <c r="K3" s="13" t="str">
        <f t="shared" ref="K3:K25" si="1">IF(TRIM(A3)&lt;&gt;"",IF(TRIM(C3)="","Value exists for ID but not for code.  You should not delete a code that exists.","OK"),"OK")</f>
        <v>OK</v>
      </c>
    </row>
    <row r="4" spans="1:11">
      <c r="A4" s="18"/>
      <c r="B4" s="27" t="s">
        <v>545</v>
      </c>
      <c r="C4" s="27" t="s">
        <v>545</v>
      </c>
      <c r="D4" s="38" t="s">
        <v>129</v>
      </c>
      <c r="I4" s="13" t="str">
        <f t="shared" si="0"/>
        <v>OK</v>
      </c>
      <c r="J4" s="13" t="s">
        <v>300</v>
      </c>
      <c r="K4" s="13" t="str">
        <f t="shared" si="1"/>
        <v>OK</v>
      </c>
    </row>
    <row r="5" spans="1:11">
      <c r="A5" s="23"/>
      <c r="B5" s="50" t="s">
        <v>547</v>
      </c>
      <c r="C5" s="50" t="s">
        <v>547</v>
      </c>
      <c r="D5" s="38" t="s">
        <v>129</v>
      </c>
      <c r="I5" s="13" t="str">
        <f t="shared" si="0"/>
        <v>OK</v>
      </c>
      <c r="J5" s="13" t="s">
        <v>300</v>
      </c>
      <c r="K5" s="13" t="str">
        <f t="shared" si="1"/>
        <v>OK</v>
      </c>
    </row>
    <row r="6" spans="1:11">
      <c r="A6" s="24"/>
      <c r="B6" s="27" t="s">
        <v>548</v>
      </c>
      <c r="C6" s="27" t="s">
        <v>548</v>
      </c>
      <c r="D6" s="38" t="s">
        <v>129</v>
      </c>
      <c r="I6" s="13" t="str">
        <f t="shared" si="0"/>
        <v>OK</v>
      </c>
      <c r="J6" s="13" t="s">
        <v>300</v>
      </c>
      <c r="K6" s="13" t="str">
        <f t="shared" si="1"/>
        <v>OK</v>
      </c>
    </row>
    <row r="7" spans="1:11">
      <c r="A7" s="24"/>
      <c r="B7" s="50" t="s">
        <v>549</v>
      </c>
      <c r="C7" s="50" t="s">
        <v>549</v>
      </c>
      <c r="D7" s="29" t="s">
        <v>127</v>
      </c>
      <c r="I7" s="13" t="str">
        <f t="shared" si="0"/>
        <v>OK</v>
      </c>
      <c r="J7" s="13" t="s">
        <v>300</v>
      </c>
      <c r="K7" s="13" t="str">
        <f t="shared" si="1"/>
        <v>OK</v>
      </c>
    </row>
    <row r="8" spans="1:11">
      <c r="A8" s="24"/>
      <c r="B8" s="27" t="s">
        <v>550</v>
      </c>
      <c r="C8" s="27" t="s">
        <v>550</v>
      </c>
      <c r="D8" s="38" t="s">
        <v>129</v>
      </c>
      <c r="I8" s="13" t="str">
        <f t="shared" si="0"/>
        <v>OK</v>
      </c>
      <c r="J8" s="13" t="s">
        <v>300</v>
      </c>
      <c r="K8" s="13" t="str">
        <f t="shared" si="1"/>
        <v>OK</v>
      </c>
    </row>
    <row r="9" spans="1:11">
      <c r="A9" s="24"/>
      <c r="B9" s="50" t="s">
        <v>551</v>
      </c>
      <c r="C9" s="50" t="s">
        <v>551</v>
      </c>
      <c r="D9" s="38" t="s">
        <v>129</v>
      </c>
      <c r="I9" s="13" t="str">
        <f t="shared" si="0"/>
        <v>OK</v>
      </c>
      <c r="J9" s="13" t="s">
        <v>300</v>
      </c>
      <c r="K9" s="13" t="str">
        <f t="shared" si="1"/>
        <v>OK</v>
      </c>
    </row>
    <row r="10" spans="1:11">
      <c r="A10" s="24"/>
      <c r="B10" s="27" t="s">
        <v>552</v>
      </c>
      <c r="C10" s="27" t="s">
        <v>552</v>
      </c>
      <c r="D10" s="38" t="s">
        <v>129</v>
      </c>
      <c r="I10" s="13" t="str">
        <f t="shared" si="0"/>
        <v>OK</v>
      </c>
      <c r="J10" s="13" t="s">
        <v>300</v>
      </c>
      <c r="K10" s="13" t="str">
        <f t="shared" si="1"/>
        <v>OK</v>
      </c>
    </row>
    <row r="11" spans="1:11">
      <c r="A11" s="24"/>
      <c r="B11" s="50" t="s">
        <v>553</v>
      </c>
      <c r="C11" s="50" t="s">
        <v>553</v>
      </c>
      <c r="D11" s="38" t="s">
        <v>129</v>
      </c>
      <c r="I11" s="13" t="str">
        <f t="shared" si="0"/>
        <v>OK</v>
      </c>
      <c r="J11" s="13" t="s">
        <v>300</v>
      </c>
      <c r="K11" s="13" t="str">
        <f t="shared" si="1"/>
        <v>OK</v>
      </c>
    </row>
    <row r="12" spans="1:11">
      <c r="A12" s="24"/>
      <c r="B12" s="27" t="s">
        <v>554</v>
      </c>
      <c r="C12" s="27" t="s">
        <v>554</v>
      </c>
      <c r="D12" s="38" t="s">
        <v>129</v>
      </c>
      <c r="I12" s="13" t="str">
        <f t="shared" si="0"/>
        <v>OK</v>
      </c>
      <c r="J12" s="13" t="s">
        <v>300</v>
      </c>
      <c r="K12" s="13" t="str">
        <f t="shared" si="1"/>
        <v>OK</v>
      </c>
    </row>
    <row r="13" spans="1:11">
      <c r="A13" s="24"/>
      <c r="B13" s="50" t="s">
        <v>555</v>
      </c>
      <c r="C13" s="50" t="s">
        <v>555</v>
      </c>
      <c r="D13" s="29" t="s">
        <v>127</v>
      </c>
      <c r="I13" s="13" t="str">
        <f t="shared" si="0"/>
        <v>OK</v>
      </c>
      <c r="J13" s="13" t="s">
        <v>300</v>
      </c>
      <c r="K13" s="13" t="str">
        <f t="shared" si="1"/>
        <v>OK</v>
      </c>
    </row>
    <row r="14" spans="1:11">
      <c r="A14" s="24"/>
      <c r="B14" s="27" t="s">
        <v>556</v>
      </c>
      <c r="C14" s="27" t="s">
        <v>556</v>
      </c>
      <c r="D14" s="29" t="s">
        <v>127</v>
      </c>
      <c r="I14" s="13" t="str">
        <f t="shared" si="0"/>
        <v>OK</v>
      </c>
      <c r="J14" s="13" t="s">
        <v>300</v>
      </c>
      <c r="K14" s="13" t="str">
        <f t="shared" si="1"/>
        <v>OK</v>
      </c>
    </row>
    <row r="15" spans="1:11">
      <c r="A15" s="24"/>
      <c r="B15" s="50" t="s">
        <v>557</v>
      </c>
      <c r="C15" s="50" t="s">
        <v>557</v>
      </c>
      <c r="D15" s="29" t="s">
        <v>127</v>
      </c>
      <c r="I15" s="13" t="str">
        <f t="shared" si="0"/>
        <v>OK</v>
      </c>
      <c r="J15" s="13" t="s">
        <v>300</v>
      </c>
      <c r="K15" s="13" t="str">
        <f t="shared" si="1"/>
        <v>OK</v>
      </c>
    </row>
    <row r="16" spans="1:11">
      <c r="A16" s="24"/>
      <c r="B16" s="27" t="s">
        <v>558</v>
      </c>
      <c r="C16" s="27" t="s">
        <v>558</v>
      </c>
      <c r="D16" s="38" t="s">
        <v>129</v>
      </c>
      <c r="I16" s="13" t="str">
        <f t="shared" si="0"/>
        <v>OK</v>
      </c>
      <c r="J16" s="13" t="s">
        <v>300</v>
      </c>
      <c r="K16" s="13" t="str">
        <f t="shared" si="1"/>
        <v>OK</v>
      </c>
    </row>
    <row r="17" spans="1:11">
      <c r="A17" s="24"/>
      <c r="B17" s="50" t="s">
        <v>559</v>
      </c>
      <c r="C17" s="50" t="s">
        <v>559</v>
      </c>
      <c r="D17" s="38" t="s">
        <v>129</v>
      </c>
      <c r="I17" s="13" t="str">
        <f t="shared" si="0"/>
        <v>OK</v>
      </c>
      <c r="J17" s="13" t="s">
        <v>300</v>
      </c>
      <c r="K17" s="13" t="str">
        <f t="shared" si="1"/>
        <v>OK</v>
      </c>
    </row>
    <row r="18" spans="1:11">
      <c r="A18" s="24"/>
      <c r="B18" s="27" t="s">
        <v>560</v>
      </c>
      <c r="C18" s="27" t="s">
        <v>560</v>
      </c>
      <c r="D18" s="38" t="s">
        <v>129</v>
      </c>
      <c r="I18" s="13" t="str">
        <f t="shared" si="0"/>
        <v>OK</v>
      </c>
      <c r="J18" s="13" t="s">
        <v>300</v>
      </c>
      <c r="K18" s="13" t="str">
        <f t="shared" si="1"/>
        <v>OK</v>
      </c>
    </row>
    <row r="19" spans="1:11">
      <c r="A19" s="24"/>
      <c r="B19" s="51" t="s">
        <v>561</v>
      </c>
      <c r="C19" s="51" t="s">
        <v>561</v>
      </c>
      <c r="D19" s="38" t="s">
        <v>129</v>
      </c>
      <c r="I19" s="13" t="str">
        <f t="shared" si="0"/>
        <v>OK</v>
      </c>
      <c r="J19" s="13" t="s">
        <v>300</v>
      </c>
      <c r="K19" s="13" t="str">
        <f t="shared" si="1"/>
        <v>OK</v>
      </c>
    </row>
    <row r="20" spans="1:11">
      <c r="A20" s="24"/>
      <c r="B20" s="27" t="s">
        <v>563</v>
      </c>
      <c r="C20" s="27" t="s">
        <v>563</v>
      </c>
      <c r="D20" s="38" t="s">
        <v>129</v>
      </c>
      <c r="I20" s="13" t="str">
        <f t="shared" si="0"/>
        <v>OK</v>
      </c>
      <c r="J20" s="13" t="s">
        <v>300</v>
      </c>
      <c r="K20" s="13" t="str">
        <f t="shared" si="1"/>
        <v>OK</v>
      </c>
    </row>
    <row r="21" spans="1:11">
      <c r="A21" s="24"/>
      <c r="B21" s="27" t="s">
        <v>564</v>
      </c>
      <c r="C21" s="27" t="s">
        <v>564</v>
      </c>
      <c r="D21" s="38" t="s">
        <v>129</v>
      </c>
      <c r="I21" s="13" t="str">
        <f t="shared" si="0"/>
        <v>OK</v>
      </c>
      <c r="J21" s="13" t="s">
        <v>300</v>
      </c>
      <c r="K21" s="13" t="str">
        <f t="shared" si="1"/>
        <v>OK</v>
      </c>
    </row>
    <row r="22" spans="1:11">
      <c r="A22" s="24"/>
      <c r="B22" s="50" t="s">
        <v>565</v>
      </c>
      <c r="C22" s="50" t="s">
        <v>565</v>
      </c>
      <c r="D22" s="29" t="s">
        <v>127</v>
      </c>
      <c r="I22" s="13" t="str">
        <f t="shared" si="0"/>
        <v>OK</v>
      </c>
      <c r="J22" s="13" t="s">
        <v>300</v>
      </c>
      <c r="K22" s="13" t="str">
        <f t="shared" si="1"/>
        <v>OK</v>
      </c>
    </row>
    <row r="23" spans="1:11">
      <c r="A23" s="24"/>
      <c r="B23" s="27" t="s">
        <v>566</v>
      </c>
      <c r="C23" s="27" t="s">
        <v>566</v>
      </c>
      <c r="D23" s="38" t="s">
        <v>129</v>
      </c>
      <c r="I23" s="13" t="str">
        <f t="shared" si="0"/>
        <v>OK</v>
      </c>
      <c r="J23" s="13" t="s">
        <v>300</v>
      </c>
      <c r="K23" s="13" t="str">
        <f t="shared" si="1"/>
        <v>OK</v>
      </c>
    </row>
    <row r="24" spans="1:11">
      <c r="A24" s="24"/>
      <c r="B24" s="50" t="s">
        <v>567</v>
      </c>
      <c r="C24" s="50" t="s">
        <v>567</v>
      </c>
      <c r="D24" s="38" t="s">
        <v>129</v>
      </c>
      <c r="I24" s="13" t="str">
        <f t="shared" si="0"/>
        <v>OK</v>
      </c>
      <c r="J24" s="13" t="s">
        <v>300</v>
      </c>
      <c r="K24" s="13" t="str">
        <f t="shared" si="1"/>
        <v>OK</v>
      </c>
    </row>
    <row r="25" spans="1:11">
      <c r="A25" s="24"/>
      <c r="B25" s="27" t="s">
        <v>568</v>
      </c>
      <c r="C25" s="27" t="s">
        <v>568</v>
      </c>
      <c r="D25" s="38" t="s">
        <v>129</v>
      </c>
      <c r="I25" s="13" t="str">
        <f t="shared" si="0"/>
        <v>OK</v>
      </c>
      <c r="J25" s="13" t="s">
        <v>300</v>
      </c>
      <c r="K25" s="13" t="str">
        <f t="shared" si="1"/>
        <v>OK</v>
      </c>
    </row>
    <row r="26" spans="1:4">
      <c r="A26" s="24"/>
      <c r="B26" s="28" t="s">
        <v>569</v>
      </c>
      <c r="C26" s="28" t="s">
        <v>569</v>
      </c>
      <c r="D26" s="38" t="s">
        <v>127</v>
      </c>
    </row>
  </sheetData>
  <sheetProtection autoFilter="0"/>
  <autoFilter ref="I1:K25">
    <extLst/>
  </autoFilter>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25">
    <cfRule type="cellIs" dxfId="0" priority="4" operator="equal">
      <formula>"OK"</formula>
    </cfRule>
    <cfRule type="notContainsText" dxfId="3" priority="5" operator="notContains" text="OK">
      <formula>ISERROR(SEARCH("OK",K2))</formula>
    </cfRule>
  </conditionalFormatting>
  <conditionalFormatting sqref="I2:J25">
    <cfRule type="cellIs" dxfId="0" priority="6" operator="equal">
      <formula>"OK"</formula>
    </cfRule>
    <cfRule type="notContainsText" dxfId="3" priority="7"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26">
      <formula1>Dropdowns!$C$2:$C$4</formula1>
    </dataValidation>
  </dataValidations>
  <hyperlinks>
    <hyperlink ref="F1" location="Summary!A1" display="Return to Summary"/>
  </hyperlinks>
  <pageMargins left="0.7" right="0.7" top="0.75" bottom="0.75" header="0.3" footer="0.3"/>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5714285714286" defaultRowHeight="15"/>
  <sheetData/>
  <pageMargins left="0.7" right="0.7" top="0.75" bottom="0.75" header="0.3" footer="0.3"/>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5714285714286" defaultRowHeight="15"/>
  <sheetData/>
  <pageMargins left="0.7" right="0.7" top="0.75" bottom="0.75" header="0.3" footer="0.3"/>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J44"/>
  <sheetViews>
    <sheetView showGridLines="0" workbookViewId="0">
      <pane ySplit="1" topLeftCell="A2" activePane="bottomLeft" state="frozen"/>
      <selection/>
      <selection pane="bottomLeft" activeCell="E1" sqref="E1"/>
    </sheetView>
  </sheetViews>
  <sheetFormatPr defaultColWidth="8.85714285714286" defaultRowHeight="15"/>
  <cols>
    <col min="1" max="1" width="7.42857142857143" customWidth="1"/>
    <col min="2" max="2" width="34.4285714285714" style="45" customWidth="1"/>
    <col min="3" max="3" width="16.4285714285714" customWidth="1"/>
    <col min="5" max="5" width="20.5714285714286" customWidth="1"/>
    <col min="6" max="6" width="4" customWidth="1"/>
    <col min="8" max="9" width="16.1428571428571" style="13" customWidth="1"/>
    <col min="10" max="10" width="16.1428571428571" customWidth="1"/>
  </cols>
  <sheetData>
    <row r="1" ht="15.75" spans="1:10">
      <c r="A1" s="14" t="s">
        <v>295</v>
      </c>
      <c r="B1" s="46" t="s">
        <v>296</v>
      </c>
      <c r="C1" s="16" t="s">
        <v>297</v>
      </c>
      <c r="E1" s="17" t="s">
        <v>298</v>
      </c>
      <c r="H1" s="30" t="s">
        <v>142</v>
      </c>
      <c r="I1" s="30" t="s">
        <v>143</v>
      </c>
      <c r="J1" s="30" t="s">
        <v>144</v>
      </c>
    </row>
    <row r="2" hidden="1" spans="1:10">
      <c r="A2" s="18"/>
      <c r="B2" s="33" t="s">
        <v>1254</v>
      </c>
      <c r="C2" s="38" t="s">
        <v>129</v>
      </c>
      <c r="H2" s="13" t="str">
        <f t="shared" ref="H2:H44" si="0">IF(TRIM(B2)&lt;&gt;"",IF(TRIM(C2)="","Value exists for Value field but not for Active flag","OK"),IF(TRIM(C2)="","OK","Value exists for Active flag but not for Value field"))</f>
        <v>OK</v>
      </c>
      <c r="I2" s="13" t="s">
        <v>300</v>
      </c>
      <c r="J2" s="13" t="str">
        <f t="shared" ref="J2:J44" si="1">IF(TRIM(A2)&lt;&gt;"",IF(TRIM(B2)="","Value exists for ID but not for code.  You should not delete a code that exists.","OK"),"OK")</f>
        <v>OK</v>
      </c>
    </row>
    <row r="3" spans="1:10">
      <c r="A3" s="18"/>
      <c r="B3" s="35" t="s">
        <v>389</v>
      </c>
      <c r="C3" s="29" t="s">
        <v>127</v>
      </c>
      <c r="E3" s="21" t="s">
        <v>302</v>
      </c>
      <c r="F3" s="22" t="s">
        <v>126</v>
      </c>
      <c r="H3" s="13" t="str">
        <f t="shared" si="0"/>
        <v>OK</v>
      </c>
      <c r="I3" s="13" t="s">
        <v>300</v>
      </c>
      <c r="J3" s="13" t="str">
        <f t="shared" si="1"/>
        <v>OK</v>
      </c>
    </row>
    <row r="4" hidden="1" spans="1:10">
      <c r="A4" s="18"/>
      <c r="B4" s="35" t="s">
        <v>1255</v>
      </c>
      <c r="C4" s="38" t="s">
        <v>129</v>
      </c>
      <c r="H4" s="13" t="str">
        <f t="shared" si="0"/>
        <v>OK</v>
      </c>
      <c r="I4" s="13" t="s">
        <v>300</v>
      </c>
      <c r="J4" s="13" t="str">
        <f t="shared" si="1"/>
        <v>OK</v>
      </c>
    </row>
    <row r="5" spans="1:10">
      <c r="A5" s="47"/>
      <c r="B5" s="38" t="s">
        <v>390</v>
      </c>
      <c r="C5" s="38" t="s">
        <v>127</v>
      </c>
      <c r="H5" s="13" t="str">
        <f t="shared" si="0"/>
        <v>OK</v>
      </c>
      <c r="I5" s="13" t="s">
        <v>300</v>
      </c>
      <c r="J5" s="13" t="str">
        <f t="shared" si="1"/>
        <v>OK</v>
      </c>
    </row>
    <row r="6" spans="1:10">
      <c r="A6" s="24"/>
      <c r="B6" s="38" t="s">
        <v>391</v>
      </c>
      <c r="C6" s="38" t="s">
        <v>127</v>
      </c>
      <c r="H6" s="13" t="str">
        <f t="shared" si="0"/>
        <v>OK</v>
      </c>
      <c r="I6" s="13" t="s">
        <v>300</v>
      </c>
      <c r="J6" s="13" t="str">
        <f t="shared" si="1"/>
        <v>OK</v>
      </c>
    </row>
    <row r="7" hidden="1" spans="1:10">
      <c r="A7" s="23"/>
      <c r="B7" s="35" t="s">
        <v>1256</v>
      </c>
      <c r="C7" s="38" t="s">
        <v>129</v>
      </c>
      <c r="H7" s="13" t="str">
        <f t="shared" si="0"/>
        <v>OK</v>
      </c>
      <c r="I7" s="13" t="s">
        <v>300</v>
      </c>
      <c r="J7" s="13" t="str">
        <f t="shared" si="1"/>
        <v>OK</v>
      </c>
    </row>
    <row r="8" hidden="1" spans="1:10">
      <c r="A8" s="24"/>
      <c r="B8" s="35" t="s">
        <v>1257</v>
      </c>
      <c r="C8" s="38" t="s">
        <v>129</v>
      </c>
      <c r="H8" s="13" t="str">
        <f t="shared" si="0"/>
        <v>OK</v>
      </c>
      <c r="I8" s="13" t="s">
        <v>300</v>
      </c>
      <c r="J8" s="13" t="str">
        <f t="shared" si="1"/>
        <v>OK</v>
      </c>
    </row>
    <row r="9" spans="1:10">
      <c r="A9" s="24"/>
      <c r="B9" s="35" t="s">
        <v>392</v>
      </c>
      <c r="C9" s="29" t="s">
        <v>127</v>
      </c>
      <c r="H9" s="13" t="str">
        <f t="shared" si="0"/>
        <v>OK</v>
      </c>
      <c r="I9" s="13" t="s">
        <v>300</v>
      </c>
      <c r="J9" s="13" t="str">
        <f t="shared" si="1"/>
        <v>OK</v>
      </c>
    </row>
    <row r="10" hidden="1" spans="1:10">
      <c r="A10" s="24"/>
      <c r="B10" s="35" t="s">
        <v>1258</v>
      </c>
      <c r="C10" s="38" t="s">
        <v>129</v>
      </c>
      <c r="H10" s="13" t="str">
        <f t="shared" si="0"/>
        <v>OK</v>
      </c>
      <c r="I10" s="13" t="s">
        <v>300</v>
      </c>
      <c r="J10" s="13" t="str">
        <f t="shared" si="1"/>
        <v>OK</v>
      </c>
    </row>
    <row r="11" spans="1:10">
      <c r="A11" s="24"/>
      <c r="B11" s="38" t="s">
        <v>393</v>
      </c>
      <c r="C11" s="38" t="s">
        <v>127</v>
      </c>
      <c r="H11" s="13" t="str">
        <f t="shared" si="0"/>
        <v>OK</v>
      </c>
      <c r="I11" s="13" t="s">
        <v>300</v>
      </c>
      <c r="J11" s="13" t="str">
        <f t="shared" si="1"/>
        <v>OK</v>
      </c>
    </row>
    <row r="12" hidden="1" spans="1:10">
      <c r="A12" s="24"/>
      <c r="B12" s="35" t="s">
        <v>1259</v>
      </c>
      <c r="C12" s="38" t="s">
        <v>129</v>
      </c>
      <c r="H12" s="13" t="str">
        <f t="shared" si="0"/>
        <v>OK</v>
      </c>
      <c r="I12" s="13" t="s">
        <v>300</v>
      </c>
      <c r="J12" s="13" t="str">
        <f t="shared" si="1"/>
        <v>OK</v>
      </c>
    </row>
    <row r="13" hidden="1" spans="1:10">
      <c r="A13" s="24"/>
      <c r="B13" s="35" t="s">
        <v>1260</v>
      </c>
      <c r="C13" s="38" t="s">
        <v>129</v>
      </c>
      <c r="H13" s="13" t="str">
        <f t="shared" si="0"/>
        <v>OK</v>
      </c>
      <c r="I13" s="13" t="s">
        <v>300</v>
      </c>
      <c r="J13" s="13" t="str">
        <f t="shared" si="1"/>
        <v>OK</v>
      </c>
    </row>
    <row r="14" spans="1:10">
      <c r="A14" s="24"/>
      <c r="B14" s="35" t="s">
        <v>394</v>
      </c>
      <c r="C14" s="29" t="s">
        <v>127</v>
      </c>
      <c r="H14" s="13" t="str">
        <f t="shared" si="0"/>
        <v>OK</v>
      </c>
      <c r="I14" s="13" t="s">
        <v>300</v>
      </c>
      <c r="J14" s="13" t="str">
        <f t="shared" si="1"/>
        <v>OK</v>
      </c>
    </row>
    <row r="15" spans="1:10">
      <c r="A15" s="24"/>
      <c r="B15" s="35" t="s">
        <v>395</v>
      </c>
      <c r="C15" s="29" t="s">
        <v>127</v>
      </c>
      <c r="H15" s="13" t="str">
        <f t="shared" si="0"/>
        <v>OK</v>
      </c>
      <c r="I15" s="13" t="s">
        <v>300</v>
      </c>
      <c r="J15" s="13" t="str">
        <f t="shared" si="1"/>
        <v>OK</v>
      </c>
    </row>
    <row r="16" spans="1:10">
      <c r="A16" s="24"/>
      <c r="B16" s="35" t="s">
        <v>396</v>
      </c>
      <c r="C16" s="29" t="s">
        <v>127</v>
      </c>
      <c r="H16" s="13" t="str">
        <f t="shared" si="0"/>
        <v>OK</v>
      </c>
      <c r="I16" s="13" t="s">
        <v>300</v>
      </c>
      <c r="J16" s="13" t="str">
        <f t="shared" si="1"/>
        <v>OK</v>
      </c>
    </row>
    <row r="17" spans="1:10">
      <c r="A17" s="24"/>
      <c r="B17" s="35" t="s">
        <v>397</v>
      </c>
      <c r="C17" s="29" t="s">
        <v>127</v>
      </c>
      <c r="H17" s="13" t="str">
        <f t="shared" si="0"/>
        <v>OK</v>
      </c>
      <c r="I17" s="13" t="s">
        <v>300</v>
      </c>
      <c r="J17" s="13" t="str">
        <f t="shared" si="1"/>
        <v>OK</v>
      </c>
    </row>
    <row r="18" spans="1:10">
      <c r="A18" s="24"/>
      <c r="B18" s="38" t="s">
        <v>398</v>
      </c>
      <c r="C18" s="38" t="s">
        <v>127</v>
      </c>
      <c r="H18" s="13" t="str">
        <f t="shared" si="0"/>
        <v>OK</v>
      </c>
      <c r="I18" s="13" t="s">
        <v>300</v>
      </c>
      <c r="J18" s="13" t="str">
        <f t="shared" si="1"/>
        <v>OK</v>
      </c>
    </row>
    <row r="19" hidden="1" spans="1:10">
      <c r="A19" s="24"/>
      <c r="B19" s="35" t="s">
        <v>967</v>
      </c>
      <c r="C19" s="38" t="s">
        <v>129</v>
      </c>
      <c r="H19" s="13" t="str">
        <f t="shared" si="0"/>
        <v>OK</v>
      </c>
      <c r="I19" s="13" t="s">
        <v>300</v>
      </c>
      <c r="J19" s="13" t="str">
        <f t="shared" si="1"/>
        <v>OK</v>
      </c>
    </row>
    <row r="20" spans="1:10">
      <c r="A20" s="24"/>
      <c r="B20" s="35" t="s">
        <v>399</v>
      </c>
      <c r="C20" s="29" t="s">
        <v>127</v>
      </c>
      <c r="H20" s="13" t="str">
        <f t="shared" si="0"/>
        <v>OK</v>
      </c>
      <c r="I20" s="13" t="s">
        <v>300</v>
      </c>
      <c r="J20" s="13" t="str">
        <f t="shared" si="1"/>
        <v>OK</v>
      </c>
    </row>
    <row r="21" spans="1:10">
      <c r="A21" s="24"/>
      <c r="B21" s="48" t="s">
        <v>367</v>
      </c>
      <c r="C21" s="29" t="s">
        <v>127</v>
      </c>
      <c r="H21" s="13" t="str">
        <f t="shared" si="0"/>
        <v>OK</v>
      </c>
      <c r="I21" s="13" t="s">
        <v>300</v>
      </c>
      <c r="J21" s="13" t="str">
        <f t="shared" si="1"/>
        <v>OK</v>
      </c>
    </row>
    <row r="22" spans="1:10">
      <c r="A22" s="24"/>
      <c r="B22" s="35" t="s">
        <v>400</v>
      </c>
      <c r="C22" s="29" t="s">
        <v>127</v>
      </c>
      <c r="H22" s="13" t="str">
        <f t="shared" si="0"/>
        <v>OK</v>
      </c>
      <c r="I22" s="13" t="s">
        <v>300</v>
      </c>
      <c r="J22" s="13" t="str">
        <f t="shared" si="1"/>
        <v>OK</v>
      </c>
    </row>
    <row r="23" spans="1:10">
      <c r="A23" s="24"/>
      <c r="B23" s="38" t="s">
        <v>401</v>
      </c>
      <c r="C23" s="38" t="s">
        <v>127</v>
      </c>
      <c r="H23" s="13" t="str">
        <f t="shared" si="0"/>
        <v>OK</v>
      </c>
      <c r="I23" s="13" t="s">
        <v>300</v>
      </c>
      <c r="J23" s="13" t="str">
        <f t="shared" si="1"/>
        <v>OK</v>
      </c>
    </row>
    <row r="24" hidden="1" spans="1:10">
      <c r="A24" s="24"/>
      <c r="B24" s="35" t="s">
        <v>1261</v>
      </c>
      <c r="C24" s="38" t="s">
        <v>129</v>
      </c>
      <c r="H24" s="13" t="str">
        <f t="shared" si="0"/>
        <v>OK</v>
      </c>
      <c r="I24" s="13" t="s">
        <v>300</v>
      </c>
      <c r="J24" s="13" t="str">
        <f t="shared" si="1"/>
        <v>OK</v>
      </c>
    </row>
    <row r="25" spans="1:10">
      <c r="A25" s="24"/>
      <c r="B25" s="38" t="s">
        <v>402</v>
      </c>
      <c r="C25" s="38" t="s">
        <v>127</v>
      </c>
      <c r="H25" s="13" t="str">
        <f t="shared" si="0"/>
        <v>OK</v>
      </c>
      <c r="I25" s="13" t="s">
        <v>300</v>
      </c>
      <c r="J25" s="13" t="str">
        <f t="shared" si="1"/>
        <v>OK</v>
      </c>
    </row>
    <row r="26" spans="1:10">
      <c r="A26" s="24"/>
      <c r="B26" s="38" t="s">
        <v>332</v>
      </c>
      <c r="C26" s="38" t="s">
        <v>127</v>
      </c>
      <c r="H26" s="13" t="str">
        <f t="shared" si="0"/>
        <v>OK</v>
      </c>
      <c r="I26" s="13" t="s">
        <v>300</v>
      </c>
      <c r="J26" s="13" t="str">
        <f t="shared" si="1"/>
        <v>OK</v>
      </c>
    </row>
    <row r="27" spans="1:10">
      <c r="A27" s="24"/>
      <c r="B27" s="38" t="s">
        <v>403</v>
      </c>
      <c r="C27" s="38" t="s">
        <v>127</v>
      </c>
      <c r="H27" s="13" t="str">
        <f t="shared" si="0"/>
        <v>OK</v>
      </c>
      <c r="I27" s="13" t="s">
        <v>300</v>
      </c>
      <c r="J27" s="13" t="str">
        <f t="shared" si="1"/>
        <v>OK</v>
      </c>
    </row>
    <row r="28" spans="1:10">
      <c r="A28" s="24"/>
      <c r="B28" s="38" t="s">
        <v>404</v>
      </c>
      <c r="C28" s="38" t="s">
        <v>127</v>
      </c>
      <c r="H28" s="13" t="str">
        <f t="shared" si="0"/>
        <v>OK</v>
      </c>
      <c r="I28" s="13" t="s">
        <v>300</v>
      </c>
      <c r="J28" s="13" t="str">
        <f t="shared" si="1"/>
        <v>OK</v>
      </c>
    </row>
    <row r="29" spans="1:10">
      <c r="A29" s="24"/>
      <c r="B29" s="35" t="s">
        <v>405</v>
      </c>
      <c r="C29" s="29" t="s">
        <v>127</v>
      </c>
      <c r="H29" s="13" t="str">
        <f t="shared" si="0"/>
        <v>OK</v>
      </c>
      <c r="I29" s="13" t="s">
        <v>300</v>
      </c>
      <c r="J29" s="13" t="str">
        <f t="shared" si="1"/>
        <v>OK</v>
      </c>
    </row>
    <row r="30" hidden="1" spans="1:10">
      <c r="A30" s="24"/>
      <c r="B30" s="35" t="s">
        <v>1262</v>
      </c>
      <c r="C30" s="38" t="s">
        <v>129</v>
      </c>
      <c r="H30" s="13" t="str">
        <f t="shared" si="0"/>
        <v>OK</v>
      </c>
      <c r="I30" s="13" t="s">
        <v>300</v>
      </c>
      <c r="J30" s="13" t="str">
        <f t="shared" si="1"/>
        <v>OK</v>
      </c>
    </row>
    <row r="31" spans="1:10">
      <c r="A31" s="24"/>
      <c r="B31" s="38" t="s">
        <v>406</v>
      </c>
      <c r="C31" s="38" t="s">
        <v>127</v>
      </c>
      <c r="H31" s="13" t="str">
        <f t="shared" si="0"/>
        <v>OK</v>
      </c>
      <c r="I31" s="13" t="s">
        <v>300</v>
      </c>
      <c r="J31" s="13" t="str">
        <f t="shared" si="1"/>
        <v>OK</v>
      </c>
    </row>
    <row r="32" hidden="1" spans="1:10">
      <c r="A32" s="24"/>
      <c r="B32" s="35" t="s">
        <v>1263</v>
      </c>
      <c r="C32" s="38" t="s">
        <v>129</v>
      </c>
      <c r="H32" s="13" t="str">
        <f t="shared" si="0"/>
        <v>OK</v>
      </c>
      <c r="I32" s="13" t="s">
        <v>300</v>
      </c>
      <c r="J32" s="13" t="str">
        <f t="shared" si="1"/>
        <v>OK</v>
      </c>
    </row>
    <row r="33" hidden="1" spans="1:10">
      <c r="A33" s="24"/>
      <c r="B33" s="49" t="s">
        <v>1264</v>
      </c>
      <c r="C33" s="38" t="s">
        <v>129</v>
      </c>
      <c r="H33" s="13" t="str">
        <f t="shared" si="0"/>
        <v>OK</v>
      </c>
      <c r="I33" s="13" t="s">
        <v>300</v>
      </c>
      <c r="J33" s="13" t="str">
        <f t="shared" si="1"/>
        <v>OK</v>
      </c>
    </row>
    <row r="34" spans="1:10">
      <c r="A34" s="24"/>
      <c r="B34" s="35" t="s">
        <v>407</v>
      </c>
      <c r="C34" s="29" t="s">
        <v>127</v>
      </c>
      <c r="H34" s="13" t="str">
        <f t="shared" si="0"/>
        <v>OK</v>
      </c>
      <c r="I34" s="13" t="s">
        <v>300</v>
      </c>
      <c r="J34" s="13" t="str">
        <f t="shared" si="1"/>
        <v>OK</v>
      </c>
    </row>
    <row r="35" hidden="1" spans="1:10">
      <c r="A35" s="24"/>
      <c r="B35" s="35" t="s">
        <v>1265</v>
      </c>
      <c r="C35" s="38" t="s">
        <v>129</v>
      </c>
      <c r="H35" s="13" t="str">
        <f t="shared" si="0"/>
        <v>OK</v>
      </c>
      <c r="I35" s="13" t="s">
        <v>300</v>
      </c>
      <c r="J35" s="13" t="str">
        <f t="shared" si="1"/>
        <v>OK</v>
      </c>
    </row>
    <row r="36" hidden="1" spans="1:10">
      <c r="A36" s="24"/>
      <c r="B36" s="35" t="s">
        <v>1266</v>
      </c>
      <c r="C36" s="38" t="s">
        <v>129</v>
      </c>
      <c r="H36" s="13" t="str">
        <f t="shared" si="0"/>
        <v>OK</v>
      </c>
      <c r="I36" s="13" t="s">
        <v>300</v>
      </c>
      <c r="J36" s="13" t="str">
        <f t="shared" si="1"/>
        <v>OK</v>
      </c>
    </row>
    <row r="37" hidden="1" spans="1:10">
      <c r="A37" s="24"/>
      <c r="B37" s="35" t="s">
        <v>1267</v>
      </c>
      <c r="C37" s="38" t="s">
        <v>129</v>
      </c>
      <c r="H37" s="13" t="str">
        <f t="shared" si="0"/>
        <v>OK</v>
      </c>
      <c r="I37" s="13" t="s">
        <v>300</v>
      </c>
      <c r="J37" s="13" t="str">
        <f t="shared" si="1"/>
        <v>OK</v>
      </c>
    </row>
    <row r="38" hidden="1" spans="1:10">
      <c r="A38" s="24"/>
      <c r="B38" s="35" t="s">
        <v>1268</v>
      </c>
      <c r="C38" s="38" t="s">
        <v>129</v>
      </c>
      <c r="H38" s="13" t="str">
        <f t="shared" si="0"/>
        <v>OK</v>
      </c>
      <c r="I38" s="13" t="s">
        <v>300</v>
      </c>
      <c r="J38" s="13" t="str">
        <f t="shared" si="1"/>
        <v>OK</v>
      </c>
    </row>
    <row r="39" spans="1:10">
      <c r="A39" s="24"/>
      <c r="B39" s="38" t="s">
        <v>408</v>
      </c>
      <c r="C39" s="38" t="s">
        <v>127</v>
      </c>
      <c r="H39" s="13" t="str">
        <f t="shared" si="0"/>
        <v>OK</v>
      </c>
      <c r="I39" s="13" t="s">
        <v>300</v>
      </c>
      <c r="J39" s="13" t="str">
        <f t="shared" si="1"/>
        <v>OK</v>
      </c>
    </row>
    <row r="40" hidden="1" spans="1:10">
      <c r="A40" s="24"/>
      <c r="B40" s="35" t="s">
        <v>1269</v>
      </c>
      <c r="C40" s="38" t="s">
        <v>129</v>
      </c>
      <c r="H40" s="13" t="str">
        <f t="shared" si="0"/>
        <v>OK</v>
      </c>
      <c r="I40" s="13" t="s">
        <v>300</v>
      </c>
      <c r="J40" s="13" t="str">
        <f t="shared" si="1"/>
        <v>OK</v>
      </c>
    </row>
    <row r="41" hidden="1" spans="1:10">
      <c r="A41" s="24"/>
      <c r="B41" s="35" t="s">
        <v>1270</v>
      </c>
      <c r="C41" s="38" t="s">
        <v>129</v>
      </c>
      <c r="H41" s="13" t="str">
        <f t="shared" si="0"/>
        <v>OK</v>
      </c>
      <c r="I41" s="13" t="s">
        <v>300</v>
      </c>
      <c r="J41" s="13" t="str">
        <f t="shared" si="1"/>
        <v>OK</v>
      </c>
    </row>
    <row r="42" hidden="1" spans="1:10">
      <c r="A42" s="24"/>
      <c r="B42" s="35" t="s">
        <v>1271</v>
      </c>
      <c r="C42" s="38" t="s">
        <v>129</v>
      </c>
      <c r="H42" s="13" t="str">
        <f t="shared" si="0"/>
        <v>OK</v>
      </c>
      <c r="I42" s="13" t="s">
        <v>300</v>
      </c>
      <c r="J42" s="13" t="str">
        <f t="shared" si="1"/>
        <v>OK</v>
      </c>
    </row>
    <row r="43" spans="1:10">
      <c r="A43" s="24"/>
      <c r="B43" s="35" t="s">
        <v>409</v>
      </c>
      <c r="C43" s="29" t="s">
        <v>127</v>
      </c>
      <c r="H43" s="13" t="str">
        <f t="shared" si="0"/>
        <v>OK</v>
      </c>
      <c r="I43" s="13" t="s">
        <v>300</v>
      </c>
      <c r="J43" s="13" t="str">
        <f t="shared" si="1"/>
        <v>OK</v>
      </c>
    </row>
    <row r="44" hidden="1" spans="1:10">
      <c r="A44" s="24"/>
      <c r="B44" s="35" t="s">
        <v>1272</v>
      </c>
      <c r="C44" s="38" t="s">
        <v>129</v>
      </c>
      <c r="H44" s="13" t="str">
        <f t="shared" si="0"/>
        <v>OK</v>
      </c>
      <c r="I44" s="13" t="s">
        <v>300</v>
      </c>
      <c r="J44" s="13" t="str">
        <f t="shared" si="1"/>
        <v>OK</v>
      </c>
    </row>
  </sheetData>
  <sheetProtection autoFilter="0"/>
  <autoFilter ref="A1:J44">
    <filterColumn colId="2">
      <customFilters>
        <customFilter operator="equal" val="Y"/>
      </customFilters>
    </filterColumn>
    <sortState ref="A1:J44">
      <sortCondition ref="B1:B44"/>
    </sortState>
    <extLst/>
  </autoFilter>
  <conditionalFormatting sqref="F3">
    <cfRule type="cellIs" dxfId="2" priority="9" stopIfTrue="1" operator="equal">
      <formula>"No"</formula>
    </cfRule>
    <cfRule type="cellIs" dxfId="1" priority="10" stopIfTrue="1" operator="equal">
      <formula>"Partial"</formula>
    </cfRule>
    <cfRule type="cellIs" dxfId="0" priority="11" stopIfTrue="1" operator="equal">
      <formula>"Yes"</formula>
    </cfRule>
  </conditionalFormatting>
  <conditionalFormatting sqref="H2:J44">
    <cfRule type="cellIs" dxfId="0" priority="3" operator="equal">
      <formula>"OK"</formula>
    </cfRule>
    <cfRule type="notContainsText" dxfId="3" priority="4"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44">
      <formula1>Dropdowns!$C$2:$C$4</formula1>
    </dataValidation>
  </dataValidations>
  <hyperlinks>
    <hyperlink ref="E1" location="Summary!A1" display="Return to Summary"/>
  </hyperlinks>
  <pageMargins left="0.7" right="0.7" top="0.75" bottom="0.75" header="0.3" footer="0.3"/>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5"/>
  <sheetViews>
    <sheetView workbookViewId="0">
      <pane ySplit="1" topLeftCell="A2" activePane="bottomLeft" state="frozen"/>
      <selection/>
      <selection pane="bottomLeft" activeCell="A1" sqref="A1"/>
    </sheetView>
  </sheetViews>
  <sheetFormatPr defaultColWidth="11.4285714285714" defaultRowHeight="15"/>
  <cols>
    <col min="1" max="1" width="2.85714285714286" customWidth="1"/>
    <col min="2" max="2" width="12.8571428571429" customWidth="1"/>
    <col min="3" max="3" width="10.5714285714286" customWidth="1"/>
    <col min="4" max="4" width="30.5714285714286" style="40" customWidth="1"/>
    <col min="5" max="5" width="11.8571428571429" customWidth="1"/>
    <col min="6" max="6" width="7.71428571428571" customWidth="1"/>
    <col min="7" max="7" width="19.5714285714286" customWidth="1"/>
    <col min="8" max="8" width="4" customWidth="1"/>
    <col min="10" max="11" width="11.5714285714286" style="13" customWidth="1"/>
    <col min="12" max="12" width="11.5714285714286" customWidth="1"/>
  </cols>
  <sheetData>
    <row r="1" ht="15.75" spans="1:12">
      <c r="A1" s="41" t="s">
        <v>295</v>
      </c>
      <c r="B1" s="41" t="s">
        <v>1006</v>
      </c>
      <c r="C1" s="41" t="s">
        <v>1273</v>
      </c>
      <c r="D1" s="15" t="s">
        <v>1274</v>
      </c>
      <c r="E1" s="16" t="s">
        <v>297</v>
      </c>
      <c r="G1" s="17" t="s">
        <v>298</v>
      </c>
      <c r="J1" s="30" t="s">
        <v>142</v>
      </c>
      <c r="K1" s="30" t="s">
        <v>143</v>
      </c>
      <c r="L1" s="30" t="s">
        <v>144</v>
      </c>
    </row>
    <row r="2" ht="15.75" spans="1:12">
      <c r="A2" s="23"/>
      <c r="B2" s="23" t="s">
        <v>429</v>
      </c>
      <c r="C2" s="42" t="s">
        <v>1275</v>
      </c>
      <c r="D2" s="42" t="s">
        <v>1276</v>
      </c>
      <c r="E2" s="29" t="s">
        <v>127</v>
      </c>
      <c r="J2" s="13" t="str">
        <f t="shared" ref="J2:J33" si="0">IF(TRIM(D2)&lt;&gt;"",IF(TRIM(E2)="","Value exists for Value field but not for Active flag","OK"),IF(TRIM(E2)="","OK","Value exists for Active flag but not for Value field"))</f>
        <v>OK</v>
      </c>
      <c r="K2" s="13" t="s">
        <v>300</v>
      </c>
      <c r="L2" s="13" t="str">
        <f t="shared" ref="L2:L33" si="1">IF(TRIM(A2)&lt;&gt;"",IF(TRIM(D2)="","Value exists for ID but not for code.  You should not delete a code that exists.","OK"),"OK")</f>
        <v>OK</v>
      </c>
    </row>
    <row r="3" ht="15.75" spans="1:12">
      <c r="A3" s="23"/>
      <c r="B3" s="23" t="s">
        <v>429</v>
      </c>
      <c r="C3" s="42" t="s">
        <v>1277</v>
      </c>
      <c r="D3" s="42" t="s">
        <v>1278</v>
      </c>
      <c r="E3" s="29" t="s">
        <v>127</v>
      </c>
      <c r="G3" s="21" t="s">
        <v>302</v>
      </c>
      <c r="H3" s="22" t="s">
        <v>126</v>
      </c>
      <c r="J3" s="13" t="str">
        <f t="shared" si="0"/>
        <v>OK</v>
      </c>
      <c r="K3" s="13" t="s">
        <v>300</v>
      </c>
      <c r="L3" s="13" t="str">
        <f t="shared" si="1"/>
        <v>OK</v>
      </c>
    </row>
    <row r="4" ht="15.75" spans="1:12">
      <c r="A4" s="23"/>
      <c r="B4" s="23" t="s">
        <v>429</v>
      </c>
      <c r="C4" s="42" t="s">
        <v>1279</v>
      </c>
      <c r="D4" s="42" t="s">
        <v>1280</v>
      </c>
      <c r="E4" s="29" t="s">
        <v>127</v>
      </c>
      <c r="J4" s="13" t="str">
        <f t="shared" si="0"/>
        <v>OK</v>
      </c>
      <c r="K4" s="13" t="s">
        <v>300</v>
      </c>
      <c r="L4" s="13" t="str">
        <f t="shared" si="1"/>
        <v>OK</v>
      </c>
    </row>
    <row r="5" ht="15.75" spans="1:12">
      <c r="A5" s="23"/>
      <c r="B5" s="23" t="s">
        <v>429</v>
      </c>
      <c r="C5" s="42" t="s">
        <v>1281</v>
      </c>
      <c r="D5" s="42" t="s">
        <v>1282</v>
      </c>
      <c r="E5" s="29" t="s">
        <v>127</v>
      </c>
      <c r="J5" s="13" t="str">
        <f t="shared" si="0"/>
        <v>OK</v>
      </c>
      <c r="K5" s="13" t="s">
        <v>300</v>
      </c>
      <c r="L5" s="13" t="str">
        <f t="shared" si="1"/>
        <v>OK</v>
      </c>
    </row>
    <row r="6" ht="15.75" spans="1:12">
      <c r="A6" s="24"/>
      <c r="B6" s="23" t="s">
        <v>429</v>
      </c>
      <c r="C6" s="42" t="s">
        <v>1283</v>
      </c>
      <c r="D6" s="42" t="s">
        <v>1284</v>
      </c>
      <c r="E6" s="29" t="s">
        <v>127</v>
      </c>
      <c r="J6" s="13" t="str">
        <f t="shared" si="0"/>
        <v>OK</v>
      </c>
      <c r="K6" s="13" t="s">
        <v>300</v>
      </c>
      <c r="L6" s="13" t="str">
        <f t="shared" si="1"/>
        <v>OK</v>
      </c>
    </row>
    <row r="7" ht="15.75" spans="1:12">
      <c r="A7" s="24"/>
      <c r="B7" s="23" t="s">
        <v>429</v>
      </c>
      <c r="C7" s="42" t="s">
        <v>1285</v>
      </c>
      <c r="D7" s="42" t="s">
        <v>1286</v>
      </c>
      <c r="E7" s="29" t="s">
        <v>127</v>
      </c>
      <c r="J7" s="13" t="str">
        <f t="shared" si="0"/>
        <v>OK</v>
      </c>
      <c r="K7" s="13" t="s">
        <v>300</v>
      </c>
      <c r="L7" s="13" t="str">
        <f t="shared" si="1"/>
        <v>OK</v>
      </c>
    </row>
    <row r="8" ht="15.75" spans="1:12">
      <c r="A8" s="43"/>
      <c r="B8" s="18" t="s">
        <v>429</v>
      </c>
      <c r="C8" s="42" t="s">
        <v>1287</v>
      </c>
      <c r="D8" s="42" t="s">
        <v>1288</v>
      </c>
      <c r="E8" s="29" t="s">
        <v>127</v>
      </c>
      <c r="J8" s="13" t="str">
        <f t="shared" si="0"/>
        <v>OK</v>
      </c>
      <c r="K8" s="13" t="s">
        <v>300</v>
      </c>
      <c r="L8" s="13" t="str">
        <f t="shared" si="1"/>
        <v>OK</v>
      </c>
    </row>
    <row r="9" ht="15.75" spans="1:12">
      <c r="A9" s="43"/>
      <c r="B9" s="18" t="s">
        <v>429</v>
      </c>
      <c r="C9" s="42" t="s">
        <v>1289</v>
      </c>
      <c r="D9" s="42" t="s">
        <v>1290</v>
      </c>
      <c r="E9" s="29" t="s">
        <v>127</v>
      </c>
      <c r="J9" s="13" t="str">
        <f t="shared" si="0"/>
        <v>OK</v>
      </c>
      <c r="K9" s="13" t="s">
        <v>300</v>
      </c>
      <c r="L9" s="13" t="str">
        <f t="shared" si="1"/>
        <v>OK</v>
      </c>
    </row>
    <row r="10" ht="15.75" spans="1:12">
      <c r="A10" s="43"/>
      <c r="B10" s="18" t="s">
        <v>429</v>
      </c>
      <c r="C10" s="42" t="s">
        <v>426</v>
      </c>
      <c r="D10" s="42" t="s">
        <v>1291</v>
      </c>
      <c r="E10" s="29" t="s">
        <v>127</v>
      </c>
      <c r="J10" s="13" t="str">
        <f t="shared" si="0"/>
        <v>OK</v>
      </c>
      <c r="K10" s="13" t="s">
        <v>300</v>
      </c>
      <c r="L10" s="13" t="str">
        <f t="shared" si="1"/>
        <v>OK</v>
      </c>
    </row>
    <row r="11" ht="15.75" spans="1:12">
      <c r="A11" s="43"/>
      <c r="B11" s="18" t="s">
        <v>429</v>
      </c>
      <c r="C11" s="42" t="s">
        <v>1292</v>
      </c>
      <c r="D11" s="42" t="s">
        <v>1293</v>
      </c>
      <c r="E11" s="29" t="s">
        <v>127</v>
      </c>
      <c r="J11" s="13" t="str">
        <f t="shared" si="0"/>
        <v>OK</v>
      </c>
      <c r="K11" s="13" t="s">
        <v>300</v>
      </c>
      <c r="L11" s="13" t="str">
        <f t="shared" si="1"/>
        <v>OK</v>
      </c>
    </row>
    <row r="12" ht="15.75" spans="1:12">
      <c r="A12" s="43"/>
      <c r="B12" s="18" t="s">
        <v>429</v>
      </c>
      <c r="C12" s="42" t="s">
        <v>1294</v>
      </c>
      <c r="D12" s="42" t="s">
        <v>1295</v>
      </c>
      <c r="E12" s="29" t="s">
        <v>127</v>
      </c>
      <c r="J12" s="13" t="str">
        <f t="shared" si="0"/>
        <v>OK</v>
      </c>
      <c r="K12" s="13" t="s">
        <v>300</v>
      </c>
      <c r="L12" s="13" t="str">
        <f t="shared" si="1"/>
        <v>OK</v>
      </c>
    </row>
    <row r="13" ht="15.75" spans="1:12">
      <c r="A13" s="43"/>
      <c r="B13" s="18" t="s">
        <v>429</v>
      </c>
      <c r="C13" s="42" t="s">
        <v>1296</v>
      </c>
      <c r="D13" s="42" t="s">
        <v>1297</v>
      </c>
      <c r="E13" s="29" t="s">
        <v>127</v>
      </c>
      <c r="J13" s="13" t="str">
        <f t="shared" si="0"/>
        <v>OK</v>
      </c>
      <c r="K13" s="13" t="s">
        <v>300</v>
      </c>
      <c r="L13" s="13" t="str">
        <f t="shared" si="1"/>
        <v>OK</v>
      </c>
    </row>
    <row r="14" ht="15.75" spans="1:12">
      <c r="A14" s="43"/>
      <c r="B14" s="18" t="s">
        <v>429</v>
      </c>
      <c r="C14" s="42" t="s">
        <v>1298</v>
      </c>
      <c r="D14" s="42" t="s">
        <v>1299</v>
      </c>
      <c r="E14" s="29" t="s">
        <v>127</v>
      </c>
      <c r="J14" s="13" t="str">
        <f t="shared" si="0"/>
        <v>OK</v>
      </c>
      <c r="K14" s="13" t="s">
        <v>300</v>
      </c>
      <c r="L14" s="13" t="str">
        <f t="shared" si="1"/>
        <v>OK</v>
      </c>
    </row>
    <row r="15" ht="15.75" spans="1:12">
      <c r="A15" s="43"/>
      <c r="B15" s="18" t="s">
        <v>429</v>
      </c>
      <c r="C15" s="42" t="s">
        <v>1300</v>
      </c>
      <c r="D15" s="42" t="s">
        <v>1301</v>
      </c>
      <c r="E15" s="29" t="s">
        <v>127</v>
      </c>
      <c r="J15" s="13" t="str">
        <f t="shared" si="0"/>
        <v>OK</v>
      </c>
      <c r="K15" s="13" t="s">
        <v>300</v>
      </c>
      <c r="L15" s="13" t="str">
        <f t="shared" si="1"/>
        <v>OK</v>
      </c>
    </row>
    <row r="16" ht="15.75" spans="1:12">
      <c r="A16" s="43"/>
      <c r="B16" s="18" t="s">
        <v>429</v>
      </c>
      <c r="C16" s="42" t="s">
        <v>1302</v>
      </c>
      <c r="D16" s="42" t="s">
        <v>679</v>
      </c>
      <c r="E16" s="29" t="s">
        <v>127</v>
      </c>
      <c r="J16" s="13" t="str">
        <f t="shared" si="0"/>
        <v>OK</v>
      </c>
      <c r="K16" s="13" t="s">
        <v>300</v>
      </c>
      <c r="L16" s="13" t="str">
        <f t="shared" si="1"/>
        <v>OK</v>
      </c>
    </row>
    <row r="17" ht="15.75" spans="1:12">
      <c r="A17" s="43"/>
      <c r="B17" s="18" t="s">
        <v>429</v>
      </c>
      <c r="C17" s="42" t="s">
        <v>1303</v>
      </c>
      <c r="D17" s="42" t="s">
        <v>693</v>
      </c>
      <c r="E17" s="29" t="s">
        <v>127</v>
      </c>
      <c r="J17" s="13" t="str">
        <f t="shared" si="0"/>
        <v>OK</v>
      </c>
      <c r="K17" s="13" t="s">
        <v>300</v>
      </c>
      <c r="L17" s="13" t="str">
        <f t="shared" si="1"/>
        <v>OK</v>
      </c>
    </row>
    <row r="18" ht="15.75" spans="1:12">
      <c r="A18" s="43"/>
      <c r="B18" s="18" t="s">
        <v>429</v>
      </c>
      <c r="C18" s="42" t="s">
        <v>1304</v>
      </c>
      <c r="D18" s="42" t="s">
        <v>1305</v>
      </c>
      <c r="E18" s="29" t="s">
        <v>127</v>
      </c>
      <c r="J18" s="13" t="str">
        <f t="shared" si="0"/>
        <v>OK</v>
      </c>
      <c r="K18" s="13" t="s">
        <v>300</v>
      </c>
      <c r="L18" s="13" t="str">
        <f t="shared" si="1"/>
        <v>OK</v>
      </c>
    </row>
    <row r="19" ht="15.75" spans="1:12">
      <c r="A19" s="43"/>
      <c r="B19" s="18" t="s">
        <v>429</v>
      </c>
      <c r="C19" s="42" t="s">
        <v>295</v>
      </c>
      <c r="D19" s="42" t="s">
        <v>1306</v>
      </c>
      <c r="E19" s="29" t="s">
        <v>127</v>
      </c>
      <c r="J19" s="13" t="str">
        <f t="shared" si="0"/>
        <v>OK</v>
      </c>
      <c r="K19" s="13" t="s">
        <v>300</v>
      </c>
      <c r="L19" s="13" t="str">
        <f t="shared" si="1"/>
        <v>OK</v>
      </c>
    </row>
    <row r="20" ht="15.75" spans="1:12">
      <c r="A20" s="43"/>
      <c r="B20" s="18" t="s">
        <v>429</v>
      </c>
      <c r="C20" s="42" t="s">
        <v>1307</v>
      </c>
      <c r="D20" s="42" t="s">
        <v>1308</v>
      </c>
      <c r="E20" s="29" t="s">
        <v>127</v>
      </c>
      <c r="J20" s="13" t="str">
        <f t="shared" si="0"/>
        <v>OK</v>
      </c>
      <c r="K20" s="13" t="s">
        <v>300</v>
      </c>
      <c r="L20" s="13" t="str">
        <f t="shared" si="1"/>
        <v>OK</v>
      </c>
    </row>
    <row r="21" ht="15.75" spans="1:12">
      <c r="A21" s="43"/>
      <c r="B21" s="18" t="s">
        <v>429</v>
      </c>
      <c r="C21" s="42" t="s">
        <v>1309</v>
      </c>
      <c r="D21" s="42" t="s">
        <v>1310</v>
      </c>
      <c r="E21" s="29" t="s">
        <v>127</v>
      </c>
      <c r="J21" s="13" t="str">
        <f t="shared" si="0"/>
        <v>OK</v>
      </c>
      <c r="K21" s="13" t="s">
        <v>300</v>
      </c>
      <c r="L21" s="13" t="str">
        <f t="shared" si="1"/>
        <v>OK</v>
      </c>
    </row>
    <row r="22" ht="15.75" spans="1:12">
      <c r="A22" s="43"/>
      <c r="B22" s="18" t="s">
        <v>429</v>
      </c>
      <c r="C22" s="42" t="s">
        <v>1311</v>
      </c>
      <c r="D22" s="42" t="s">
        <v>992</v>
      </c>
      <c r="E22" s="29" t="s">
        <v>127</v>
      </c>
      <c r="J22" s="13" t="str">
        <f t="shared" si="0"/>
        <v>OK</v>
      </c>
      <c r="K22" s="13" t="s">
        <v>300</v>
      </c>
      <c r="L22" s="13" t="str">
        <f t="shared" si="1"/>
        <v>OK</v>
      </c>
    </row>
    <row r="23" ht="15.75" spans="1:12">
      <c r="A23" s="43"/>
      <c r="B23" s="18" t="s">
        <v>429</v>
      </c>
      <c r="C23" s="42" t="s">
        <v>1312</v>
      </c>
      <c r="D23" s="42" t="s">
        <v>1313</v>
      </c>
      <c r="E23" s="29" t="s">
        <v>127</v>
      </c>
      <c r="J23" s="13" t="str">
        <f t="shared" si="0"/>
        <v>OK</v>
      </c>
      <c r="K23" s="13" t="s">
        <v>300</v>
      </c>
      <c r="L23" s="13" t="str">
        <f t="shared" si="1"/>
        <v>OK</v>
      </c>
    </row>
    <row r="24" ht="15.75" spans="1:12">
      <c r="A24" s="43"/>
      <c r="B24" s="18" t="s">
        <v>429</v>
      </c>
      <c r="C24" s="42" t="s">
        <v>1314</v>
      </c>
      <c r="D24" s="42" t="s">
        <v>1315</v>
      </c>
      <c r="E24" s="29" t="s">
        <v>127</v>
      </c>
      <c r="J24" s="13" t="str">
        <f t="shared" si="0"/>
        <v>OK</v>
      </c>
      <c r="K24" s="13" t="s">
        <v>300</v>
      </c>
      <c r="L24" s="13" t="str">
        <f t="shared" si="1"/>
        <v>OK</v>
      </c>
    </row>
    <row r="25" ht="15.75" spans="1:12">
      <c r="A25" s="43"/>
      <c r="B25" s="18" t="s">
        <v>429</v>
      </c>
      <c r="C25" s="42" t="s">
        <v>1316</v>
      </c>
      <c r="D25" s="42" t="s">
        <v>1317</v>
      </c>
      <c r="E25" s="29" t="s">
        <v>127</v>
      </c>
      <c r="J25" s="13" t="str">
        <f t="shared" si="0"/>
        <v>OK</v>
      </c>
      <c r="K25" s="13" t="s">
        <v>300</v>
      </c>
      <c r="L25" s="13" t="str">
        <f t="shared" si="1"/>
        <v>OK</v>
      </c>
    </row>
    <row r="26" ht="15.75" spans="1:12">
      <c r="A26" s="43"/>
      <c r="B26" s="18" t="s">
        <v>429</v>
      </c>
      <c r="C26" s="42" t="s">
        <v>1318</v>
      </c>
      <c r="D26" s="42" t="s">
        <v>1319</v>
      </c>
      <c r="E26" s="29" t="s">
        <v>127</v>
      </c>
      <c r="J26" s="13" t="str">
        <f t="shared" si="0"/>
        <v>OK</v>
      </c>
      <c r="K26" s="13" t="s">
        <v>300</v>
      </c>
      <c r="L26" s="13" t="str">
        <f t="shared" si="1"/>
        <v>OK</v>
      </c>
    </row>
    <row r="27" ht="15.75" spans="1:12">
      <c r="A27" s="43"/>
      <c r="B27" s="18" t="s">
        <v>429</v>
      </c>
      <c r="C27" s="42" t="s">
        <v>1320</v>
      </c>
      <c r="D27" s="42" t="s">
        <v>1321</v>
      </c>
      <c r="E27" s="29" t="s">
        <v>127</v>
      </c>
      <c r="J27" s="13" t="str">
        <f t="shared" si="0"/>
        <v>OK</v>
      </c>
      <c r="K27" s="13" t="s">
        <v>300</v>
      </c>
      <c r="L27" s="13" t="str">
        <f t="shared" si="1"/>
        <v>OK</v>
      </c>
    </row>
    <row r="28" ht="15.75" spans="1:12">
      <c r="A28" s="43"/>
      <c r="B28" s="18" t="s">
        <v>429</v>
      </c>
      <c r="C28" s="42" t="s">
        <v>1322</v>
      </c>
      <c r="D28" s="42" t="s">
        <v>1323</v>
      </c>
      <c r="E28" s="29" t="s">
        <v>127</v>
      </c>
      <c r="J28" s="13" t="str">
        <f t="shared" si="0"/>
        <v>OK</v>
      </c>
      <c r="K28" s="13" t="s">
        <v>300</v>
      </c>
      <c r="L28" s="13" t="str">
        <f t="shared" si="1"/>
        <v>OK</v>
      </c>
    </row>
    <row r="29" ht="15.75" spans="1:12">
      <c r="A29" s="43"/>
      <c r="B29" s="18" t="s">
        <v>429</v>
      </c>
      <c r="C29" s="42" t="s">
        <v>553</v>
      </c>
      <c r="D29" s="42" t="s">
        <v>1324</v>
      </c>
      <c r="E29" s="29" t="s">
        <v>127</v>
      </c>
      <c r="J29" s="13" t="str">
        <f t="shared" si="0"/>
        <v>OK</v>
      </c>
      <c r="K29" s="13" t="s">
        <v>300</v>
      </c>
      <c r="L29" s="13" t="str">
        <f t="shared" si="1"/>
        <v>OK</v>
      </c>
    </row>
    <row r="30" ht="15.75" spans="1:12">
      <c r="A30" s="43"/>
      <c r="B30" s="18" t="s">
        <v>429</v>
      </c>
      <c r="C30" s="42" t="s">
        <v>1325</v>
      </c>
      <c r="D30" s="42" t="s">
        <v>1326</v>
      </c>
      <c r="E30" s="29" t="s">
        <v>127</v>
      </c>
      <c r="J30" s="13" t="str">
        <f t="shared" si="0"/>
        <v>OK</v>
      </c>
      <c r="K30" s="13" t="s">
        <v>300</v>
      </c>
      <c r="L30" s="13" t="str">
        <f t="shared" si="1"/>
        <v>OK</v>
      </c>
    </row>
    <row r="31" ht="15.75" spans="1:12">
      <c r="A31" s="43"/>
      <c r="B31" s="18" t="s">
        <v>429</v>
      </c>
      <c r="C31" s="42" t="s">
        <v>1327</v>
      </c>
      <c r="D31" s="42" t="s">
        <v>1328</v>
      </c>
      <c r="E31" s="29" t="s">
        <v>127</v>
      </c>
      <c r="J31" s="13" t="str">
        <f t="shared" si="0"/>
        <v>OK</v>
      </c>
      <c r="K31" s="13" t="s">
        <v>300</v>
      </c>
      <c r="L31" s="13" t="str">
        <f t="shared" si="1"/>
        <v>OK</v>
      </c>
    </row>
    <row r="32" ht="15.75" spans="1:12">
      <c r="A32" s="43"/>
      <c r="B32" s="18" t="s">
        <v>429</v>
      </c>
      <c r="C32" s="42" t="s">
        <v>1329</v>
      </c>
      <c r="D32" s="42" t="s">
        <v>1330</v>
      </c>
      <c r="E32" s="29" t="s">
        <v>127</v>
      </c>
      <c r="J32" s="13" t="str">
        <f t="shared" si="0"/>
        <v>OK</v>
      </c>
      <c r="K32" s="13" t="s">
        <v>300</v>
      </c>
      <c r="L32" s="13" t="str">
        <f t="shared" si="1"/>
        <v>OK</v>
      </c>
    </row>
    <row r="33" ht="15.75" spans="1:12">
      <c r="A33" s="43"/>
      <c r="B33" s="18" t="s">
        <v>429</v>
      </c>
      <c r="C33" s="42" t="s">
        <v>1331</v>
      </c>
      <c r="D33" s="42" t="s">
        <v>1332</v>
      </c>
      <c r="E33" s="29" t="s">
        <v>127</v>
      </c>
      <c r="J33" s="13" t="str">
        <f t="shared" si="0"/>
        <v>OK</v>
      </c>
      <c r="K33" s="13" t="s">
        <v>300</v>
      </c>
      <c r="L33" s="13" t="str">
        <f t="shared" si="1"/>
        <v>OK</v>
      </c>
    </row>
    <row r="34" ht="15.75" spans="1:12">
      <c r="A34" s="43"/>
      <c r="B34" s="18" t="s">
        <v>429</v>
      </c>
      <c r="C34" s="42" t="s">
        <v>1333</v>
      </c>
      <c r="D34" s="42" t="s">
        <v>1334</v>
      </c>
      <c r="E34" s="29" t="s">
        <v>127</v>
      </c>
      <c r="J34" s="13" t="str">
        <f t="shared" ref="J34:J64" si="2">IF(TRIM(D34)&lt;&gt;"",IF(TRIM(E34)="","Value exists for Value field but not for Active flag","OK"),IF(TRIM(E34)="","OK","Value exists for Active flag but not for Value field"))</f>
        <v>OK</v>
      </c>
      <c r="K34" s="13" t="s">
        <v>300</v>
      </c>
      <c r="L34" s="13" t="str">
        <f t="shared" ref="L34:L64" si="3">IF(TRIM(A34)&lt;&gt;"",IF(TRIM(D34)="","Value exists for ID but not for code.  You should not delete a code that exists.","OK"),"OK")</f>
        <v>OK</v>
      </c>
    </row>
    <row r="35" ht="15.75" spans="1:12">
      <c r="A35" s="43"/>
      <c r="B35" s="18" t="s">
        <v>429</v>
      </c>
      <c r="C35" s="42" t="s">
        <v>1335</v>
      </c>
      <c r="D35" s="42" t="s">
        <v>1336</v>
      </c>
      <c r="E35" s="29" t="s">
        <v>127</v>
      </c>
      <c r="J35" s="13" t="str">
        <f t="shared" si="2"/>
        <v>OK</v>
      </c>
      <c r="K35" s="13" t="s">
        <v>300</v>
      </c>
      <c r="L35" s="13" t="str">
        <f t="shared" si="3"/>
        <v>OK</v>
      </c>
    </row>
    <row r="36" ht="15.75" spans="1:12">
      <c r="A36" s="43"/>
      <c r="B36" s="18" t="s">
        <v>429</v>
      </c>
      <c r="C36" s="42" t="s">
        <v>1337</v>
      </c>
      <c r="D36" s="42" t="s">
        <v>1338</v>
      </c>
      <c r="E36" s="29" t="s">
        <v>127</v>
      </c>
      <c r="J36" s="13" t="str">
        <f t="shared" si="2"/>
        <v>OK</v>
      </c>
      <c r="K36" s="13" t="s">
        <v>300</v>
      </c>
      <c r="L36" s="13" t="str">
        <f t="shared" si="3"/>
        <v>OK</v>
      </c>
    </row>
    <row r="37" ht="15.75" spans="1:12">
      <c r="A37" s="43"/>
      <c r="B37" s="18" t="s">
        <v>429</v>
      </c>
      <c r="C37" s="42" t="s">
        <v>1339</v>
      </c>
      <c r="D37" s="42" t="s">
        <v>1340</v>
      </c>
      <c r="E37" s="29" t="s">
        <v>127</v>
      </c>
      <c r="J37" s="13" t="str">
        <f t="shared" si="2"/>
        <v>OK</v>
      </c>
      <c r="K37" s="13" t="s">
        <v>300</v>
      </c>
      <c r="L37" s="13" t="str">
        <f t="shared" si="3"/>
        <v>OK</v>
      </c>
    </row>
    <row r="38" ht="15.75" spans="1:12">
      <c r="A38" s="43"/>
      <c r="B38" s="18" t="s">
        <v>429</v>
      </c>
      <c r="C38" s="42" t="s">
        <v>1341</v>
      </c>
      <c r="D38" s="42" t="s">
        <v>1342</v>
      </c>
      <c r="E38" s="29" t="s">
        <v>127</v>
      </c>
      <c r="J38" s="13" t="str">
        <f t="shared" si="2"/>
        <v>OK</v>
      </c>
      <c r="K38" s="13" t="s">
        <v>300</v>
      </c>
      <c r="L38" s="13" t="str">
        <f t="shared" si="3"/>
        <v>OK</v>
      </c>
    </row>
    <row r="39" ht="15.75" spans="1:12">
      <c r="A39" s="43"/>
      <c r="B39" s="18" t="s">
        <v>429</v>
      </c>
      <c r="C39" s="42" t="s">
        <v>1343</v>
      </c>
      <c r="D39" s="42" t="s">
        <v>1344</v>
      </c>
      <c r="E39" s="29" t="s">
        <v>127</v>
      </c>
      <c r="J39" s="13" t="str">
        <f t="shared" si="2"/>
        <v>OK</v>
      </c>
      <c r="K39" s="13" t="s">
        <v>300</v>
      </c>
      <c r="L39" s="13" t="str">
        <f t="shared" si="3"/>
        <v>OK</v>
      </c>
    </row>
    <row r="40" ht="15.75" spans="1:12">
      <c r="A40" s="43"/>
      <c r="B40" s="18" t="s">
        <v>429</v>
      </c>
      <c r="C40" s="42" t="s">
        <v>1345</v>
      </c>
      <c r="D40" s="42" t="s">
        <v>1346</v>
      </c>
      <c r="E40" s="29" t="s">
        <v>127</v>
      </c>
      <c r="J40" s="13" t="str">
        <f t="shared" si="2"/>
        <v>OK</v>
      </c>
      <c r="K40" s="13" t="s">
        <v>300</v>
      </c>
      <c r="L40" s="13" t="str">
        <f t="shared" si="3"/>
        <v>OK</v>
      </c>
    </row>
    <row r="41" ht="15.75" spans="1:12">
      <c r="A41" s="43"/>
      <c r="B41" s="18" t="s">
        <v>429</v>
      </c>
      <c r="C41" s="42" t="s">
        <v>1347</v>
      </c>
      <c r="D41" s="42" t="s">
        <v>1348</v>
      </c>
      <c r="E41" s="29" t="s">
        <v>127</v>
      </c>
      <c r="J41" s="13" t="str">
        <f t="shared" si="2"/>
        <v>OK</v>
      </c>
      <c r="K41" s="13" t="s">
        <v>300</v>
      </c>
      <c r="L41" s="13" t="str">
        <f t="shared" si="3"/>
        <v>OK</v>
      </c>
    </row>
    <row r="42" ht="15.75" spans="1:12">
      <c r="A42" s="43"/>
      <c r="B42" s="18" t="s">
        <v>429</v>
      </c>
      <c r="C42" s="42" t="s">
        <v>1349</v>
      </c>
      <c r="D42" s="42" t="s">
        <v>1350</v>
      </c>
      <c r="E42" s="29" t="s">
        <v>127</v>
      </c>
      <c r="J42" s="13" t="str">
        <f t="shared" si="2"/>
        <v>OK</v>
      </c>
      <c r="K42" s="13" t="s">
        <v>300</v>
      </c>
      <c r="L42" s="13" t="str">
        <f t="shared" si="3"/>
        <v>OK</v>
      </c>
    </row>
    <row r="43" ht="15.75" spans="1:12">
      <c r="A43" s="43"/>
      <c r="B43" s="18" t="s">
        <v>429</v>
      </c>
      <c r="C43" s="42" t="s">
        <v>1351</v>
      </c>
      <c r="D43" s="42" t="s">
        <v>1352</v>
      </c>
      <c r="E43" s="29" t="s">
        <v>127</v>
      </c>
      <c r="J43" s="13" t="str">
        <f t="shared" si="2"/>
        <v>OK</v>
      </c>
      <c r="K43" s="13" t="s">
        <v>300</v>
      </c>
      <c r="L43" s="13" t="str">
        <f t="shared" si="3"/>
        <v>OK</v>
      </c>
    </row>
    <row r="44" ht="15.75" spans="1:12">
      <c r="A44" s="43"/>
      <c r="B44" s="18" t="s">
        <v>429</v>
      </c>
      <c r="C44" s="42" t="s">
        <v>1353</v>
      </c>
      <c r="D44" s="42" t="s">
        <v>1354</v>
      </c>
      <c r="E44" s="29" t="s">
        <v>127</v>
      </c>
      <c r="J44" s="13" t="str">
        <f t="shared" si="2"/>
        <v>OK</v>
      </c>
      <c r="K44" s="13" t="s">
        <v>300</v>
      </c>
      <c r="L44" s="13" t="str">
        <f t="shared" si="3"/>
        <v>OK</v>
      </c>
    </row>
    <row r="45" ht="15.75" spans="1:12">
      <c r="A45" s="43"/>
      <c r="B45" s="18" t="s">
        <v>429</v>
      </c>
      <c r="C45" s="42" t="s">
        <v>1355</v>
      </c>
      <c r="D45" s="42" t="s">
        <v>1356</v>
      </c>
      <c r="E45" s="29" t="s">
        <v>127</v>
      </c>
      <c r="J45" s="13" t="str">
        <f t="shared" si="2"/>
        <v>OK</v>
      </c>
      <c r="K45" s="13" t="s">
        <v>300</v>
      </c>
      <c r="L45" s="13" t="str">
        <f t="shared" si="3"/>
        <v>OK</v>
      </c>
    </row>
    <row r="46" ht="15.75" spans="1:12">
      <c r="A46" s="43"/>
      <c r="B46" s="18" t="s">
        <v>429</v>
      </c>
      <c r="C46" s="42" t="s">
        <v>300</v>
      </c>
      <c r="D46" s="42" t="s">
        <v>1357</v>
      </c>
      <c r="E46" s="29" t="s">
        <v>127</v>
      </c>
      <c r="J46" s="13" t="str">
        <f t="shared" si="2"/>
        <v>OK</v>
      </c>
      <c r="K46" s="13" t="s">
        <v>300</v>
      </c>
      <c r="L46" s="13" t="str">
        <f t="shared" si="3"/>
        <v>OK</v>
      </c>
    </row>
    <row r="47" ht="15.75" spans="1:12">
      <c r="A47" s="43"/>
      <c r="B47" s="18" t="s">
        <v>429</v>
      </c>
      <c r="C47" s="42" t="s">
        <v>1358</v>
      </c>
      <c r="D47" s="42" t="s">
        <v>1359</v>
      </c>
      <c r="E47" s="29" t="s">
        <v>127</v>
      </c>
      <c r="J47" s="13" t="str">
        <f t="shared" si="2"/>
        <v>OK</v>
      </c>
      <c r="K47" s="13" t="s">
        <v>300</v>
      </c>
      <c r="L47" s="13" t="str">
        <f t="shared" si="3"/>
        <v>OK</v>
      </c>
    </row>
    <row r="48" ht="15.75" spans="1:12">
      <c r="A48" s="43"/>
      <c r="B48" s="18" t="s">
        <v>429</v>
      </c>
      <c r="C48" s="42" t="s">
        <v>559</v>
      </c>
      <c r="D48" s="42" t="s">
        <v>332</v>
      </c>
      <c r="E48" s="29" t="s">
        <v>127</v>
      </c>
      <c r="J48" s="13" t="str">
        <f t="shared" si="2"/>
        <v>OK</v>
      </c>
      <c r="K48" s="13" t="s">
        <v>300</v>
      </c>
      <c r="L48" s="13" t="str">
        <f t="shared" si="3"/>
        <v>OK</v>
      </c>
    </row>
    <row r="49" ht="15.75" spans="1:12">
      <c r="A49" s="43"/>
      <c r="B49" s="18" t="s">
        <v>429</v>
      </c>
      <c r="C49" s="42" t="s">
        <v>1360</v>
      </c>
      <c r="D49" s="42" t="s">
        <v>1361</v>
      </c>
      <c r="E49" s="29" t="s">
        <v>127</v>
      </c>
      <c r="J49" s="13" t="str">
        <f t="shared" si="2"/>
        <v>OK</v>
      </c>
      <c r="K49" s="13" t="s">
        <v>300</v>
      </c>
      <c r="L49" s="13" t="str">
        <f t="shared" si="3"/>
        <v>OK</v>
      </c>
    </row>
    <row r="50" ht="15.75" spans="1:12">
      <c r="A50" s="43"/>
      <c r="B50" s="18" t="s">
        <v>429</v>
      </c>
      <c r="C50" s="42" t="s">
        <v>1362</v>
      </c>
      <c r="D50" s="42" t="s">
        <v>1363</v>
      </c>
      <c r="E50" s="29" t="s">
        <v>127</v>
      </c>
      <c r="J50" s="13" t="str">
        <f t="shared" si="2"/>
        <v>OK</v>
      </c>
      <c r="K50" s="13" t="s">
        <v>300</v>
      </c>
      <c r="L50" s="13" t="str">
        <f t="shared" si="3"/>
        <v>OK</v>
      </c>
    </row>
    <row r="51" ht="15.75" spans="1:12">
      <c r="A51" s="43"/>
      <c r="B51" s="18" t="s">
        <v>429</v>
      </c>
      <c r="C51" s="42" t="s">
        <v>564</v>
      </c>
      <c r="D51" s="42" t="s">
        <v>821</v>
      </c>
      <c r="E51" s="29" t="s">
        <v>127</v>
      </c>
      <c r="J51" s="13" t="str">
        <f t="shared" si="2"/>
        <v>OK</v>
      </c>
      <c r="K51" s="13" t="s">
        <v>300</v>
      </c>
      <c r="L51" s="13" t="str">
        <f t="shared" si="3"/>
        <v>OK</v>
      </c>
    </row>
    <row r="52" ht="15.75" spans="1:12">
      <c r="A52" s="43"/>
      <c r="B52" s="18" t="s">
        <v>429</v>
      </c>
      <c r="C52" s="42" t="s">
        <v>1364</v>
      </c>
      <c r="D52" s="42" t="s">
        <v>1365</v>
      </c>
      <c r="E52" s="29" t="s">
        <v>127</v>
      </c>
      <c r="J52" s="13" t="str">
        <f t="shared" si="2"/>
        <v>OK</v>
      </c>
      <c r="K52" s="13" t="s">
        <v>300</v>
      </c>
      <c r="L52" s="13" t="str">
        <f t="shared" si="3"/>
        <v>OK</v>
      </c>
    </row>
    <row r="53" ht="15.75" spans="1:12">
      <c r="A53" s="43"/>
      <c r="B53" s="18" t="s">
        <v>429</v>
      </c>
      <c r="C53" s="42" t="s">
        <v>1366</v>
      </c>
      <c r="D53" s="42" t="s">
        <v>1367</v>
      </c>
      <c r="E53" s="29" t="s">
        <v>127</v>
      </c>
      <c r="J53" s="13" t="str">
        <f t="shared" si="2"/>
        <v>OK</v>
      </c>
      <c r="K53" s="13" t="s">
        <v>300</v>
      </c>
      <c r="L53" s="13" t="str">
        <f t="shared" si="3"/>
        <v>OK</v>
      </c>
    </row>
    <row r="54" ht="15.75" spans="1:12">
      <c r="A54" s="43"/>
      <c r="B54" s="18" t="s">
        <v>429</v>
      </c>
      <c r="C54" s="42" t="s">
        <v>1368</v>
      </c>
      <c r="D54" s="42" t="s">
        <v>1369</v>
      </c>
      <c r="E54" s="29" t="s">
        <v>127</v>
      </c>
      <c r="J54" s="13" t="str">
        <f t="shared" si="2"/>
        <v>OK</v>
      </c>
      <c r="K54" s="13" t="s">
        <v>300</v>
      </c>
      <c r="L54" s="13" t="str">
        <f t="shared" si="3"/>
        <v>OK</v>
      </c>
    </row>
    <row r="55" ht="15.75" spans="1:12">
      <c r="A55" s="43"/>
      <c r="B55" s="18" t="s">
        <v>429</v>
      </c>
      <c r="C55" s="42" t="s">
        <v>1370</v>
      </c>
      <c r="D55" s="42" t="s">
        <v>1371</v>
      </c>
      <c r="E55" s="29" t="s">
        <v>127</v>
      </c>
      <c r="J55" s="13" t="str">
        <f t="shared" si="2"/>
        <v>OK</v>
      </c>
      <c r="K55" s="13" t="s">
        <v>300</v>
      </c>
      <c r="L55" s="13" t="str">
        <f t="shared" si="3"/>
        <v>OK</v>
      </c>
    </row>
    <row r="56" ht="15.75" spans="1:12">
      <c r="A56" s="43"/>
      <c r="B56" s="18" t="s">
        <v>429</v>
      </c>
      <c r="C56" s="42" t="s">
        <v>1372</v>
      </c>
      <c r="D56" s="42" t="s">
        <v>1373</v>
      </c>
      <c r="E56" s="29" t="s">
        <v>127</v>
      </c>
      <c r="J56" s="13" t="str">
        <f t="shared" si="2"/>
        <v>OK</v>
      </c>
      <c r="K56" s="13" t="s">
        <v>300</v>
      </c>
      <c r="L56" s="13" t="str">
        <f t="shared" si="3"/>
        <v>OK</v>
      </c>
    </row>
    <row r="57" ht="15.75" spans="1:12">
      <c r="A57" s="43"/>
      <c r="B57" s="18" t="s">
        <v>429</v>
      </c>
      <c r="C57" s="42" t="s">
        <v>1374</v>
      </c>
      <c r="D57" s="42" t="s">
        <v>1375</v>
      </c>
      <c r="E57" s="29" t="s">
        <v>127</v>
      </c>
      <c r="J57" s="13" t="str">
        <f t="shared" si="2"/>
        <v>OK</v>
      </c>
      <c r="K57" s="13" t="s">
        <v>300</v>
      </c>
      <c r="L57" s="13" t="str">
        <f t="shared" si="3"/>
        <v>OK</v>
      </c>
    </row>
    <row r="58" ht="15.75" spans="1:12">
      <c r="A58" s="43"/>
      <c r="B58" s="18" t="s">
        <v>429</v>
      </c>
      <c r="C58" s="42" t="s">
        <v>1376</v>
      </c>
      <c r="D58" s="42" t="s">
        <v>1377</v>
      </c>
      <c r="E58" s="29" t="s">
        <v>127</v>
      </c>
      <c r="J58" s="13" t="str">
        <f t="shared" si="2"/>
        <v>OK</v>
      </c>
      <c r="K58" s="13" t="s">
        <v>300</v>
      </c>
      <c r="L58" s="13" t="str">
        <f t="shared" si="3"/>
        <v>OK</v>
      </c>
    </row>
    <row r="59" ht="15.75" spans="1:12">
      <c r="A59" s="43"/>
      <c r="B59" s="18" t="s">
        <v>429</v>
      </c>
      <c r="C59" s="42" t="s">
        <v>1378</v>
      </c>
      <c r="D59" s="42" t="s">
        <v>1379</v>
      </c>
      <c r="E59" s="29" t="s">
        <v>127</v>
      </c>
      <c r="J59" s="13" t="str">
        <f t="shared" si="2"/>
        <v>OK</v>
      </c>
      <c r="K59" s="13" t="s">
        <v>300</v>
      </c>
      <c r="L59" s="13" t="str">
        <f t="shared" si="3"/>
        <v>OK</v>
      </c>
    </row>
    <row r="60" ht="15.75" spans="1:12">
      <c r="A60" s="43"/>
      <c r="B60" s="18" t="s">
        <v>429</v>
      </c>
      <c r="C60" s="42" t="s">
        <v>1380</v>
      </c>
      <c r="D60" s="42" t="s">
        <v>1381</v>
      </c>
      <c r="E60" s="29" t="s">
        <v>127</v>
      </c>
      <c r="J60" s="13" t="str">
        <f t="shared" si="2"/>
        <v>OK</v>
      </c>
      <c r="K60" s="13" t="s">
        <v>300</v>
      </c>
      <c r="L60" s="13" t="str">
        <f t="shared" si="3"/>
        <v>OK</v>
      </c>
    </row>
    <row r="61" ht="15.75" spans="1:12">
      <c r="A61" s="43"/>
      <c r="B61" s="18" t="s">
        <v>429</v>
      </c>
      <c r="C61" s="42" t="s">
        <v>1382</v>
      </c>
      <c r="D61" s="42" t="s">
        <v>1383</v>
      </c>
      <c r="E61" s="29" t="s">
        <v>127</v>
      </c>
      <c r="J61" s="13" t="str">
        <f t="shared" si="2"/>
        <v>OK</v>
      </c>
      <c r="K61" s="13" t="s">
        <v>300</v>
      </c>
      <c r="L61" s="13" t="str">
        <f t="shared" si="3"/>
        <v>OK</v>
      </c>
    </row>
    <row r="62" ht="15.75" spans="1:12">
      <c r="A62" s="43"/>
      <c r="B62" s="18" t="s">
        <v>429</v>
      </c>
      <c r="C62" s="42" t="s">
        <v>1384</v>
      </c>
      <c r="D62" s="42" t="s">
        <v>1385</v>
      </c>
      <c r="E62" s="29" t="s">
        <v>127</v>
      </c>
      <c r="J62" s="13" t="str">
        <f t="shared" si="2"/>
        <v>OK</v>
      </c>
      <c r="K62" s="13" t="s">
        <v>300</v>
      </c>
      <c r="L62" s="13" t="str">
        <f t="shared" si="3"/>
        <v>OK</v>
      </c>
    </row>
    <row r="63" ht="15.75" spans="1:12">
      <c r="A63" s="43"/>
      <c r="B63" s="18" t="s">
        <v>429</v>
      </c>
      <c r="C63" s="42" t="s">
        <v>1386</v>
      </c>
      <c r="D63" s="42" t="s">
        <v>1387</v>
      </c>
      <c r="E63" s="29" t="s">
        <v>127</v>
      </c>
      <c r="J63" s="13" t="str">
        <f t="shared" si="2"/>
        <v>OK</v>
      </c>
      <c r="K63" s="13" t="s">
        <v>300</v>
      </c>
      <c r="L63" s="13" t="str">
        <f t="shared" si="3"/>
        <v>OK</v>
      </c>
    </row>
    <row r="64" ht="15.75" spans="1:12">
      <c r="A64" s="43"/>
      <c r="B64" s="18" t="s">
        <v>429</v>
      </c>
      <c r="C64" s="42" t="s">
        <v>1388</v>
      </c>
      <c r="D64" s="42" t="s">
        <v>1389</v>
      </c>
      <c r="E64" s="29" t="s">
        <v>127</v>
      </c>
      <c r="J64" s="13" t="str">
        <f t="shared" si="2"/>
        <v>OK</v>
      </c>
      <c r="K64" s="13" t="s">
        <v>300</v>
      </c>
      <c r="L64" s="13" t="str">
        <f t="shared" si="3"/>
        <v>OK</v>
      </c>
    </row>
    <row r="65" spans="1:12">
      <c r="A65" s="43"/>
      <c r="B65" s="18" t="s">
        <v>429</v>
      </c>
      <c r="C65" s="44" t="s">
        <v>1390</v>
      </c>
      <c r="D65" s="44" t="s">
        <v>1391</v>
      </c>
      <c r="E65" s="38" t="s">
        <v>127</v>
      </c>
      <c r="J65" s="13" t="str">
        <f t="shared" ref="J65" si="4">IF(TRIM(D65)&lt;&gt;"",IF(TRIM(E65)="","Value exists for Value field but not for Active flag","OK"),IF(TRIM(E65)="","OK","Value exists for Active flag but not for Value field"))</f>
        <v>OK</v>
      </c>
      <c r="K65" s="13" t="s">
        <v>300</v>
      </c>
      <c r="L65" s="13" t="str">
        <f t="shared" ref="L65" si="5">IF(TRIM(A65)&lt;&gt;"",IF(TRIM(D65)="","Value exists for ID but not for code.  You should not delete a code that exists.","OK"),"OK")</f>
        <v>OK</v>
      </c>
    </row>
  </sheetData>
  <conditionalFormatting sqref="H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L2:L65">
    <cfRule type="cellIs" dxfId="0" priority="4" operator="equal">
      <formula>"OK"</formula>
    </cfRule>
    <cfRule type="notContainsText" dxfId="3" priority="5" operator="notContains" text="OK">
      <formula>ISERROR(SEARCH("OK",L2))</formula>
    </cfRule>
  </conditionalFormatting>
  <conditionalFormatting sqref="J2:K65">
    <cfRule type="cellIs" dxfId="0" priority="6" operator="equal">
      <formula>"OK"</formula>
    </cfRule>
    <cfRule type="notContainsText" dxfId="3" priority="7" operator="notContains" text="OK">
      <formula>ISERROR(SEARCH("OK",J2))</formula>
    </cfRule>
  </conditionalFormatting>
  <dataValidations count="2">
    <dataValidation type="list" allowBlank="1" showInputMessage="1" showErrorMessage="1" promptTitle="Is this tab complete?" sqref="H3">
      <formula1>Dropdowns!$A$2:$A$4</formula1>
    </dataValidation>
    <dataValidation type="list" allowBlank="1" showInputMessage="1" showErrorMessage="1" sqref="E2:E65">
      <formula1>Dropdowns!$C$2:$C$4</formula1>
    </dataValidation>
  </dataValidations>
  <hyperlinks>
    <hyperlink ref="G1" location="Summary!A1" display="Return to Summary"/>
  </hyperlinks>
  <pageMargins left="0.7" right="0.7" top="0.75" bottom="0.75" header="0.3" footer="0.3"/>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showGridLines="0" workbookViewId="0">
      <selection activeCell="A1" sqref="A1"/>
    </sheetView>
  </sheetViews>
  <sheetFormatPr defaultColWidth="8.85714285714286" defaultRowHeight="15" outlineLevelRow="6"/>
  <cols>
    <col min="1" max="1" width="2.85714285714286" customWidth="1"/>
    <col min="2" max="2" width="16.7142857142857" customWidth="1"/>
    <col min="3" max="3" width="11.8571428571429" customWidth="1"/>
    <col min="5" max="5" width="19.5714285714286" customWidth="1"/>
    <col min="6" max="6" width="4" customWidth="1"/>
    <col min="8" max="9" width="16.1428571428571" style="13" customWidth="1"/>
    <col min="10" max="10" width="16.1428571428571" customWidth="1"/>
  </cols>
  <sheetData>
    <row r="1" ht="15.75" spans="1:10">
      <c r="A1" s="14" t="s">
        <v>295</v>
      </c>
      <c r="B1" s="15" t="s">
        <v>296</v>
      </c>
      <c r="C1" s="16" t="s">
        <v>297</v>
      </c>
      <c r="E1" s="17" t="s">
        <v>298</v>
      </c>
      <c r="H1" s="30" t="s">
        <v>142</v>
      </c>
      <c r="I1" s="30" t="s">
        <v>143</v>
      </c>
      <c r="J1" s="30" t="s">
        <v>144</v>
      </c>
    </row>
    <row r="2" spans="1:10">
      <c r="A2" s="18"/>
      <c r="B2" s="32" t="s">
        <v>992</v>
      </c>
      <c r="C2" s="38" t="s">
        <v>129</v>
      </c>
      <c r="H2" s="13" t="str">
        <f>IF(TRIM(B2)&lt;&gt;"",IF(TRIM(C2)="","Value exists for Value field but not for Active flag","OK"),IF(TRIM(C2)="","OK","Value exists for Active flag but not for Value field"))</f>
        <v>OK</v>
      </c>
      <c r="I2" s="13" t="s">
        <v>300</v>
      </c>
      <c r="J2" s="13" t="str">
        <f>IF(TRIM(A2)&lt;&gt;"",IF(TRIM(B2)="","Value exists for ID but not for code.  You should not delete a code that exists.","OK"),"OK")</f>
        <v>OK</v>
      </c>
    </row>
    <row r="3" spans="1:10">
      <c r="A3" s="18"/>
      <c r="B3" s="32" t="s">
        <v>993</v>
      </c>
      <c r="C3" s="38" t="s">
        <v>129</v>
      </c>
      <c r="E3" s="21" t="s">
        <v>302</v>
      </c>
      <c r="F3" s="22" t="s">
        <v>126</v>
      </c>
      <c r="H3" s="13" t="str">
        <f t="shared" ref="H3:H7" si="0">IF(TRIM(B3)&lt;&gt;"",IF(TRIM(C3)="","Value exists for Value field but not for Active flag","OK"),IF(TRIM(C3)="","OK","Value exists for Active flag but not for Value field"))</f>
        <v>OK</v>
      </c>
      <c r="I3" s="13" t="s">
        <v>300</v>
      </c>
      <c r="J3" s="13" t="str">
        <f t="shared" ref="J3:J7" si="1">IF(TRIM(A3)&lt;&gt;"",IF(TRIM(B3)="","Value exists for ID but not for code.  You should not delete a code that exists.","OK"),"OK")</f>
        <v>OK</v>
      </c>
    </row>
    <row r="4" spans="1:10">
      <c r="A4" s="18"/>
      <c r="B4" s="32" t="s">
        <v>994</v>
      </c>
      <c r="C4" s="29" t="s">
        <v>127</v>
      </c>
      <c r="H4" s="13" t="str">
        <f t="shared" si="0"/>
        <v>OK</v>
      </c>
      <c r="I4" s="13" t="s">
        <v>300</v>
      </c>
      <c r="J4" s="13" t="str">
        <f t="shared" si="1"/>
        <v>OK</v>
      </c>
    </row>
    <row r="5" spans="1:10">
      <c r="A5" s="23"/>
      <c r="B5" s="32" t="s">
        <v>995</v>
      </c>
      <c r="C5" s="29" t="s">
        <v>127</v>
      </c>
      <c r="H5" s="13" t="str">
        <f t="shared" si="0"/>
        <v>OK</v>
      </c>
      <c r="I5" s="13" t="s">
        <v>300</v>
      </c>
      <c r="J5" s="13" t="str">
        <f t="shared" si="1"/>
        <v>OK</v>
      </c>
    </row>
    <row r="6" spans="1:10">
      <c r="A6" s="24"/>
      <c r="B6" s="36" t="s">
        <v>996</v>
      </c>
      <c r="C6" s="38" t="s">
        <v>127</v>
      </c>
      <c r="H6" s="13" t="str">
        <f t="shared" si="0"/>
        <v>OK</v>
      </c>
      <c r="I6" s="13" t="s">
        <v>300</v>
      </c>
      <c r="J6" s="13" t="str">
        <f t="shared" si="1"/>
        <v>OK</v>
      </c>
    </row>
    <row r="7" spans="1:10">
      <c r="A7" s="24"/>
      <c r="B7" s="32"/>
      <c r="C7" s="29"/>
      <c r="H7" s="13" t="str">
        <f t="shared" si="0"/>
        <v>OK</v>
      </c>
      <c r="I7" s="13" t="s">
        <v>300</v>
      </c>
      <c r="J7" s="13" t="str">
        <f t="shared" si="1"/>
        <v>OK</v>
      </c>
    </row>
  </sheetData>
  <sheetProtection autoFilter="0"/>
  <autoFilter ref="H1:J7">
    <extLst/>
  </autoFilter>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7">
    <cfRule type="cellIs" dxfId="0" priority="4" operator="equal">
      <formula>"OK"</formula>
    </cfRule>
    <cfRule type="notContainsText" dxfId="3" priority="5" operator="notContains" text="OK">
      <formula>ISERROR(SEARCH("OK",J2))</formula>
    </cfRule>
  </conditionalFormatting>
  <conditionalFormatting sqref="H2:I7">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7">
      <formula1>Dropdowns!$C$2:$C$4</formula1>
    </dataValidation>
  </dataValidations>
  <hyperlinks>
    <hyperlink ref="E1" location="Summary!A1" display="Return to Summary"/>
  </hyperlinks>
  <pageMargins left="0.7" right="0.7" top="0.75" bottom="0.75" header="0.3" footer="0.3"/>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showGridLines="0" workbookViewId="0">
      <selection activeCell="D1" sqref="D1"/>
    </sheetView>
  </sheetViews>
  <sheetFormatPr defaultColWidth="8.85714285714286" defaultRowHeight="15"/>
  <cols>
    <col min="1" max="1" width="2.85714285714286" customWidth="1"/>
    <col min="2" max="2" width="10.2857142857143" customWidth="1"/>
    <col min="3" max="3" width="18.1428571428571" customWidth="1"/>
    <col min="4" max="4" width="11.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31" t="s">
        <v>410</v>
      </c>
      <c r="C1" s="15" t="s">
        <v>296</v>
      </c>
      <c r="D1" s="16" t="s">
        <v>297</v>
      </c>
      <c r="F1" s="17" t="s">
        <v>298</v>
      </c>
      <c r="I1" s="30" t="s">
        <v>142</v>
      </c>
      <c r="J1" s="30" t="s">
        <v>143</v>
      </c>
      <c r="K1" s="30" t="s">
        <v>144</v>
      </c>
    </row>
    <row r="2" spans="1:11">
      <c r="A2" s="18"/>
      <c r="B2" s="32" t="s">
        <v>1392</v>
      </c>
      <c r="C2" s="33" t="s">
        <v>963</v>
      </c>
      <c r="D2" s="34" t="s">
        <v>129</v>
      </c>
      <c r="I2" s="13" t="str">
        <f>IF(TRIM(C2)&lt;&gt;"",IF(TRIM(D2)="","Value exists for Value field but not for Active flag","OK"),IF(TRIM(D2)="","OK","Value exists for Active flag but not for Value field"))</f>
        <v>OK</v>
      </c>
      <c r="J2" s="13" t="str">
        <f t="shared" ref="J2:J16" si="0">IF(TRIM(B2)&lt;&gt;"",IF(TRIM(C2)="","Value exists for Code field but not for Description field","OK"),IF(TRIM(C2)="","OK","Value exists for Value field but not for Code field"))</f>
        <v>OK</v>
      </c>
      <c r="K2" s="13" t="str">
        <f>IF(TRIM(B2)&lt;&gt;"",IF(TRIM(C2)="","Value exists for ID but not for code.  You should not delete a code that exists.","OK"),"OK")</f>
        <v>OK</v>
      </c>
    </row>
    <row r="3" spans="1:11">
      <c r="A3" s="18"/>
      <c r="B3" s="32" t="s">
        <v>1393</v>
      </c>
      <c r="C3" s="35" t="s">
        <v>964</v>
      </c>
      <c r="D3" s="34" t="s">
        <v>129</v>
      </c>
      <c r="F3" s="21" t="s">
        <v>302</v>
      </c>
      <c r="G3" s="22" t="s">
        <v>126</v>
      </c>
      <c r="I3" s="13" t="str">
        <f t="shared" ref="I3:I16" si="1">IF(TRIM(C3)&lt;&gt;"",IF(TRIM(D3)="","Value exists for Value field but not for Active flag","OK"),IF(TRIM(D3)="","OK","Value exists for Active flag but not for Value field"))</f>
        <v>OK</v>
      </c>
      <c r="J3" s="13" t="str">
        <f t="shared" si="0"/>
        <v>OK</v>
      </c>
      <c r="K3" s="13" t="str">
        <f t="shared" ref="K3:K16" si="2">IF(TRIM(B3)&lt;&gt;"",IF(TRIM(C3)="","Value exists for ID but not for code.  You should not delete a code that exists.","OK"),"OK")</f>
        <v>OK</v>
      </c>
    </row>
    <row r="4" spans="1:11">
      <c r="A4" s="18"/>
      <c r="B4" s="32" t="s">
        <v>1394</v>
      </c>
      <c r="C4" s="35" t="s">
        <v>965</v>
      </c>
      <c r="D4" s="34" t="s">
        <v>129</v>
      </c>
      <c r="I4" s="13" t="str">
        <f t="shared" si="1"/>
        <v>OK</v>
      </c>
      <c r="J4" s="13" t="str">
        <f t="shared" si="0"/>
        <v>OK</v>
      </c>
      <c r="K4" s="13" t="str">
        <f t="shared" si="2"/>
        <v>OK</v>
      </c>
    </row>
    <row r="5" spans="1:11">
      <c r="A5" s="23"/>
      <c r="B5" s="32" t="s">
        <v>1395</v>
      </c>
      <c r="C5" s="35" t="s">
        <v>966</v>
      </c>
      <c r="D5" s="34" t="s">
        <v>129</v>
      </c>
      <c r="I5" s="13" t="str">
        <f t="shared" si="1"/>
        <v>OK</v>
      </c>
      <c r="J5" s="13" t="str">
        <f t="shared" si="0"/>
        <v>OK</v>
      </c>
      <c r="K5" s="13" t="str">
        <f t="shared" si="2"/>
        <v>OK</v>
      </c>
    </row>
    <row r="6" spans="1:11">
      <c r="A6" s="24"/>
      <c r="B6" s="32" t="s">
        <v>1396</v>
      </c>
      <c r="C6" s="35" t="s">
        <v>967</v>
      </c>
      <c r="D6" s="34" t="s">
        <v>129</v>
      </c>
      <c r="I6" s="13" t="str">
        <f t="shared" si="1"/>
        <v>OK</v>
      </c>
      <c r="J6" s="13" t="str">
        <f t="shared" si="0"/>
        <v>OK</v>
      </c>
      <c r="K6" s="13" t="str">
        <f t="shared" si="2"/>
        <v>OK</v>
      </c>
    </row>
    <row r="7" spans="1:11">
      <c r="A7" s="24"/>
      <c r="B7" s="32" t="s">
        <v>1397</v>
      </c>
      <c r="C7" s="35" t="s">
        <v>968</v>
      </c>
      <c r="D7" s="34" t="s">
        <v>129</v>
      </c>
      <c r="I7" s="13" t="str">
        <f t="shared" si="1"/>
        <v>OK</v>
      </c>
      <c r="J7" s="13" t="str">
        <f t="shared" si="0"/>
        <v>OK</v>
      </c>
      <c r="K7" s="13" t="str">
        <f t="shared" si="2"/>
        <v>OK</v>
      </c>
    </row>
    <row r="8" spans="1:11">
      <c r="A8" s="24"/>
      <c r="B8" s="32" t="s">
        <v>1398</v>
      </c>
      <c r="C8" s="35" t="s">
        <v>969</v>
      </c>
      <c r="D8" s="34" t="s">
        <v>129</v>
      </c>
      <c r="I8" s="13" t="str">
        <f t="shared" si="1"/>
        <v>OK</v>
      </c>
      <c r="J8" s="13" t="str">
        <f t="shared" si="0"/>
        <v>OK</v>
      </c>
      <c r="K8" s="13" t="str">
        <f t="shared" si="2"/>
        <v>OK</v>
      </c>
    </row>
    <row r="9" spans="1:11">
      <c r="A9" s="24"/>
      <c r="B9" s="32" t="s">
        <v>1399</v>
      </c>
      <c r="C9" s="35" t="s">
        <v>400</v>
      </c>
      <c r="D9" s="34" t="s">
        <v>129</v>
      </c>
      <c r="I9" s="13" t="str">
        <f t="shared" si="1"/>
        <v>OK</v>
      </c>
      <c r="J9" s="13" t="str">
        <f t="shared" si="0"/>
        <v>OK</v>
      </c>
      <c r="K9" s="13" t="str">
        <f t="shared" si="2"/>
        <v>OK</v>
      </c>
    </row>
    <row r="10" spans="1:11">
      <c r="A10" s="24"/>
      <c r="B10" s="32" t="s">
        <v>1400</v>
      </c>
      <c r="C10" s="35" t="s">
        <v>970</v>
      </c>
      <c r="D10" s="34" t="s">
        <v>129</v>
      </c>
      <c r="I10" s="13" t="str">
        <f t="shared" si="1"/>
        <v>OK</v>
      </c>
      <c r="J10" s="13" t="str">
        <f t="shared" si="0"/>
        <v>OK</v>
      </c>
      <c r="K10" s="13" t="str">
        <f t="shared" si="2"/>
        <v>OK</v>
      </c>
    </row>
    <row r="11" spans="1:11">
      <c r="A11" s="24"/>
      <c r="B11" s="32" t="s">
        <v>1401</v>
      </c>
      <c r="C11" s="35" t="s">
        <v>971</v>
      </c>
      <c r="D11" s="34" t="s">
        <v>129</v>
      </c>
      <c r="I11" s="13" t="str">
        <f t="shared" si="1"/>
        <v>OK</v>
      </c>
      <c r="J11" s="13" t="str">
        <f t="shared" si="0"/>
        <v>OK</v>
      </c>
      <c r="K11" s="13" t="str">
        <f t="shared" si="2"/>
        <v>OK</v>
      </c>
    </row>
    <row r="12" spans="1:11">
      <c r="A12" s="24"/>
      <c r="B12" s="32" t="s">
        <v>1402</v>
      </c>
      <c r="C12" s="35" t="s">
        <v>409</v>
      </c>
      <c r="D12" s="34" t="s">
        <v>129</v>
      </c>
      <c r="I12" s="13" t="str">
        <f t="shared" si="1"/>
        <v>OK</v>
      </c>
      <c r="J12" s="13" t="str">
        <f t="shared" si="0"/>
        <v>OK</v>
      </c>
      <c r="K12" s="13" t="str">
        <f t="shared" si="2"/>
        <v>OK</v>
      </c>
    </row>
    <row r="13" spans="1:11">
      <c r="A13" s="24"/>
      <c r="B13" s="32" t="s">
        <v>1403</v>
      </c>
      <c r="C13" s="35" t="s">
        <v>972</v>
      </c>
      <c r="D13" s="34" t="s">
        <v>129</v>
      </c>
      <c r="I13" s="13" t="str">
        <f t="shared" si="1"/>
        <v>OK</v>
      </c>
      <c r="J13" s="13" t="str">
        <f t="shared" si="0"/>
        <v>OK</v>
      </c>
      <c r="K13" s="13" t="str">
        <f t="shared" si="2"/>
        <v>OK</v>
      </c>
    </row>
    <row r="14" spans="1:11">
      <c r="A14" s="24"/>
      <c r="B14" s="32" t="s">
        <v>1404</v>
      </c>
      <c r="C14" s="35" t="s">
        <v>973</v>
      </c>
      <c r="D14" s="34" t="s">
        <v>129</v>
      </c>
      <c r="I14" s="13" t="str">
        <f t="shared" si="1"/>
        <v>OK</v>
      </c>
      <c r="J14" s="13" t="str">
        <f t="shared" si="0"/>
        <v>OK</v>
      </c>
      <c r="K14" s="13" t="str">
        <f t="shared" si="2"/>
        <v>OK</v>
      </c>
    </row>
    <row r="15" spans="1:11">
      <c r="A15" s="24"/>
      <c r="B15" s="36" t="s">
        <v>1405</v>
      </c>
      <c r="C15" s="37" t="s">
        <v>367</v>
      </c>
      <c r="D15" s="38" t="s">
        <v>127</v>
      </c>
      <c r="I15" s="13" t="str">
        <f t="shared" si="1"/>
        <v>OK</v>
      </c>
      <c r="J15" s="13" t="str">
        <f t="shared" si="0"/>
        <v>OK</v>
      </c>
      <c r="K15" s="13" t="str">
        <f t="shared" si="2"/>
        <v>OK</v>
      </c>
    </row>
    <row r="16" spans="1:11">
      <c r="A16" s="24"/>
      <c r="B16" s="32"/>
      <c r="C16" s="39"/>
      <c r="D16" s="29"/>
      <c r="I16" s="13" t="str">
        <f t="shared" si="1"/>
        <v>OK</v>
      </c>
      <c r="J16" s="13" t="str">
        <f t="shared" si="0"/>
        <v>OK</v>
      </c>
      <c r="K16" s="13" t="str">
        <f t="shared" si="2"/>
        <v>OK</v>
      </c>
    </row>
  </sheetData>
  <sheetProtection sheet="1" autoFilter="0" objects="1" scenarios="1"/>
  <autoFilter ref="B1:D15">
    <extLst/>
  </autoFilter>
  <conditionalFormatting sqref="G3">
    <cfRule type="cellIs" dxfId="2" priority="5" stopIfTrue="1" operator="equal">
      <formula>"No"</formula>
    </cfRule>
    <cfRule type="cellIs" dxfId="1" priority="6" stopIfTrue="1" operator="equal">
      <formula>"Partial"</formula>
    </cfRule>
    <cfRule type="cellIs" dxfId="0" priority="7" stopIfTrue="1" operator="equal">
      <formula>"Yes"</formula>
    </cfRule>
  </conditionalFormatting>
  <conditionalFormatting sqref="I2:I16">
    <cfRule type="cellIs" dxfId="0" priority="10" operator="equal">
      <formula>"OK"</formula>
    </cfRule>
    <cfRule type="notContainsText" dxfId="3" priority="11" operator="notContains" text="OK">
      <formula>ISERROR(SEARCH("OK",I2))</formula>
    </cfRule>
  </conditionalFormatting>
  <conditionalFormatting sqref="J2:J16">
    <cfRule type="cellIs" dxfId="0" priority="1" operator="equal">
      <formula>"OK"</formula>
    </cfRule>
    <cfRule type="notContainsText" dxfId="3" priority="2" operator="notContains" text="OK">
      <formula>ISERROR(SEARCH("OK",J2))</formula>
    </cfRule>
  </conditionalFormatting>
  <conditionalFormatting sqref="K2:K16">
    <cfRule type="cellIs" dxfId="0" priority="8" operator="equal">
      <formula>"OK"</formula>
    </cfRule>
    <cfRule type="notContainsText" dxfId="3" priority="9" operator="notContains" text="OK">
      <formula>ISERROR(SEARCH("OK",K2))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16">
      <formula1>Dropdowns!$C$2:$C$4</formula1>
    </dataValidation>
  </dataValidations>
  <hyperlinks>
    <hyperlink ref="F1" location="Summary!A1" display="Return to Summary"/>
  </hyperlinks>
  <pageMargins left="0.7" right="0.7" top="0.75" bottom="0.75" header="0.3" footer="0.3"/>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showGridLines="0" workbookViewId="0">
      <selection activeCell="A1" sqref="A1"/>
    </sheetView>
  </sheetViews>
  <sheetFormatPr defaultColWidth="8.85714285714286" defaultRowHeight="15"/>
  <cols>
    <col min="1" max="1" width="2.85714285714286" customWidth="1"/>
    <col min="2" max="2" width="9.71428571428571" customWidth="1"/>
    <col min="3" max="3" width="16.7142857142857" customWidth="1"/>
    <col min="4" max="4" width="11.8571428571429" customWidth="1"/>
    <col min="6" max="6" width="19.5714285714286" customWidth="1"/>
    <col min="7" max="7" width="4" customWidth="1"/>
    <col min="9" max="10" width="16.1428571428571" style="13" customWidth="1"/>
    <col min="11" max="11" width="16.1428571428571" customWidth="1"/>
  </cols>
  <sheetData>
    <row r="1" ht="15.75" spans="1:11">
      <c r="A1" s="14" t="s">
        <v>295</v>
      </c>
      <c r="B1" s="15" t="s">
        <v>570</v>
      </c>
      <c r="C1" s="15" t="s">
        <v>296</v>
      </c>
      <c r="D1" s="16" t="s">
        <v>297</v>
      </c>
      <c r="F1" s="17" t="s">
        <v>298</v>
      </c>
      <c r="I1" s="30" t="s">
        <v>142</v>
      </c>
      <c r="J1" s="30" t="s">
        <v>143</v>
      </c>
      <c r="K1" s="30" t="s">
        <v>144</v>
      </c>
    </row>
    <row r="2" spans="1:11">
      <c r="A2" s="18"/>
      <c r="B2" s="19" t="s">
        <v>555</v>
      </c>
      <c r="C2" s="19" t="s">
        <v>555</v>
      </c>
      <c r="D2" s="20" t="s">
        <v>127</v>
      </c>
      <c r="I2" s="13" t="str">
        <f>IF(TRIM(C2)&lt;&gt;"",IF(TRIM(D2)="","Value exists for Value field but not for Active flag","OK"),IF(TRIM(D2)="","OK","Value exists for Active flag but not for Value field"))</f>
        <v>OK</v>
      </c>
      <c r="J2" s="13" t="s">
        <v>300</v>
      </c>
      <c r="K2" s="13" t="str">
        <f>IF(TRIM(A2)&lt;&gt;"",IF(TRIM(C2)="","Value exists for ID but not for code.  You should not delete a code that exists.","OK"),"OK")</f>
        <v>OK</v>
      </c>
    </row>
    <row r="3" spans="1:11">
      <c r="A3" s="18"/>
      <c r="B3" s="20" t="s">
        <v>556</v>
      </c>
      <c r="C3" s="20" t="s">
        <v>556</v>
      </c>
      <c r="D3" s="20" t="s">
        <v>127</v>
      </c>
      <c r="F3" s="21" t="s">
        <v>302</v>
      </c>
      <c r="G3" s="22" t="s">
        <v>126</v>
      </c>
      <c r="I3" s="13" t="str">
        <f t="shared" ref="I3:I30" si="0">IF(TRIM(C3)&lt;&gt;"",IF(TRIM(D3)="","Value exists for Value field but not for Active flag","OK"),IF(TRIM(D3)="","OK","Value exists for Active flag but not for Value field"))</f>
        <v>OK</v>
      </c>
      <c r="J3" s="13" t="s">
        <v>300</v>
      </c>
      <c r="K3" s="13" t="str">
        <f t="shared" ref="K3:K30" si="1">IF(TRIM(A3)&lt;&gt;"",IF(TRIM(C3)="","Value exists for ID but not for code.  You should not delete a code that exists.","OK"),"OK")</f>
        <v>OK</v>
      </c>
    </row>
    <row r="4" spans="1:11">
      <c r="A4" s="18"/>
      <c r="B4" s="20" t="s">
        <v>557</v>
      </c>
      <c r="C4" s="20" t="s">
        <v>557</v>
      </c>
      <c r="D4" s="20" t="s">
        <v>127</v>
      </c>
      <c r="I4" s="13" t="str">
        <f t="shared" si="0"/>
        <v>OK</v>
      </c>
      <c r="J4" s="13" t="s">
        <v>300</v>
      </c>
      <c r="K4" s="13" t="str">
        <f t="shared" si="1"/>
        <v>OK</v>
      </c>
    </row>
    <row r="5" spans="1:11">
      <c r="A5" s="23"/>
      <c r="B5" s="20" t="s">
        <v>549</v>
      </c>
      <c r="C5" s="20" t="s">
        <v>549</v>
      </c>
      <c r="D5" s="20" t="s">
        <v>127</v>
      </c>
      <c r="I5" s="13" t="str">
        <f t="shared" si="0"/>
        <v>OK</v>
      </c>
      <c r="J5" s="13" t="s">
        <v>300</v>
      </c>
      <c r="K5" s="13" t="str">
        <f t="shared" si="1"/>
        <v>OK</v>
      </c>
    </row>
    <row r="6" spans="1:11">
      <c r="A6" s="24"/>
      <c r="B6" s="20" t="s">
        <v>565</v>
      </c>
      <c r="C6" s="20" t="s">
        <v>565</v>
      </c>
      <c r="D6" s="20" t="s">
        <v>127</v>
      </c>
      <c r="I6" s="13" t="str">
        <f t="shared" si="0"/>
        <v>OK</v>
      </c>
      <c r="J6" s="13" t="s">
        <v>300</v>
      </c>
      <c r="K6" s="13" t="str">
        <f t="shared" si="1"/>
        <v>OK</v>
      </c>
    </row>
    <row r="7" spans="1:11">
      <c r="A7" s="24"/>
      <c r="B7" s="20" t="s">
        <v>562</v>
      </c>
      <c r="C7" s="20" t="s">
        <v>562</v>
      </c>
      <c r="D7" s="25" t="s">
        <v>129</v>
      </c>
      <c r="I7" s="13" t="str">
        <f t="shared" si="0"/>
        <v>OK</v>
      </c>
      <c r="J7" s="13" t="s">
        <v>300</v>
      </c>
      <c r="K7" s="13" t="str">
        <f t="shared" si="1"/>
        <v>OK</v>
      </c>
    </row>
    <row r="8" spans="1:11">
      <c r="A8" s="24"/>
      <c r="B8" s="26" t="s">
        <v>546</v>
      </c>
      <c r="C8" s="26" t="s">
        <v>546</v>
      </c>
      <c r="D8" s="25" t="s">
        <v>129</v>
      </c>
      <c r="I8" s="13" t="str">
        <f t="shared" si="0"/>
        <v>OK</v>
      </c>
      <c r="J8" s="13" t="s">
        <v>300</v>
      </c>
      <c r="K8" s="13" t="str">
        <f t="shared" si="1"/>
        <v>OK</v>
      </c>
    </row>
    <row r="9" spans="1:11">
      <c r="A9" s="24"/>
      <c r="B9" s="20" t="s">
        <v>553</v>
      </c>
      <c r="C9" s="20" t="s">
        <v>553</v>
      </c>
      <c r="D9" s="25" t="s">
        <v>129</v>
      </c>
      <c r="I9" s="13" t="str">
        <f t="shared" si="0"/>
        <v>OK</v>
      </c>
      <c r="J9" s="13" t="s">
        <v>300</v>
      </c>
      <c r="K9" s="13" t="str">
        <f t="shared" si="1"/>
        <v>OK</v>
      </c>
    </row>
    <row r="10" spans="1:11">
      <c r="A10" s="24"/>
      <c r="B10" s="20" t="s">
        <v>559</v>
      </c>
      <c r="C10" s="20" t="s">
        <v>559</v>
      </c>
      <c r="D10" s="25" t="s">
        <v>129</v>
      </c>
      <c r="I10" s="13" t="str">
        <f t="shared" si="0"/>
        <v>OK</v>
      </c>
      <c r="J10" s="13" t="s">
        <v>300</v>
      </c>
      <c r="K10" s="13" t="str">
        <f t="shared" si="1"/>
        <v>OK</v>
      </c>
    </row>
    <row r="11" spans="1:11">
      <c r="A11" s="24"/>
      <c r="B11" s="20" t="s">
        <v>566</v>
      </c>
      <c r="C11" s="20" t="s">
        <v>566</v>
      </c>
      <c r="D11" s="25" t="s">
        <v>129</v>
      </c>
      <c r="I11" s="13" t="str">
        <f t="shared" si="0"/>
        <v>OK</v>
      </c>
      <c r="J11" s="13" t="s">
        <v>300</v>
      </c>
      <c r="K11" s="13" t="str">
        <f t="shared" si="1"/>
        <v>OK</v>
      </c>
    </row>
    <row r="12" spans="1:11">
      <c r="A12" s="24"/>
      <c r="B12" s="20" t="s">
        <v>547</v>
      </c>
      <c r="C12" s="20" t="s">
        <v>547</v>
      </c>
      <c r="D12" s="25" t="s">
        <v>129</v>
      </c>
      <c r="I12" s="13" t="str">
        <f t="shared" si="0"/>
        <v>OK</v>
      </c>
      <c r="J12" s="13" t="s">
        <v>300</v>
      </c>
      <c r="K12" s="13" t="str">
        <f t="shared" si="1"/>
        <v>OK</v>
      </c>
    </row>
    <row r="13" spans="1:11">
      <c r="A13" s="24"/>
      <c r="B13" s="20" t="s">
        <v>558</v>
      </c>
      <c r="C13" s="20" t="s">
        <v>558</v>
      </c>
      <c r="D13" s="25" t="s">
        <v>129</v>
      </c>
      <c r="I13" s="13" t="str">
        <f t="shared" si="0"/>
        <v>OK</v>
      </c>
      <c r="J13" s="13" t="s">
        <v>300</v>
      </c>
      <c r="K13" s="13" t="str">
        <f t="shared" si="1"/>
        <v>OK</v>
      </c>
    </row>
    <row r="14" spans="1:11">
      <c r="A14" s="24"/>
      <c r="B14" s="20" t="s">
        <v>545</v>
      </c>
      <c r="C14" s="20" t="s">
        <v>545</v>
      </c>
      <c r="D14" s="25" t="s">
        <v>129</v>
      </c>
      <c r="I14" s="13" t="str">
        <f t="shared" si="0"/>
        <v>OK</v>
      </c>
      <c r="J14" s="13" t="s">
        <v>300</v>
      </c>
      <c r="K14" s="13" t="str">
        <f t="shared" si="1"/>
        <v>OK</v>
      </c>
    </row>
    <row r="15" spans="1:11">
      <c r="A15" s="24"/>
      <c r="B15" s="20" t="s">
        <v>551</v>
      </c>
      <c r="C15" s="20" t="s">
        <v>551</v>
      </c>
      <c r="D15" s="25" t="s">
        <v>129</v>
      </c>
      <c r="I15" s="13" t="str">
        <f t="shared" si="0"/>
        <v>OK</v>
      </c>
      <c r="J15" s="13" t="s">
        <v>300</v>
      </c>
      <c r="K15" s="13" t="str">
        <f t="shared" si="1"/>
        <v>OK</v>
      </c>
    </row>
    <row r="16" spans="1:11">
      <c r="A16" s="24"/>
      <c r="B16" s="20" t="s">
        <v>567</v>
      </c>
      <c r="C16" s="20" t="s">
        <v>567</v>
      </c>
      <c r="D16" s="25" t="s">
        <v>129</v>
      </c>
      <c r="I16" s="13" t="str">
        <f t="shared" si="0"/>
        <v>OK</v>
      </c>
      <c r="J16" s="13" t="s">
        <v>300</v>
      </c>
      <c r="K16" s="13" t="str">
        <f t="shared" si="1"/>
        <v>OK</v>
      </c>
    </row>
    <row r="17" spans="1:11">
      <c r="A17" s="24"/>
      <c r="B17" s="20" t="s">
        <v>1406</v>
      </c>
      <c r="C17" s="20" t="s">
        <v>1406</v>
      </c>
      <c r="D17" s="25" t="s">
        <v>129</v>
      </c>
      <c r="I17" s="13" t="str">
        <f t="shared" si="0"/>
        <v>OK</v>
      </c>
      <c r="J17" s="13" t="s">
        <v>300</v>
      </c>
      <c r="K17" s="13" t="str">
        <f t="shared" si="1"/>
        <v>OK</v>
      </c>
    </row>
    <row r="18" spans="1:11">
      <c r="A18" s="24"/>
      <c r="B18" s="20" t="s">
        <v>543</v>
      </c>
      <c r="C18" s="20" t="s">
        <v>543</v>
      </c>
      <c r="D18" s="25" t="s">
        <v>129</v>
      </c>
      <c r="I18" s="13" t="str">
        <f t="shared" si="0"/>
        <v>OK</v>
      </c>
      <c r="J18" s="13" t="s">
        <v>300</v>
      </c>
      <c r="K18" s="13" t="str">
        <f t="shared" si="1"/>
        <v>OK</v>
      </c>
    </row>
    <row r="19" spans="1:11">
      <c r="A19" s="24"/>
      <c r="B19" s="20" t="s">
        <v>550</v>
      </c>
      <c r="C19" s="20" t="s">
        <v>550</v>
      </c>
      <c r="D19" s="25" t="s">
        <v>129</v>
      </c>
      <c r="I19" s="13" t="str">
        <f t="shared" si="0"/>
        <v>OK</v>
      </c>
      <c r="J19" s="13" t="s">
        <v>300</v>
      </c>
      <c r="K19" s="13" t="str">
        <f t="shared" si="1"/>
        <v>OK</v>
      </c>
    </row>
    <row r="20" spans="1:11">
      <c r="A20" s="24"/>
      <c r="B20" s="20" t="s">
        <v>332</v>
      </c>
      <c r="C20" s="20" t="s">
        <v>332</v>
      </c>
      <c r="D20" s="25" t="s">
        <v>129</v>
      </c>
      <c r="I20" s="13" t="str">
        <f t="shared" si="0"/>
        <v>OK</v>
      </c>
      <c r="J20" s="13" t="s">
        <v>300</v>
      </c>
      <c r="K20" s="13" t="str">
        <f t="shared" si="1"/>
        <v>OK</v>
      </c>
    </row>
    <row r="21" spans="1:11">
      <c r="A21" s="24"/>
      <c r="B21" s="20" t="s">
        <v>564</v>
      </c>
      <c r="C21" s="20" t="s">
        <v>564</v>
      </c>
      <c r="D21" s="25" t="s">
        <v>129</v>
      </c>
      <c r="I21" s="13" t="str">
        <f t="shared" si="0"/>
        <v>OK</v>
      </c>
      <c r="J21" s="13" t="s">
        <v>300</v>
      </c>
      <c r="K21" s="13" t="str">
        <f t="shared" si="1"/>
        <v>OK</v>
      </c>
    </row>
    <row r="22" spans="1:11">
      <c r="A22" s="24"/>
      <c r="B22" s="20" t="s">
        <v>554</v>
      </c>
      <c r="C22" s="20" t="s">
        <v>554</v>
      </c>
      <c r="D22" s="25" t="s">
        <v>129</v>
      </c>
      <c r="I22" s="13" t="str">
        <f t="shared" si="0"/>
        <v>OK</v>
      </c>
      <c r="J22" s="13" t="s">
        <v>300</v>
      </c>
      <c r="K22" s="13" t="str">
        <f t="shared" si="1"/>
        <v>OK</v>
      </c>
    </row>
    <row r="23" spans="1:11">
      <c r="A23" s="24"/>
      <c r="B23" s="20" t="s">
        <v>561</v>
      </c>
      <c r="C23" s="20" t="s">
        <v>561</v>
      </c>
      <c r="D23" s="25" t="s">
        <v>129</v>
      </c>
      <c r="I23" s="13" t="str">
        <f t="shared" si="0"/>
        <v>OK</v>
      </c>
      <c r="J23" s="13" t="s">
        <v>300</v>
      </c>
      <c r="K23" s="13" t="str">
        <f t="shared" si="1"/>
        <v>OK</v>
      </c>
    </row>
    <row r="24" spans="1:11">
      <c r="A24" s="24"/>
      <c r="B24" s="20" t="s">
        <v>560</v>
      </c>
      <c r="C24" s="20" t="s">
        <v>560</v>
      </c>
      <c r="D24" s="25" t="s">
        <v>129</v>
      </c>
      <c r="I24" s="13" t="str">
        <f t="shared" si="0"/>
        <v>OK</v>
      </c>
      <c r="J24" s="13" t="s">
        <v>300</v>
      </c>
      <c r="K24" s="13" t="str">
        <f t="shared" si="1"/>
        <v>OK</v>
      </c>
    </row>
    <row r="25" spans="1:11">
      <c r="A25" s="24"/>
      <c r="B25" s="20" t="s">
        <v>568</v>
      </c>
      <c r="C25" s="20" t="s">
        <v>568</v>
      </c>
      <c r="D25" s="25" t="s">
        <v>129</v>
      </c>
      <c r="I25" s="13" t="str">
        <f t="shared" si="0"/>
        <v>OK</v>
      </c>
      <c r="J25" s="13" t="s">
        <v>300</v>
      </c>
      <c r="K25" s="13" t="str">
        <f t="shared" si="1"/>
        <v>OK</v>
      </c>
    </row>
    <row r="26" spans="1:11">
      <c r="A26" s="24"/>
      <c r="B26" s="20" t="s">
        <v>548</v>
      </c>
      <c r="C26" s="20" t="s">
        <v>548</v>
      </c>
      <c r="D26" s="25" t="s">
        <v>129</v>
      </c>
      <c r="I26" s="13" t="str">
        <f t="shared" si="0"/>
        <v>OK</v>
      </c>
      <c r="J26" s="13" t="s">
        <v>300</v>
      </c>
      <c r="K26" s="13" t="str">
        <f t="shared" si="1"/>
        <v>OK</v>
      </c>
    </row>
    <row r="27" spans="1:11">
      <c r="A27" s="24"/>
      <c r="B27" s="20" t="s">
        <v>552</v>
      </c>
      <c r="C27" s="20" t="s">
        <v>552</v>
      </c>
      <c r="D27" s="25" t="s">
        <v>129</v>
      </c>
      <c r="I27" s="13" t="str">
        <f t="shared" si="0"/>
        <v>OK</v>
      </c>
      <c r="J27" s="13" t="s">
        <v>300</v>
      </c>
      <c r="K27" s="13" t="str">
        <f t="shared" si="1"/>
        <v>OK</v>
      </c>
    </row>
    <row r="28" spans="1:11">
      <c r="A28" s="24"/>
      <c r="B28" s="27" t="s">
        <v>367</v>
      </c>
      <c r="C28" s="27" t="s">
        <v>367</v>
      </c>
      <c r="D28" s="25" t="s">
        <v>129</v>
      </c>
      <c r="I28" s="13" t="str">
        <f t="shared" si="0"/>
        <v>OK</v>
      </c>
      <c r="J28" s="13" t="s">
        <v>300</v>
      </c>
      <c r="K28" s="13" t="str">
        <f t="shared" si="1"/>
        <v>OK</v>
      </c>
    </row>
    <row r="29" spans="1:11">
      <c r="A29" s="24"/>
      <c r="B29" s="28" t="s">
        <v>569</v>
      </c>
      <c r="C29" s="28" t="s">
        <v>569</v>
      </c>
      <c r="D29" s="25" t="s">
        <v>127</v>
      </c>
      <c r="I29" s="13" t="str">
        <f t="shared" si="0"/>
        <v>OK</v>
      </c>
      <c r="J29" s="13" t="s">
        <v>300</v>
      </c>
      <c r="K29" s="13" t="str">
        <f t="shared" si="1"/>
        <v>OK</v>
      </c>
    </row>
    <row r="30" spans="1:11">
      <c r="A30" s="24"/>
      <c r="B30" s="27"/>
      <c r="C30" s="27"/>
      <c r="D30" s="29"/>
      <c r="I30" s="13" t="str">
        <f t="shared" si="0"/>
        <v>OK</v>
      </c>
      <c r="J30" s="13" t="s">
        <v>300</v>
      </c>
      <c r="K30" s="13" t="str">
        <f t="shared" si="1"/>
        <v>OK</v>
      </c>
    </row>
  </sheetData>
  <sheetProtection autoFilter="0"/>
  <autoFilter ref="I1:K30">
    <extLst/>
  </autoFilter>
  <conditionalFormatting sqref="G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K2:K30">
    <cfRule type="cellIs" dxfId="0" priority="4" operator="equal">
      <formula>"OK"</formula>
    </cfRule>
    <cfRule type="notContainsText" dxfId="3" priority="5" operator="notContains" text="OK">
      <formula>ISERROR(SEARCH("OK",K2))</formula>
    </cfRule>
  </conditionalFormatting>
  <conditionalFormatting sqref="I2:J30">
    <cfRule type="cellIs" dxfId="0" priority="6" operator="equal">
      <formula>"OK"</formula>
    </cfRule>
    <cfRule type="notContainsText" dxfId="3" priority="7" operator="notContains" text="OK">
      <formula>ISERROR(SEARCH("OK",I2))</formula>
    </cfRule>
  </conditionalFormatting>
  <dataValidations count="2">
    <dataValidation type="list" allowBlank="1" showInputMessage="1" showErrorMessage="1" promptTitle="Is this tab complete?" sqref="G3">
      <formula1>Dropdowns!$A$2:$A$4</formula1>
    </dataValidation>
    <dataValidation type="list" allowBlank="1" showInputMessage="1" showErrorMessage="1" sqref="D2:D30">
      <formula1>Dropdowns!$C$2:$C$4</formula1>
    </dataValidation>
  </dataValidations>
  <hyperlinks>
    <hyperlink ref="F1" location="Summary!A1" display="Return to Summary"/>
  </hyperlinks>
  <pageMargins left="0.7" right="0.7" top="0.75" bottom="0.75" header="0.3" footer="0.3"/>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E14" sqref="E14:E15"/>
    </sheetView>
  </sheetViews>
  <sheetFormatPr defaultColWidth="8.85714285714286" defaultRowHeight="15" outlineLevelCol="5"/>
  <cols>
    <col min="1" max="1" width="28.8571428571429" style="1" customWidth="1"/>
    <col min="2" max="2" width="26.1428571428571" customWidth="1"/>
    <col min="3" max="3" width="32" customWidth="1"/>
    <col min="4" max="4" width="23.8571428571429" customWidth="1"/>
    <col min="5" max="5" width="24.4285714285714" customWidth="1"/>
    <col min="6" max="6" width="36.4285714285714" customWidth="1"/>
  </cols>
  <sheetData>
    <row r="1" ht="15.75" spans="1:6">
      <c r="A1" s="2" t="s">
        <v>1407</v>
      </c>
      <c r="B1" s="3" t="s">
        <v>1408</v>
      </c>
      <c r="C1" s="2" t="s">
        <v>1409</v>
      </c>
      <c r="E1" s="4" t="s">
        <v>1410</v>
      </c>
      <c r="F1" s="4"/>
    </row>
    <row r="2" spans="1:6">
      <c r="A2" s="5" t="s">
        <v>115</v>
      </c>
      <c r="B2" s="6" t="s">
        <v>1006</v>
      </c>
      <c r="C2" s="7" t="s">
        <v>1411</v>
      </c>
      <c r="E2" s="8" t="s">
        <v>1412</v>
      </c>
      <c r="F2" s="9" t="s">
        <v>1413</v>
      </c>
    </row>
    <row r="3" spans="1:6">
      <c r="A3" s="5" t="s">
        <v>1414</v>
      </c>
      <c r="B3" s="6" t="s">
        <v>73</v>
      </c>
      <c r="C3" s="10" t="s">
        <v>1415</v>
      </c>
      <c r="E3" s="8" t="s">
        <v>73</v>
      </c>
      <c r="F3" s="9" t="s">
        <v>1416</v>
      </c>
    </row>
    <row r="4" ht="25.5" spans="1:6">
      <c r="A4" s="5" t="s">
        <v>226</v>
      </c>
      <c r="B4" s="6" t="s">
        <v>53</v>
      </c>
      <c r="C4" s="10" t="s">
        <v>1417</v>
      </c>
      <c r="E4" s="8" t="s">
        <v>1418</v>
      </c>
      <c r="F4" s="9" t="s">
        <v>1419</v>
      </c>
    </row>
    <row r="5" spans="1:6">
      <c r="A5" s="5" t="s">
        <v>1420</v>
      </c>
      <c r="B5" s="11"/>
      <c r="C5" s="10" t="s">
        <v>1421</v>
      </c>
      <c r="E5" s="8" t="s">
        <v>226</v>
      </c>
      <c r="F5" s="9" t="s">
        <v>1422</v>
      </c>
    </row>
    <row r="6" spans="1:6">
      <c r="A6" s="5" t="s">
        <v>1423</v>
      </c>
      <c r="B6" s="11"/>
      <c r="C6" s="10" t="s">
        <v>1424</v>
      </c>
      <c r="E6" s="8" t="s">
        <v>1420</v>
      </c>
      <c r="F6" s="9" t="s">
        <v>1425</v>
      </c>
    </row>
    <row r="7" spans="1:6">
      <c r="A7" s="5" t="s">
        <v>1426</v>
      </c>
      <c r="B7" s="11"/>
      <c r="C7" s="10" t="s">
        <v>1427</v>
      </c>
      <c r="E7" s="8" t="s">
        <v>1423</v>
      </c>
      <c r="F7" s="9" t="s">
        <v>1425</v>
      </c>
    </row>
    <row r="8" customFormat="1" spans="1:6">
      <c r="A8" s="5" t="s">
        <v>1428</v>
      </c>
      <c r="B8" s="11"/>
      <c r="C8" s="10" t="s">
        <v>1429</v>
      </c>
      <c r="E8" s="8" t="s">
        <v>1426</v>
      </c>
      <c r="F8" s="9" t="s">
        <v>1425</v>
      </c>
    </row>
    <row r="9" customFormat="1" spans="1:6">
      <c r="A9" s="5" t="s">
        <v>1430</v>
      </c>
      <c r="B9" s="11"/>
      <c r="C9" s="10" t="s">
        <v>1431</v>
      </c>
      <c r="E9" s="8" t="s">
        <v>1432</v>
      </c>
      <c r="F9" s="9" t="s">
        <v>1433</v>
      </c>
    </row>
    <row r="10" customFormat="1" spans="1:3">
      <c r="A10" s="5" t="s">
        <v>1434</v>
      </c>
      <c r="B10" s="11"/>
      <c r="C10" s="10" t="s">
        <v>1435</v>
      </c>
    </row>
    <row r="11" spans="1:3">
      <c r="A11" s="5" t="s">
        <v>1436</v>
      </c>
      <c r="B11" s="11"/>
      <c r="C11" s="10" t="s">
        <v>1437</v>
      </c>
    </row>
    <row r="12" customFormat="1" spans="1:3">
      <c r="A12" s="5" t="s">
        <v>1432</v>
      </c>
      <c r="B12" s="11"/>
      <c r="C12" s="10" t="s">
        <v>1438</v>
      </c>
    </row>
    <row r="13" spans="1:1">
      <c r="A13" s="5" t="s">
        <v>1418</v>
      </c>
    </row>
    <row r="14" spans="5:5">
      <c r="E14" s="12" t="s">
        <v>126</v>
      </c>
    </row>
    <row r="15" spans="5:5">
      <c r="E15" s="12" t="s">
        <v>128</v>
      </c>
    </row>
  </sheetData>
  <mergeCells count="1">
    <mergeCell ref="E1:F1"/>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13" defaultRowHeight="15" outlineLevelRow="3"/>
  <cols>
    <col min="1" max="1" width="2.85714285714286" customWidth="1"/>
    <col min="2" max="2" width="16.7142857142857" customWidth="1"/>
    <col min="3" max="3" width="11.8571428571429" customWidth="1"/>
    <col min="5" max="5" width="19.5714285714286" customWidth="1"/>
    <col min="6" max="6" width="4" customWidth="1"/>
    <col min="8" max="10" width="11.5714285714286" customWidth="1"/>
  </cols>
  <sheetData>
    <row r="1" ht="15.75" spans="1:10">
      <c r="A1" s="41" t="s">
        <v>295</v>
      </c>
      <c r="B1" s="15" t="s">
        <v>296</v>
      </c>
      <c r="C1" s="41" t="s">
        <v>297</v>
      </c>
      <c r="E1" s="17" t="s">
        <v>298</v>
      </c>
      <c r="H1" s="30" t="s">
        <v>142</v>
      </c>
      <c r="I1" s="30" t="s">
        <v>143</v>
      </c>
      <c r="J1" s="30" t="s">
        <v>144</v>
      </c>
    </row>
    <row r="2" spans="1:10">
      <c r="A2" s="23">
        <v>1</v>
      </c>
      <c r="B2" s="28" t="s">
        <v>299</v>
      </c>
      <c r="C2" s="38"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10">
      <c r="A3" s="23">
        <v>2</v>
      </c>
      <c r="B3" s="77" t="s">
        <v>301</v>
      </c>
      <c r="C3" s="38" t="s">
        <v>127</v>
      </c>
      <c r="E3" s="21" t="s">
        <v>302</v>
      </c>
      <c r="F3" s="22" t="s">
        <v>126</v>
      </c>
      <c r="H3" s="13" t="str">
        <f t="shared" ref="H3:H4" si="0">IF(TRIM(B2)&lt;&gt;"",IF(TRIM(C3)="","Value exists for Value field but not for Active flag","OK"),IF(TRIM(C3)="","OK","Value exists for Active flag but not for Value field"))</f>
        <v>OK</v>
      </c>
      <c r="I3" s="13" t="s">
        <v>300</v>
      </c>
      <c r="J3" s="13" t="str">
        <f t="shared" ref="J3:J4" si="1">IF(TRIM(A3)&lt;&gt;"",IF(TRIM(B2)="","Value exists for ID but not for code.  You should not delete a code that exists.","OK"),"OK")</f>
        <v>OK</v>
      </c>
    </row>
    <row r="4" spans="1:10">
      <c r="A4" s="23">
        <v>3</v>
      </c>
      <c r="B4" s="77" t="s">
        <v>303</v>
      </c>
      <c r="C4" s="38" t="s">
        <v>127</v>
      </c>
      <c r="H4" s="13" t="str">
        <f t="shared" si="0"/>
        <v>OK</v>
      </c>
      <c r="I4" s="13" t="s">
        <v>300</v>
      </c>
      <c r="J4" s="13" t="str">
        <f t="shared" si="1"/>
        <v>OK</v>
      </c>
    </row>
  </sheetData>
  <sheetProtection sheet="1" objects="1" scenarios="1"/>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4">
    <cfRule type="cellIs" dxfId="0" priority="4" operator="equal">
      <formula>"OK"</formula>
    </cfRule>
    <cfRule type="notContainsText" dxfId="3" priority="5" operator="notContains" text="OK">
      <formula>ISERROR(SEARCH("OK",J2))</formula>
    </cfRule>
  </conditionalFormatting>
  <conditionalFormatting sqref="H2:I4">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4">
      <formula1>Dropdowns!$C$2:$C$4</formula1>
    </dataValidation>
  </dataValidations>
  <hyperlinks>
    <hyperlink ref="E1" location="Summary!A1" display="Return to Summary"/>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A1" sqref="A1"/>
    </sheetView>
  </sheetViews>
  <sheetFormatPr defaultColWidth="19.2857142857143" defaultRowHeight="15"/>
  <cols>
    <col min="1" max="1" width="2.85714285714286" customWidth="1"/>
    <col min="2" max="2" width="16.7142857142857" customWidth="1"/>
    <col min="3" max="3" width="11.8571428571429" customWidth="1"/>
    <col min="5" max="5" width="19.5714285714286" customWidth="1"/>
    <col min="6" max="6" width="4" customWidth="1"/>
    <col min="8" max="10" width="11.5714285714286" customWidth="1"/>
  </cols>
  <sheetData>
    <row r="1" ht="15.75" spans="1:10">
      <c r="A1" s="41" t="s">
        <v>295</v>
      </c>
      <c r="B1" s="15" t="s">
        <v>296</v>
      </c>
      <c r="C1" s="41" t="s">
        <v>297</v>
      </c>
      <c r="E1" s="17" t="s">
        <v>298</v>
      </c>
      <c r="H1" s="30" t="s">
        <v>142</v>
      </c>
      <c r="I1" s="30" t="s">
        <v>143</v>
      </c>
      <c r="J1" s="30" t="s">
        <v>144</v>
      </c>
    </row>
    <row r="2" spans="1:10">
      <c r="A2" s="23">
        <v>1</v>
      </c>
      <c r="B2" s="28">
        <v>2015</v>
      </c>
      <c r="C2" s="38"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10">
      <c r="A3" s="23">
        <v>2</v>
      </c>
      <c r="B3" s="28">
        <v>2016</v>
      </c>
      <c r="C3" s="38" t="s">
        <v>127</v>
      </c>
      <c r="E3" s="21" t="s">
        <v>302</v>
      </c>
      <c r="F3" s="22" t="s">
        <v>126</v>
      </c>
      <c r="H3" s="13" t="str">
        <f t="shared" ref="H3:H4" si="0">IF(TRIM(B2)&lt;&gt;"",IF(TRIM(C3)="","Value exists for Value field but not for Active flag","OK"),IF(TRIM(C3)="","OK","Value exists for Active flag but not for Value field"))</f>
        <v>OK</v>
      </c>
      <c r="I3" s="13" t="s">
        <v>300</v>
      </c>
      <c r="J3" s="13" t="str">
        <f t="shared" ref="J3:J4" si="1">IF(TRIM(A3)&lt;&gt;"",IF(TRIM(B2)="","Value exists for ID but not for code.  You should not delete a code that exists.","OK"),"OK")</f>
        <v>OK</v>
      </c>
    </row>
    <row r="4" spans="1:10">
      <c r="A4" s="23">
        <v>3</v>
      </c>
      <c r="B4" s="28">
        <v>2017</v>
      </c>
      <c r="C4" s="38" t="s">
        <v>127</v>
      </c>
      <c r="H4" s="13" t="str">
        <f t="shared" si="0"/>
        <v>OK</v>
      </c>
      <c r="I4" s="13" t="s">
        <v>300</v>
      </c>
      <c r="J4" s="13" t="str">
        <f t="shared" si="1"/>
        <v>OK</v>
      </c>
    </row>
    <row r="5" spans="1:10">
      <c r="A5" s="23">
        <v>4</v>
      </c>
      <c r="B5" s="28">
        <v>2018</v>
      </c>
      <c r="C5" s="38" t="s">
        <v>127</v>
      </c>
      <c r="H5" s="13" t="str">
        <f t="shared" ref="H5:H12" si="2">IF(TRIM(B4)&lt;&gt;"",IF(TRIM(C5)="","Value exists for Value field but not for Active flag","OK"),IF(TRIM(C5)="","OK","Value exists for Active flag but not for Value field"))</f>
        <v>OK</v>
      </c>
      <c r="I5" s="13" t="s">
        <v>300</v>
      </c>
      <c r="J5" s="13" t="str">
        <f t="shared" ref="J5:J12" si="3">IF(TRIM(A5)&lt;&gt;"",IF(TRIM(B4)="","Value exists for ID but not for code.  You should not delete a code that exists.","OK"),"OK")</f>
        <v>OK</v>
      </c>
    </row>
    <row r="6" spans="1:10">
      <c r="A6" s="23">
        <v>5</v>
      </c>
      <c r="B6" s="28">
        <v>2019</v>
      </c>
      <c r="C6" s="38" t="s">
        <v>127</v>
      </c>
      <c r="H6" s="13" t="str">
        <f t="shared" si="2"/>
        <v>OK</v>
      </c>
      <c r="I6" s="13" t="s">
        <v>300</v>
      </c>
      <c r="J6" s="13" t="str">
        <f t="shared" si="3"/>
        <v>OK</v>
      </c>
    </row>
    <row r="7" spans="1:10">
      <c r="A7" s="23">
        <v>6</v>
      </c>
      <c r="B7" s="28">
        <v>2020</v>
      </c>
      <c r="C7" s="38" t="s">
        <v>127</v>
      </c>
      <c r="H7" s="13" t="str">
        <f t="shared" si="2"/>
        <v>OK</v>
      </c>
      <c r="I7" s="13" t="s">
        <v>300</v>
      </c>
      <c r="J7" s="13" t="str">
        <f t="shared" si="3"/>
        <v>OK</v>
      </c>
    </row>
    <row r="8" spans="1:10">
      <c r="A8" s="23">
        <v>7</v>
      </c>
      <c r="B8" s="28">
        <v>2021</v>
      </c>
      <c r="C8" s="38" t="s">
        <v>127</v>
      </c>
      <c r="H8" s="13" t="str">
        <f t="shared" si="2"/>
        <v>OK</v>
      </c>
      <c r="I8" s="13" t="s">
        <v>300</v>
      </c>
      <c r="J8" s="13" t="str">
        <f t="shared" si="3"/>
        <v>OK</v>
      </c>
    </row>
    <row r="9" spans="1:10">
      <c r="A9" s="23">
        <v>8</v>
      </c>
      <c r="B9" s="28">
        <v>2022</v>
      </c>
      <c r="C9" s="38" t="s">
        <v>127</v>
      </c>
      <c r="H9" s="13" t="str">
        <f t="shared" si="2"/>
        <v>OK</v>
      </c>
      <c r="I9" s="13" t="s">
        <v>300</v>
      </c>
      <c r="J9" s="13" t="str">
        <f t="shared" si="3"/>
        <v>OK</v>
      </c>
    </row>
    <row r="10" spans="1:10">
      <c r="A10" s="23">
        <v>9</v>
      </c>
      <c r="B10" s="28">
        <v>2023</v>
      </c>
      <c r="C10" s="38" t="s">
        <v>127</v>
      </c>
      <c r="H10" s="13" t="str">
        <f t="shared" si="2"/>
        <v>OK</v>
      </c>
      <c r="I10" s="13" t="s">
        <v>300</v>
      </c>
      <c r="J10" s="13" t="str">
        <f t="shared" si="3"/>
        <v>OK</v>
      </c>
    </row>
    <row r="11" spans="1:10">
      <c r="A11" s="23">
        <v>10</v>
      </c>
      <c r="B11" s="28">
        <v>2024</v>
      </c>
      <c r="C11" s="38" t="s">
        <v>127</v>
      </c>
      <c r="H11" s="13" t="str">
        <f t="shared" si="2"/>
        <v>OK</v>
      </c>
      <c r="I11" s="13" t="s">
        <v>300</v>
      </c>
      <c r="J11" s="13" t="str">
        <f t="shared" si="3"/>
        <v>OK</v>
      </c>
    </row>
    <row r="12" spans="1:10">
      <c r="A12" s="23">
        <v>11</v>
      </c>
      <c r="B12" s="28">
        <v>2025</v>
      </c>
      <c r="C12" s="38" t="s">
        <v>127</v>
      </c>
      <c r="H12" s="13" t="str">
        <f t="shared" si="2"/>
        <v>OK</v>
      </c>
      <c r="I12" s="13" t="s">
        <v>300</v>
      </c>
      <c r="J12" s="13" t="str">
        <f t="shared" si="3"/>
        <v>OK</v>
      </c>
    </row>
  </sheetData>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12">
    <cfRule type="cellIs" dxfId="0" priority="4" operator="equal">
      <formula>"OK"</formula>
    </cfRule>
    <cfRule type="notContainsText" dxfId="3" priority="5" operator="notContains" text="OK">
      <formula>ISERROR(SEARCH("OK",J2))</formula>
    </cfRule>
  </conditionalFormatting>
  <conditionalFormatting sqref="H2:I12">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12">
      <formula1>Dropdowns!$C$2:$C$4</formula1>
    </dataValidation>
  </dataValidations>
  <hyperlinks>
    <hyperlink ref="E1" location="Summary!A1" display="Return to Summary"/>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A1" sqref="A1"/>
    </sheetView>
  </sheetViews>
  <sheetFormatPr defaultColWidth="13.1428571428571" defaultRowHeight="15" outlineLevelRow="2"/>
  <cols>
    <col min="1" max="1" width="2.85714285714286" customWidth="1"/>
    <col min="2" max="2" width="16.7142857142857" customWidth="1"/>
    <col min="3" max="3" width="11.8571428571429" customWidth="1"/>
    <col min="5" max="5" width="19.5714285714286" customWidth="1"/>
    <col min="6" max="6" width="4" customWidth="1"/>
    <col min="8" max="10" width="11.5714285714286" customWidth="1"/>
  </cols>
  <sheetData>
    <row r="1" ht="15.75" spans="1:10">
      <c r="A1" s="41" t="s">
        <v>295</v>
      </c>
      <c r="B1" s="15" t="s">
        <v>296</v>
      </c>
      <c r="C1" s="41" t="s">
        <v>297</v>
      </c>
      <c r="E1" s="17" t="s">
        <v>298</v>
      </c>
      <c r="H1" s="30" t="s">
        <v>142</v>
      </c>
      <c r="I1" s="30" t="s">
        <v>143</v>
      </c>
      <c r="J1" s="30" t="s">
        <v>144</v>
      </c>
    </row>
    <row r="2" spans="1:10">
      <c r="A2" s="23">
        <v>1</v>
      </c>
      <c r="B2" s="28" t="s">
        <v>304</v>
      </c>
      <c r="C2" s="38"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10">
      <c r="A3" s="23">
        <v>2</v>
      </c>
      <c r="B3" s="28" t="s">
        <v>305</v>
      </c>
      <c r="C3" s="38" t="s">
        <v>127</v>
      </c>
      <c r="E3" s="21" t="s">
        <v>302</v>
      </c>
      <c r="F3" s="22" t="s">
        <v>126</v>
      </c>
      <c r="H3" s="13" t="str">
        <f>IF(TRIM(B3)&lt;&gt;"",IF(TRIM(C3)="","Value exists for Value field but not for Active flag","OK"),IF(TRIM(C3)="","OK","Value exists for Active flag but not for Value field"))</f>
        <v>OK</v>
      </c>
      <c r="I3" s="13" t="s">
        <v>300</v>
      </c>
      <c r="J3" s="13" t="str">
        <f>IF(TRIM(A3)&lt;&gt;"",IF(TRIM(B3)="","Value exists for ID but not for code.  You should not delete a code that exists.","OK"),"OK")</f>
        <v>OK</v>
      </c>
    </row>
  </sheetData>
  <sheetProtection sheet="1" objects="1" scenarios="1"/>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3">
    <cfRule type="cellIs" dxfId="0" priority="4" operator="equal">
      <formula>"OK"</formula>
    </cfRule>
    <cfRule type="notContainsText" dxfId="3" priority="5" operator="notContains" text="OK">
      <formula>ISERROR(SEARCH("OK",J2))</formula>
    </cfRule>
  </conditionalFormatting>
  <conditionalFormatting sqref="H2:I3">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3">
      <formula1>Dropdowns!$C$2:$C$4</formula1>
    </dataValidation>
  </dataValidations>
  <hyperlinks>
    <hyperlink ref="E1" location="Summary!A1" display="Return to Summary"/>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workbookViewId="0">
      <selection activeCell="H30" sqref="H30"/>
    </sheetView>
  </sheetViews>
  <sheetFormatPr defaultColWidth="9" defaultRowHeight="15" outlineLevelRow="5"/>
  <cols>
    <col min="1" max="1" width="2.85714285714286" customWidth="1"/>
    <col min="2" max="2" width="16.7142857142857" customWidth="1"/>
    <col min="3" max="3" width="11.8571428571429" customWidth="1"/>
    <col min="5" max="5" width="19.5714285714286" customWidth="1"/>
    <col min="6" max="6" width="4" customWidth="1"/>
    <col min="8" max="10" width="11.5714285714286" customWidth="1"/>
  </cols>
  <sheetData>
    <row r="1" ht="15.75" spans="1:10">
      <c r="A1" s="41" t="s">
        <v>295</v>
      </c>
      <c r="B1" s="15" t="s">
        <v>296</v>
      </c>
      <c r="C1" s="41" t="s">
        <v>297</v>
      </c>
      <c r="E1" s="17" t="s">
        <v>298</v>
      </c>
      <c r="H1" s="30" t="s">
        <v>142</v>
      </c>
      <c r="I1" s="30" t="s">
        <v>143</v>
      </c>
      <c r="J1" s="30" t="s">
        <v>144</v>
      </c>
    </row>
    <row r="2" spans="1:10">
      <c r="A2" s="23">
        <v>1</v>
      </c>
      <c r="B2" s="28" t="s">
        <v>306</v>
      </c>
      <c r="C2" s="38" t="s">
        <v>127</v>
      </c>
      <c r="H2" s="13" t="str">
        <f>IF(TRIM(B1)&lt;&gt;"",IF(TRIM(C2)="","Value exists for Value field but not for Active flag","OK"),IF(TRIM(C2)="","OK","Value exists for Active flag but not for Value field"))</f>
        <v>OK</v>
      </c>
      <c r="I2" s="13" t="s">
        <v>300</v>
      </c>
      <c r="J2" s="13" t="str">
        <f>IF(TRIM(A2)&lt;&gt;"",IF(TRIM(B1)="","Value exists for ID but not for code.  You should not delete a code that exists.","OK"),"OK")</f>
        <v>OK</v>
      </c>
    </row>
    <row r="3" spans="1:10">
      <c r="A3" s="23">
        <v>2</v>
      </c>
      <c r="B3" s="77" t="s">
        <v>307</v>
      </c>
      <c r="C3" s="38" t="s">
        <v>127</v>
      </c>
      <c r="E3" s="21" t="s">
        <v>302</v>
      </c>
      <c r="F3" s="22" t="s">
        <v>126</v>
      </c>
      <c r="H3" s="13" t="str">
        <f>IF(TRIM(B2)&lt;&gt;"",IF(TRIM(C3)="","Value exists for Value field but not for Active flag","OK"),IF(TRIM(C3)="","OK","Value exists for Active flag but not for Value field"))</f>
        <v>OK</v>
      </c>
      <c r="I3" s="13" t="s">
        <v>300</v>
      </c>
      <c r="J3" s="13" t="str">
        <f>IF(TRIM(A3)&lt;&gt;"",IF(TRIM(B2)="","Value exists for ID but not for code.  You should not delete a code that exists.","OK"),"OK")</f>
        <v>OK</v>
      </c>
    </row>
    <row r="4" spans="1:10">
      <c r="A4" s="23">
        <v>3</v>
      </c>
      <c r="B4" s="77" t="s">
        <v>308</v>
      </c>
      <c r="C4" s="38" t="s">
        <v>127</v>
      </c>
      <c r="H4" s="13" t="str">
        <f t="shared" ref="H4:H6" si="0">IF(TRIM(B3)&lt;&gt;"",IF(TRIM(C4)="","Value exists for Value field but not for Active flag","OK"),IF(TRIM(C4)="","OK","Value exists for Active flag but not for Value field"))</f>
        <v>OK</v>
      </c>
      <c r="I4" s="13" t="s">
        <v>300</v>
      </c>
      <c r="J4" s="13" t="str">
        <f t="shared" ref="J4:J6" si="1">IF(TRIM(A4)&lt;&gt;"",IF(TRIM(B3)="","Value exists for ID but not for code.  You should not delete a code that exists.","OK"),"OK")</f>
        <v>OK</v>
      </c>
    </row>
    <row r="5" spans="1:10">
      <c r="A5" s="23">
        <v>4</v>
      </c>
      <c r="B5" s="77" t="s">
        <v>309</v>
      </c>
      <c r="C5" s="38" t="s">
        <v>127</v>
      </c>
      <c r="H5" s="13" t="str">
        <f t="shared" si="0"/>
        <v>OK</v>
      </c>
      <c r="I5" s="13" t="s">
        <v>300</v>
      </c>
      <c r="J5" s="13" t="str">
        <f t="shared" si="1"/>
        <v>OK</v>
      </c>
    </row>
    <row r="6" spans="1:10">
      <c r="A6" s="23">
        <v>5</v>
      </c>
      <c r="B6" s="77" t="s">
        <v>310</v>
      </c>
      <c r="C6" s="38" t="s">
        <v>127</v>
      </c>
      <c r="H6" s="13" t="str">
        <f t="shared" si="0"/>
        <v>OK</v>
      </c>
      <c r="I6" s="13" t="s">
        <v>300</v>
      </c>
      <c r="J6" s="13" t="str">
        <f t="shared" si="1"/>
        <v>OK</v>
      </c>
    </row>
  </sheetData>
  <conditionalFormatting sqref="F3">
    <cfRule type="cellIs" dxfId="2" priority="1" stopIfTrue="1" operator="equal">
      <formula>"No"</formula>
    </cfRule>
    <cfRule type="cellIs" dxfId="1" priority="2" stopIfTrue="1" operator="equal">
      <formula>"Partial"</formula>
    </cfRule>
    <cfRule type="cellIs" dxfId="0" priority="3" stopIfTrue="1" operator="equal">
      <formula>"Yes"</formula>
    </cfRule>
  </conditionalFormatting>
  <conditionalFormatting sqref="J2:J6">
    <cfRule type="cellIs" dxfId="0" priority="4" operator="equal">
      <formula>"OK"</formula>
    </cfRule>
    <cfRule type="notContainsText" dxfId="3" priority="5" operator="notContains" text="OK">
      <formula>ISERROR(SEARCH("OK",J2))</formula>
    </cfRule>
  </conditionalFormatting>
  <conditionalFormatting sqref="H2:I6">
    <cfRule type="cellIs" dxfId="0" priority="6" operator="equal">
      <formula>"OK"</formula>
    </cfRule>
    <cfRule type="notContainsText" dxfId="3" priority="7" operator="notContains" text="OK">
      <formula>ISERROR(SEARCH("OK",H2))</formula>
    </cfRule>
  </conditionalFormatting>
  <dataValidations count="2">
    <dataValidation type="list" allowBlank="1" showInputMessage="1" showErrorMessage="1" promptTitle="Is this tab complete?" sqref="F3">
      <formula1>Dropdowns!$A$2:$A$4</formula1>
    </dataValidation>
    <dataValidation type="list" allowBlank="1" showInputMessage="1" showErrorMessage="1" sqref="C2:C6">
      <formula1>Dropdowns!$C$2:$C$4</formula1>
    </dataValidation>
  </dataValidations>
  <hyperlinks>
    <hyperlink ref="E1" location="Summary!A1" display="Return to Summary"/>
  </hyperlink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0 E 1 E A 2 E 1 3 8 E 1 E F 4 D B 4 5 F 1 8 1 2 8 E F 7 3 9 7 6 "   m a : c o n t e n t T y p e V e r s i o n = " 1 0 "   m a : c o n t e n t T y p e D e s c r i p t i o n = " C r e a t e   a   n e w   d o c u m e n t . "   m a : c o n t e n t T y p e S c o p e = " "   m a : v e r s i o n I D = " 2 6 1 2 1 c a d d 5 d b d 4 6 e 4 2 3 b 8 5 3 6 3 2 6 1 4 c 9 6 "   x m l n s : c t = " h t t p : / / s c h e m a s . m i c r o s o f t . c o m / o f f i c e / 2 0 0 6 / m e t a d a t a / c o n t e n t T y p e "   x m l n s : m a = " h t t p : / / s c h e m a s . m i c r o s o f t . c o m / o f f i c e / 2 0 0 6 / m e t a d a t a / p r o p e r t i e s / m e t a A t t r i b u t e s " >  
 < x s d : s c h e m a   t a r g e t N a m e s p a c e = " h t t p : / / s c h e m a s . m i c r o s o f t . c o m / o f f i c e / 2 0 0 6 / m e t a d a t a / p r o p e r t i e s "   m a : r o o t = " t r u e "   m a : f i e l d s I D = " 3 d a 0 7 5 f 8 5 3 4 6 f 7 7 9 2 e c 6 f b f d f d 5 7 d 4 5 1 "   n s 3 : _ = " "   x m l n s : x s d = " h t t p : / / w w w . w 3 . o r g / 2 0 0 1 / X M L S c h e m a "   x m l n s : x s = " h t t p : / / w w w . w 3 . o r g / 2 0 0 1 / X M L S c h e m a "   x m l n s : p = " h t t p : / / s c h e m a s . m i c r o s o f t . c o m / o f f i c e / 2 0 0 6 / m e t a d a t a / p r o p e r t i e s "   x m l n s : n s 3 = " 6 d 6 7 8 e 9 0 - b c 2 f - 4 d f c - 9 0 7 9 - 4 6 8 d b 0 e e 7 3 9 2 " >  
 < x s d : i m p o r t   n a m e s p a c e = " 6 d 6 7 8 e 9 0 - b c 2 f - 4 d f c - 9 0 7 9 - 4 6 8 d b 0 e e 7 3 9 2 " / >  
 < x s d : e l e m e n t   n a m e = " p r o p e r t i e s " >  
 < x s d : c o m p l e x T y p e >  
 < x s d : s e q u e n c e >  
 < x s d : e l e m e n t   n a m e = " d o c u m e n t M a n a g e m e n t " >  
 < x s d : c o m p l e x T y p e >  
 < x s d : a l l >  
 < x s d : e l e m e n t   r e f = " n s 3 : M e d i a S e r v i c e M e t a d a t a "   m i n O c c u r s = " 0 " / >  
 < x s d : e l e m e n t   r e f = " n s 3 : M e d i a S e r v i c e F a s t M e t a d a t a "   m i n O c c u r s = " 0 " / >  
 < x s d : e l e m e n t   r e f = " n s 3 : M e d i a S e r v i c e A u t o T a g s "   m i n O c c u r s = " 0 " / >  
 < x s d : e l e m e n t   r e f = " n s 3 : M e d i a S e r v i c e O C R "   m i n O c c u r s = " 0 " / >  
 < x s d : e l e m e n t   r e f = " n s 3 : M e d i a S e r v i c e D a t e T a k e n "   m i n O c c u r s = " 0 " / >  
 < x s d : e l e m e n t   r e f = " n s 3 : M e d i a S e r v i c e L o c a t i o n "   m i n O c c u r s = " 0 " / >  
 < x s d : e l e m e n t   r e f = " n s 3 : M e d i a S e r v i c e G e n e r a t i o n T i m e "   m i n O c c u r s = " 0 " / >  
 < x s d : e l e m e n t   r e f = " n s 3 : M e d i a S e r v i c e E v e n t H a s h C o d e "   m i n O c c u r s = " 0 " / >  
 < x s d : e l e m e n t   r e f = " n s 3 : M e d i a S e r v i c e A u t o K e y P o i n t s "   m i n O c c u r s = " 0 " / >  
 < x s d : e l e m e n t   r e f = " n s 3 : M e d i a S e r v i c e K e y P o i n t s "   m i n O c c u r s = " 0 " / >  
 < / x s d : a l l >  
 < / x s d : c o m p l e x T y p e >  
 < / x s d : e l e m e n t >  
 < / x s d : s e q u e n c e >  
 < / x s d : c o m p l e x T y p e >  
 < / x s d : e l e m e n t >  
 < / x s d : s c h e m a >  
 < x s d : s c h e m a   t a r g e t N a m e s p a c e = " 6 d 6 7 8 e 9 0 - b c 2 f - 4 d f c - 9 0 7 9 - 4 6 8 d b 0 e e 7 3 9 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L o c a t i o n "   m a : i n d e x = " 1 3 "   n i l l a b l e = " t r u e "   m a : d i s p l a y N a m e = " L o c a t i o n "   m a : i n t e r n a l N a m e = " M e d i a S e r v i c e L o c a t i o n "   m a : r e a d O n l y = " t r u e " >  
 < x s d : s i m p l e T y p e >  
 < x s d : r e s t r i c t i o n   b a s e = " d m s : T e x t " / > 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i n t e r n a l N a m e = " M e d i a S e r v i c e K e y P o i n t 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6AF58A66-E055-45E3-98E9-1CA722743039}">
  <ds:schemaRefs/>
</ds:datastoreItem>
</file>

<file path=customXml/itemProps2.xml><?xml version="1.0" encoding="utf-8"?>
<ds:datastoreItem xmlns:ds="http://schemas.openxmlformats.org/officeDocument/2006/customXml" ds:itemID="{E8D91774-F4F5-4F09-BA07-29303B884968}">
  <ds:schemaRefs/>
</ds:datastoreItem>
</file>

<file path=customXml/itemProps3.xml><?xml version="1.0" encoding="utf-8"?>
<ds:datastoreItem xmlns:ds="http://schemas.openxmlformats.org/officeDocument/2006/customXml" ds:itemID="{8C03CEE6-2128-42F0-BD41-034C4A59BFD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59</vt:i4>
      </vt:variant>
    </vt:vector>
  </HeadingPairs>
  <TitlesOfParts>
    <vt:vector size="59" baseType="lpstr">
      <vt:lpstr>Instructions Template</vt:lpstr>
      <vt:lpstr>Change Summary</vt:lpstr>
      <vt:lpstr>Dropdowns</vt:lpstr>
      <vt:lpstr>Summary</vt:lpstr>
      <vt:lpstr>BackendMapping</vt:lpstr>
      <vt:lpstr>Activity Status</vt:lpstr>
      <vt:lpstr>Budget Year</vt:lpstr>
      <vt:lpstr>Duration of Activity</vt:lpstr>
      <vt:lpstr>Education MethodsTools</vt:lpstr>
      <vt:lpstr>RFA Type</vt:lpstr>
      <vt:lpstr>Role Assigned</vt:lpstr>
      <vt:lpstr>Accrediting Bodies</vt:lpstr>
      <vt:lpstr>Activity Delivery Format-CME</vt:lpstr>
      <vt:lpstr>Activity Sub-Type-Med Edu</vt:lpstr>
      <vt:lpstr>Activity Type-CME</vt:lpstr>
      <vt:lpstr>Approval Reason</vt:lpstr>
      <vt:lpstr>Approve Diff Amount Reason-CME</vt:lpstr>
      <vt:lpstr>Audience Group-CME</vt:lpstr>
      <vt:lpstr>Audience Group - Specialty Map</vt:lpstr>
      <vt:lpstr>Budget Code 1-CME</vt:lpstr>
      <vt:lpstr>Budget Code 2-CME</vt:lpstr>
      <vt:lpstr>Budget Code 3-CME</vt:lpstr>
      <vt:lpstr>Budget Code 4-CME</vt:lpstr>
      <vt:lpstr>Budget Code 5-CME</vt:lpstr>
      <vt:lpstr>Business Unit</vt:lpstr>
      <vt:lpstr>Cancel Reason-CME</vt:lpstr>
      <vt:lpstr>Contact Title</vt:lpstr>
      <vt:lpstr>Country</vt:lpstr>
      <vt:lpstr>Credit Hours-CME</vt:lpstr>
      <vt:lpstr>Currency</vt:lpstr>
      <vt:lpstr>Decline Grant Reason-CME</vt:lpstr>
      <vt:lpstr>Decline Reason-CME</vt:lpstr>
      <vt:lpstr>Department</vt:lpstr>
      <vt:lpstr>Disease State-CME</vt:lpstr>
      <vt:lpstr>Educational Objectives</vt:lpstr>
      <vt:lpstr>Email Template Recipient-CME</vt:lpstr>
      <vt:lpstr>Geographic Focus-CME</vt:lpstr>
      <vt:lpstr>Group Type</vt:lpstr>
      <vt:lpstr>Honoraria Role</vt:lpstr>
      <vt:lpstr>Identifier Type Master</vt:lpstr>
      <vt:lpstr>Internal Status-CME</vt:lpstr>
      <vt:lpstr>Org Tax Status</vt:lpstr>
      <vt:lpstr>Organization Type</vt:lpstr>
      <vt:lpstr>Outcome Program Type-CME</vt:lpstr>
      <vt:lpstr>Outcome Scale Type-CME</vt:lpstr>
      <vt:lpstr>Outcomes Level</vt:lpstr>
      <vt:lpstr>Phone and Fax Type</vt:lpstr>
      <vt:lpstr>Preferred Language</vt:lpstr>
      <vt:lpstr>Program Type-CME</vt:lpstr>
      <vt:lpstr>Request Type</vt:lpstr>
      <vt:lpstr>Requestor Title</vt:lpstr>
      <vt:lpstr>Sheet10</vt:lpstr>
      <vt:lpstr>Sheet2</vt:lpstr>
      <vt:lpstr>Speciality-CME</vt:lpstr>
      <vt:lpstr>State</vt:lpstr>
      <vt:lpstr>Target Geographic Reach-CME</vt:lpstr>
      <vt:lpstr>Therapeutic Area-CME</vt:lpstr>
      <vt:lpstr>Title</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atamazyan@polarismanagement.com</dc:creator>
  <cp:lastModifiedBy>Gaurav.Joshi</cp:lastModifiedBy>
  <dcterms:created xsi:type="dcterms:W3CDTF">2017-03-10T19:18:00Z</dcterms:created>
  <dcterms:modified xsi:type="dcterms:W3CDTF">2020-06-01T10:13:31Z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0x0101000E1EA2E138E1EF4DB45F18128EF73976</vt:lpwstr>
  </property>
  <property fmtid="{D5CDD505-2E9C-101B-9397-08002B2CF9AE}" pid="3" name="KSOProductBuildVer">
    <vt:lpwstr>1033-11.2.0.9363</vt:lpwstr>
  </property>
</Properties>
</file>