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VDX Details" sheetId="3" r:id="rId3"/>
    <sheet name="Standard Pre Roll Details" sheetId="4" r:id="rId4"/>
    <sheet name="Definition" sheetId="5" r:id="rId5"/>
  </sheets>
  <calcPr calcId="124519" fullCalcOnLoad="1"/>
</workbook>
</file>

<file path=xl/sharedStrings.xml><?xml version="1.0" encoding="utf-8"?>
<sst xmlns="http://schemas.openxmlformats.org/spreadsheetml/2006/main" count="779" uniqueCount="244">
  <si>
    <t>Placement#</t>
  </si>
  <si>
    <t>Start Date</t>
  </si>
  <si>
    <t>End Date</t>
  </si>
  <si>
    <t>Placement Name</t>
  </si>
  <si>
    <t>Cost Type</t>
  </si>
  <si>
    <t>Unit Cost</t>
  </si>
  <si>
    <t>Planned Cost</t>
  </si>
  <si>
    <t>Booked</t>
  </si>
  <si>
    <t>Delivered_Impressions</t>
  </si>
  <si>
    <t>Delivery%</t>
  </si>
  <si>
    <t>Spend</t>
  </si>
  <si>
    <t>2018-09-01</t>
  </si>
  <si>
    <t>2018-09-30</t>
  </si>
  <si>
    <t>iab units - desktop + mobile</t>
  </si>
  <si>
    <t>CPM</t>
  </si>
  <si>
    <t>Client Name</t>
  </si>
  <si>
    <t>AAA</t>
  </si>
  <si>
    <t>Campaign Name</t>
  </si>
  <si>
    <t>AAA Central &amp; Western 2018_1/1/2018-12/31/2018</t>
  </si>
  <si>
    <t>Expo Account Manager</t>
  </si>
  <si>
    <t>Nalini Macedo</t>
  </si>
  <si>
    <t>Expo Sales Contact</t>
  </si>
  <si>
    <t>Nicole Markow</t>
  </si>
  <si>
    <t>Campaign Report date</t>
  </si>
  <si>
    <t>2018-09-01 to 2018-09-20</t>
  </si>
  <si>
    <t>Agency Name</t>
  </si>
  <si>
    <t>Media Networks Inc.</t>
  </si>
  <si>
    <t>Currency</t>
  </si>
  <si>
    <t>USD</t>
  </si>
  <si>
    <t>Live</t>
  </si>
  <si>
    <t>Campaign Status</t>
  </si>
  <si>
    <t>Standard Banners (Performance/Brand)</t>
  </si>
  <si>
    <t>Subtotal</t>
  </si>
  <si>
    <t>VDX (Display, Mobile and Instream)</t>
  </si>
  <si>
    <t>Standard Pre Roll</t>
  </si>
  <si>
    <t>Delivered_Engagements</t>
  </si>
  <si>
    <t>Blend Of Vdx Display + Vdx In-Stream + Vdx Mobile</t>
  </si>
  <si>
    <t>CPE</t>
  </si>
  <si>
    <t>Pre-Roll - Desktop + Mobile</t>
  </si>
  <si>
    <t>Placement# Name</t>
  </si>
  <si>
    <t>Booked Impressions</t>
  </si>
  <si>
    <t>Delivered Impressions</t>
  </si>
  <si>
    <t>Clicks</t>
  </si>
  <si>
    <t>CTR</t>
  </si>
  <si>
    <t>Conversion</t>
  </si>
  <si>
    <t>eCPA</t>
  </si>
  <si>
    <t>8.iab units - desktop + mobile</t>
  </si>
  <si>
    <t>160x600</t>
  </si>
  <si>
    <t>300x250</t>
  </si>
  <si>
    <t>300x600</t>
  </si>
  <si>
    <t>728x90</t>
  </si>
  <si>
    <t>Performance by Placement</t>
  </si>
  <si>
    <t>Grand Total</t>
  </si>
  <si>
    <t>Performance by Ad Size</t>
  </si>
  <si>
    <t/>
  </si>
  <si>
    <t>Placement # Name</t>
  </si>
  <si>
    <t>Ad Size</t>
  </si>
  <si>
    <t>CTR %</t>
  </si>
  <si>
    <t>Conversions</t>
  </si>
  <si>
    <t>Performance - by Placement and Date</t>
  </si>
  <si>
    <t>Date</t>
  </si>
  <si>
    <t>12.Blend Of Vdx Display + Vdx In-Stream + Vdx Mobile</t>
  </si>
  <si>
    <t>Display</t>
  </si>
  <si>
    <t>InStream</t>
  </si>
  <si>
    <t>Mobile</t>
  </si>
  <si>
    <t>N/A</t>
  </si>
  <si>
    <t>1x10</t>
  </si>
  <si>
    <t>320x50</t>
  </si>
  <si>
    <t>768x90</t>
  </si>
  <si>
    <t>970x250</t>
  </si>
  <si>
    <t>video1</t>
  </si>
  <si>
    <t>video2</t>
  </si>
  <si>
    <t>Product</t>
  </si>
  <si>
    <t>Mute</t>
  </si>
  <si>
    <t>Unmute</t>
  </si>
  <si>
    <t>Pause</t>
  </si>
  <si>
    <t>Rewind</t>
  </si>
  <si>
    <t>Resume</t>
  </si>
  <si>
    <t>Replay</t>
  </si>
  <si>
    <t>Fullscreen</t>
  </si>
  <si>
    <t>CTA_AAA_com</t>
  </si>
  <si>
    <t>CTA_Compare</t>
  </si>
  <si>
    <t>CTA_Join_Now</t>
  </si>
  <si>
    <t>CTA_Logo</t>
  </si>
  <si>
    <t>Logo_Facebook</t>
  </si>
  <si>
    <t>Twitter</t>
  </si>
  <si>
    <t>VPM-Intro</t>
  </si>
  <si>
    <t>VPM-Outro</t>
  </si>
  <si>
    <t>VPM-Preview</t>
  </si>
  <si>
    <t>Tab_Discounts</t>
  </si>
  <si>
    <t>Tab_Discounts_Image1_AAA</t>
  </si>
  <si>
    <t>Tab_Discounts_Image2_Gasoline</t>
  </si>
  <si>
    <t>Tab_Discounts_Image3_Prescription</t>
  </si>
  <si>
    <t>Tab_Insurance</t>
  </si>
  <si>
    <t>Tab_Insurance_Image1_Auto_Home</t>
  </si>
  <si>
    <t>Tab_Membership</t>
  </si>
  <si>
    <t>Tab_Membership_Image1_Roadside</t>
  </si>
  <si>
    <t>Tab_Membership_Image2_Coverage</t>
  </si>
  <si>
    <t>Tab_Membership_Image3_New</t>
  </si>
  <si>
    <t>Tab_Video</t>
  </si>
  <si>
    <t>2018-09-02</t>
  </si>
  <si>
    <t>2018-09-03</t>
  </si>
  <si>
    <t>2018-09-04</t>
  </si>
  <si>
    <t>2018-09-05</t>
  </si>
  <si>
    <t>2018-09-06</t>
  </si>
  <si>
    <t>2018-09-07</t>
  </si>
  <si>
    <t>2018-09-08</t>
  </si>
  <si>
    <t>2018-09-09</t>
  </si>
  <si>
    <t>2018-09-10</t>
  </si>
  <si>
    <t>2018-09-11</t>
  </si>
  <si>
    <t>2018-09-12</t>
  </si>
  <si>
    <t>2018-09-13</t>
  </si>
  <si>
    <t>2018-09-14</t>
  </si>
  <si>
    <t>2018-09-15</t>
  </si>
  <si>
    <t>2018-09-16</t>
  </si>
  <si>
    <t>2018-09-17</t>
  </si>
  <si>
    <t>2018-09-18</t>
  </si>
  <si>
    <t>2018-09-19</t>
  </si>
  <si>
    <t>2018-09-20</t>
  </si>
  <si>
    <t>VDX Performance KPIs - by Placement and Platform</t>
  </si>
  <si>
    <t>Unit</t>
  </si>
  <si>
    <t>Impressions</t>
  </si>
  <si>
    <t>Engagements</t>
  </si>
  <si>
    <t>Engagement Rate</t>
  </si>
  <si>
    <t>Clickthroughs</t>
  </si>
  <si>
    <t>Viewer CTR</t>
  </si>
  <si>
    <t>Engager CTR</t>
  </si>
  <si>
    <t>Video Completions</t>
  </si>
  <si>
    <t>Viewer VCR (Primary Video)</t>
  </si>
  <si>
    <t>Engager VCR (Primary Video)</t>
  </si>
  <si>
    <t>Interaction Rate</t>
  </si>
  <si>
    <t>Active Time Spent</t>
  </si>
  <si>
    <t>Ad Size Breakdown</t>
  </si>
  <si>
    <t>Video Details</t>
  </si>
  <si>
    <t>Video Name</t>
  </si>
  <si>
    <t>Views</t>
  </si>
  <si>
    <t>25% View</t>
  </si>
  <si>
    <t>50% View</t>
  </si>
  <si>
    <t>75% View</t>
  </si>
  <si>
    <t>Video Completion</t>
  </si>
  <si>
    <t>Video Completion Rate</t>
  </si>
  <si>
    <t>Interaction Details</t>
  </si>
  <si>
    <t>Video Player Interactions</t>
  </si>
  <si>
    <t>Ad Interactions</t>
  </si>
  <si>
    <t>Total Interactions</t>
  </si>
  <si>
    <t>Daily Breakdown</t>
  </si>
  <si>
    <t>VCR %</t>
  </si>
  <si>
    <t>4.Pre-Roll - Desktop + Mobile</t>
  </si>
  <si>
    <t>Unknown</t>
  </si>
  <si>
    <t>click</t>
  </si>
  <si>
    <t>Standard Pre Roll Performance - Summary</t>
  </si>
  <si>
    <t>Standard Pre Roll - Video Details</t>
  </si>
  <si>
    <t>Standard Pre Roll - Interaction Details</t>
  </si>
  <si>
    <t>Standard Pre Roll - by 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</si>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</sst>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 numFmtId="165" formatCode="#,##0"/>
    <numFmt numFmtId="166" formatCode="0.00%"/>
    <numFmt numFmtId="166" formatCode="0.00%"/>
    <numFmt numFmtId="165" formatCode="#,##0"/>
    <numFmt numFmtId="166" formatCode="0.00%"/>
    <numFmt numFmtId="164" formatCode="$#,###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xf numFmtId="0" fontId="1" fillId="2" borderId="0" xfId="0" applyFont="1" applyFill="1"/>
    <xf numFmtId="0" fontId="1" fillId="0" borderId="0" xfId="0" applyFont="1"/>
    <xf numFmtId="165" fontId="1" fillId="0" borderId="0" xfId="0" applyNumberFormat="1" applyFont="1"/>
    <xf numFmtId="166" fontId="1" fillId="0" borderId="0" xfId="0" applyNumberFormat="1" applyFont="1"/>
    <xf numFmtId="166" fontId="1" fillId="3" borderId="0" xfId="0" applyNumberFormat="1" applyFont="1" applyFill="1" applyAlignment="1">
      <alignment horizontal="right"/>
    </xf>
    <xf numFmtId="165" fontId="1" fillId="3" borderId="0" xfId="0" applyNumberFormat="1"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7">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
      <font>
        <b/>
      </font>
      <numFmt numFmtId="165" formatCode="#,##0"/>
      <fill>
        <patternFill>
          <bgColor rgb="FFA5A5A5"/>
        </patternFill>
      </fill>
    </dxf>
    <dxf>
      <font>
        <b/>
      </font>
      <numFmt numFmtId="166" formatCode="0.00%"/>
      <fill>
        <patternFill>
          <bgColor rgb="FFA5A5A5"/>
        </patternFill>
      </fill>
    </dxf>
    <dxf>
      <fill>
        <patternFill>
          <bgColor rgb="FFA5A5A5"/>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hyperlink" Target="https://www.tribalfusion.com" TargetMode="Externa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hyperlink" Target="https://www.tribalfusion.com" TargetMode="External"/><Relationship Id="rId8" Type="http://schemas.openxmlformats.org/officeDocument/2006/relationships/image" Target="../media/image5.png"/><Relationship Id="rId9"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7.png"/><Relationship Id="rId3"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9.png"/><Relationship Id="rId3"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1.png"/><Relationship Id="rId3" Type="http://schemas.openxmlformats.org/officeDocument/2006/relationships/image" Target="../media/image1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144895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twoCellAnchor editAs="oneCell">
    <xdr:from>
      <xdr:col>14</xdr:col>
      <xdr:colOff>0</xdr:colOff>
      <xdr:row>6</xdr:row>
      <xdr:rowOff>0</xdr:rowOff>
    </xdr:from>
    <xdr:to>
      <xdr:col>15</xdr:col>
      <xdr:colOff>144895</xdr:colOff>
      <xdr:row>7</xdr:row>
      <xdr:rowOff>175292</xdr:rowOff>
    </xdr:to>
    <xdr:pic>
      <xdr:nvPicPr>
        <xdr:cNvPr id="5" name="Picture 4" descr="Exponential.png">
          <a:hlinkClick xmlns:r="http://schemas.openxmlformats.org/officeDocument/2006/relationships" r:id="rId4"/>
        </xdr:cNvPr>
        <xdr:cNvPicPr>
          <a:picLocks noChangeAspect="1"/>
        </xdr:cNvPicPr>
      </xdr:nvPicPr>
      <xdr:blipFill>
        <a:blip xmlns:r="http://schemas.openxmlformats.org/officeDocument/2006/relationships" r:embed="rId5"/>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7" name="Picture 6" descr="Client_Logo.png"/>
        <xdr:cNvPicPr>
          <a:picLocks noChangeAspect="1"/>
        </xdr:cNvPicPr>
      </xdr:nvPicPr>
      <xdr:blipFill>
        <a:blip xmlns:r="http://schemas.openxmlformats.org/officeDocument/2006/relationships" r:embed="rId6"/>
        <a:stretch>
          <a:fillRect/>
        </a:stretch>
      </xdr:blipFill>
      <xdr:spPr>
        <a:xfrm>
          <a:off x="13639800" y="76200"/>
          <a:ext cx="3353091" cy="472481"/>
        </a:xfrm>
        <a:prstGeom prst="rect">
          <a:avLst/>
        </a:prstGeom>
      </xdr:spPr>
    </xdr:pic>
    <xdr:clientData/>
  </xdr:twoCellAnchor>
  <xdr:twoCellAnchor editAs="oneCell">
    <xdr:from>
      <xdr:col>14</xdr:col>
      <xdr:colOff>0</xdr:colOff>
      <xdr:row>6</xdr:row>
      <xdr:rowOff>0</xdr:rowOff>
    </xdr:from>
    <xdr:to>
      <xdr:col>15</xdr:col>
      <xdr:colOff>144895</xdr:colOff>
      <xdr:row>7</xdr:row>
      <xdr:rowOff>175292</xdr:rowOff>
    </xdr:to>
    <xdr:pic>
      <xdr:nvPicPr>
        <xdr:cNvPr id="8" name="Picture 7" descr="Exponential.png">
          <a:hlinkClick xmlns:r="http://schemas.openxmlformats.org/officeDocument/2006/relationships" r:id="rId7"/>
        </xdr:cNvPr>
        <xdr:cNvPicPr>
          <a:picLocks noChangeAspect="1"/>
        </xdr:cNvPicPr>
      </xdr:nvPicPr>
      <xdr:blipFill>
        <a:blip xmlns:r="http://schemas.openxmlformats.org/officeDocument/2006/relationships" r:embed="rId8"/>
        <a:stretch>
          <a:fillRect/>
        </a:stretch>
      </xdr:blipFill>
      <xdr:spPr>
        <a:xfrm>
          <a:off x="16002000" y="1028700"/>
          <a:ext cx="1325995" cy="365792"/>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10" name="Picture 9" descr="Client_Logo.png"/>
        <xdr:cNvPicPr>
          <a:picLocks noChangeAspect="1"/>
        </xdr:cNvPicPr>
      </xdr:nvPicPr>
      <xdr:blipFill>
        <a:blip xmlns:r="http://schemas.openxmlformats.org/officeDocument/2006/relationships" r:embed="rId9"/>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278245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325995" cy="365792"/>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14</xdr:col>
      <xdr:colOff>1325995</xdr:colOff>
      <xdr:row>6</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325995" cy="365792"/>
        </a:xfrm>
        <a:prstGeom prst="rect">
          <a:avLst/>
        </a:prstGeom>
      </xdr:spPr>
    </xdr:pic>
    <xdr:clientData/>
  </xdr:twoCellAnchor>
  <xdr:twoCellAnchor editAs="oneCell">
    <xdr:from>
      <xdr:col>14</xdr:col>
      <xdr:colOff>0</xdr:colOff>
      <xdr:row>1</xdr:row>
      <xdr:rowOff>0</xdr:rowOff>
    </xdr:from>
    <xdr:to>
      <xdr:col>15</xdr:col>
      <xdr:colOff>1638591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14</xdr:col>
      <xdr:colOff>1325995</xdr:colOff>
      <xdr:row>7</xdr:row>
      <xdr:rowOff>175292</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325995" cy="365792"/>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1325995</xdr:colOff>
      <xdr:row>2</xdr:row>
      <xdr:rowOff>175292</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325995" cy="3657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B1:R21"/>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15</v>
      </c>
      <c r="C2" s="1" t="s">
        <v>16</v>
      </c>
      <c r="E2" s="1" t="s">
        <v>19</v>
      </c>
      <c r="F2" s="1" t="s">
        <v>20</v>
      </c>
      <c r="H2" s="1" t="s">
        <v>23</v>
      </c>
      <c r="I2" s="1" t="s">
        <v>24</v>
      </c>
    </row>
    <row r="3" spans="2:14" s="1" customFormat="1">
      <c r="B3" s="1" t="s">
        <v>17</v>
      </c>
      <c r="C3" s="1" t="s">
        <v>18</v>
      </c>
      <c r="E3" s="1" t="s">
        <v>21</v>
      </c>
      <c r="F3" s="1" t="s">
        <v>22</v>
      </c>
      <c r="H3" s="1" t="s">
        <v>30</v>
      </c>
      <c r="I3" s="1" t="s">
        <v>29</v>
      </c>
    </row>
    <row r="4" spans="2:14" s="1" customFormat="1">
      <c r="B4" s="1" t="s">
        <v>25</v>
      </c>
      <c r="C4" s="1" t="s">
        <v>26</v>
      </c>
      <c r="H4" s="1" t="s">
        <v>27</v>
      </c>
      <c r="I4" s="1" t="s">
        <v>28</v>
      </c>
    </row>
    <row r="8" spans="2:14">
      <c r="C8" s="4" t="s">
        <v>31</v>
      </c>
    </row>
    <row r="9" spans="2:14" ht="29" customHeight="1">
      <c r="C9" s="2" t="s">
        <v>0</v>
      </c>
      <c r="D9" s="2" t="s">
        <v>1</v>
      </c>
      <c r="E9" s="2" t="s">
        <v>2</v>
      </c>
      <c r="F9" s="1" t="s">
        <v>3</v>
      </c>
      <c r="G9" s="2" t="s">
        <v>4</v>
      </c>
      <c r="H9" s="3" t="s">
        <v>5</v>
      </c>
      <c r="I9" s="3" t="s">
        <v>6</v>
      </c>
      <c r="J9" s="3" t="s">
        <v>7</v>
      </c>
      <c r="K9" s="3" t="s">
        <v>8</v>
      </c>
      <c r="L9" s="3" t="s">
        <v>9</v>
      </c>
      <c r="M9" s="3" t="s">
        <v>10</v>
      </c>
    </row>
    <row r="10" spans="2:14">
      <c r="C10" s="2">
        <v>8</v>
      </c>
      <c r="D10" s="2" t="s">
        <v>11</v>
      </c>
      <c r="E10" s="2" t="s">
        <v>12</v>
      </c>
      <c r="F10" s="1" t="s">
        <v>13</v>
      </c>
      <c r="G10" s="2" t="s">
        <v>14</v>
      </c>
      <c r="H10" s="3">
        <v>3.8</v>
      </c>
      <c r="I10" s="3">
        <v>4953.57</v>
      </c>
      <c r="J10" s="3">
        <v>1303571</v>
      </c>
      <c r="K10" s="3">
        <v>894950</v>
      </c>
      <c r="L10" s="3">
        <v>0.6865372120122341</v>
      </c>
      <c r="M10" s="3">
        <v>3400.81</v>
      </c>
    </row>
    <row r="11" spans="2:14">
      <c r="C11" s="5" t="s">
        <v>32</v>
      </c>
      <c r="I11" s="6">
        <f>sum(I10:I10)</f>
        <v>0</v>
      </c>
      <c r="J11" s="7">
        <f>sum(J10:J10)</f>
        <v>0</v>
      </c>
      <c r="K11" s="7">
        <f>sum(K10:K10)</f>
        <v>0</v>
      </c>
      <c r="L11" s="8">
        <f>IFERROR(K11/J11,0)</f>
        <v>0</v>
      </c>
      <c r="M11" s="6">
        <f>sum(M10:M10)</f>
        <v>0</v>
      </c>
    </row>
    <row r="13" spans="2:14">
      <c r="C13" s="4" t="s">
        <v>33</v>
      </c>
    </row>
    <row r="14" spans="2:14" ht="29" customHeight="1">
      <c r="C14" s="2" t="s">
        <v>0</v>
      </c>
      <c r="D14" s="2" t="s">
        <v>1</v>
      </c>
      <c r="E14" s="2" t="s">
        <v>2</v>
      </c>
      <c r="F14" s="1" t="s">
        <v>3</v>
      </c>
      <c r="G14" s="2" t="s">
        <v>4</v>
      </c>
      <c r="H14" s="3" t="s">
        <v>5</v>
      </c>
      <c r="I14" s="3" t="s">
        <v>6</v>
      </c>
      <c r="J14" s="3" t="s">
        <v>7</v>
      </c>
      <c r="K14" s="3" t="s">
        <v>35</v>
      </c>
      <c r="L14" s="3" t="s">
        <v>8</v>
      </c>
      <c r="M14" s="3" t="s">
        <v>9</v>
      </c>
      <c r="N14" s="3" t="s">
        <v>10</v>
      </c>
    </row>
    <row r="15" spans="2:14">
      <c r="C15" s="2">
        <v>12</v>
      </c>
      <c r="D15" s="2" t="s">
        <v>11</v>
      </c>
      <c r="E15" s="2" t="s">
        <v>12</v>
      </c>
      <c r="F15" s="1" t="s">
        <v>36</v>
      </c>
      <c r="G15" s="2" t="s">
        <v>37</v>
      </c>
      <c r="H15" s="3">
        <v>0.5700000000000001</v>
      </c>
      <c r="I15" s="3">
        <v>5021.7</v>
      </c>
      <c r="J15" s="3">
        <v>8810</v>
      </c>
      <c r="K15" s="3">
        <v>5509</v>
      </c>
      <c r="L15" s="3">
        <v>0</v>
      </c>
      <c r="M15" s="3">
        <v>0.6253121452894438</v>
      </c>
      <c r="N15" s="3">
        <v>3140.130000000001</v>
      </c>
    </row>
    <row r="16" spans="2:14">
      <c r="C16" s="5" t="s">
        <v>32</v>
      </c>
      <c r="I16" s="6">
        <f>sum(I15:I15)</f>
        <v>0</v>
      </c>
      <c r="J16" s="7">
        <f>sum(J15:J15)</f>
        <v>0</v>
      </c>
      <c r="K16" s="7">
        <f>sum(K15:K15)</f>
        <v>0</v>
      </c>
      <c r="L16" s="7">
        <f>sum(L15:L15)</f>
        <v>0</v>
      </c>
      <c r="N16" s="6">
        <f>sum(N15:N15)</f>
        <v>0</v>
      </c>
    </row>
    <row r="18" spans="3:13">
      <c r="C18" s="4" t="s">
        <v>34</v>
      </c>
    </row>
    <row r="19" spans="3:13" ht="29" customHeight="1">
      <c r="C19" s="2" t="s">
        <v>0</v>
      </c>
      <c r="D19" s="2" t="s">
        <v>1</v>
      </c>
      <c r="E19" s="2" t="s">
        <v>2</v>
      </c>
      <c r="F19" s="1" t="s">
        <v>3</v>
      </c>
      <c r="G19" s="2" t="s">
        <v>4</v>
      </c>
      <c r="H19" s="3" t="s">
        <v>5</v>
      </c>
      <c r="I19" s="3" t="s">
        <v>6</v>
      </c>
      <c r="J19" s="3" t="s">
        <v>7</v>
      </c>
      <c r="K19" s="3" t="s">
        <v>8</v>
      </c>
      <c r="L19" s="3" t="s">
        <v>9</v>
      </c>
      <c r="M19" s="3" t="s">
        <v>10</v>
      </c>
    </row>
    <row r="20" spans="3:13">
      <c r="C20" s="2">
        <v>4</v>
      </c>
      <c r="D20" s="2" t="s">
        <v>11</v>
      </c>
      <c r="E20" s="2" t="s">
        <v>12</v>
      </c>
      <c r="F20" s="1" t="s">
        <v>38</v>
      </c>
      <c r="G20" s="2" t="s">
        <v>14</v>
      </c>
      <c r="H20" s="3">
        <v>15.2</v>
      </c>
      <c r="I20" s="3">
        <v>5661.22</v>
      </c>
      <c r="J20" s="3">
        <v>372449</v>
      </c>
      <c r="K20" s="3">
        <v>249562</v>
      </c>
      <c r="L20" s="3">
        <v>0.6700568399968855</v>
      </c>
      <c r="M20" s="3">
        <v>3793.3424</v>
      </c>
    </row>
    <row r="21" spans="3:13">
      <c r="C21" s="5" t="s">
        <v>32</v>
      </c>
      <c r="I21" s="6">
        <f>sum(I20:I20)</f>
        <v>0</v>
      </c>
      <c r="J21" s="7">
        <f>sum(J20:J20)</f>
        <v>0</v>
      </c>
      <c r="K21" s="7">
        <f>sum(K20:K20)</f>
        <v>0</v>
      </c>
      <c r="L21" s="8">
        <f>IFERROR(K21/J21,0)</f>
        <v>0</v>
      </c>
      <c r="M21" s="6">
        <f>sum(M20:M20)</f>
        <v>0</v>
      </c>
    </row>
  </sheetData>
  <conditionalFormatting sqref="A1:R5">
    <cfRule type="containsBlanks" dxfId="0" priority="23">
      <formula>LEN(TRIM(A1))=0</formula>
    </cfRule>
    <cfRule type="notContainsBlanks" dxfId="0" priority="24">
      <formula>LEN(TRIM(A1))&gt;0</formula>
    </cfRule>
    <cfRule type="containsBlanks" dxfId="0" priority="72">
      <formula>LEN(TRIM(A1))=0</formula>
    </cfRule>
    <cfRule type="notContainsBlanks" dxfId="0" priority="73">
      <formula>LEN(TRIM(A1))&gt;0</formula>
    </cfRule>
    <cfRule type="containsBlanks" dxfId="0" priority="143">
      <formula>LEN(TRIM(A1))=0</formula>
    </cfRule>
    <cfRule type="notContainsBlanks" dxfId="0" priority="144">
      <formula>LEN(TRIM(A1))&gt;0</formula>
    </cfRule>
  </conditionalFormatting>
  <conditionalFormatting sqref="C11">
    <cfRule type="notContainsBlanks" dxfId="2" priority="5">
      <formula>LEN(TRIM(C11))&gt;0</formula>
    </cfRule>
    <cfRule type="containsBlanks" dxfId="2" priority="6">
      <formula>LEN(TRIM(C11))=0</formula>
    </cfRule>
    <cfRule type="notContainsBlanks" dxfId="2" priority="29">
      <formula>LEN(TRIM(C11))&gt;0</formula>
    </cfRule>
    <cfRule type="containsBlanks" dxfId="2" priority="30">
      <formula>LEN(TRIM(C11))=0</formula>
    </cfRule>
    <cfRule type="notContainsBlanks" dxfId="2" priority="78">
      <formula>LEN(TRIM(C11))&gt;0</formula>
    </cfRule>
    <cfRule type="containsBlanks" dxfId="2" priority="79">
      <formula>LEN(TRIM(C11))=0</formula>
    </cfRule>
  </conditionalFormatting>
  <conditionalFormatting sqref="C13:N13">
    <cfRule type="notContainsBlanks" dxfId="0" priority="47">
      <formula>LEN(TRIM(C13))&gt;0</formula>
    </cfRule>
    <cfRule type="containsBlanks" dxfId="0" priority="48">
      <formula>LEN(TRIM(C13))=0</formula>
    </cfRule>
    <cfRule type="notContainsBlanks" dxfId="0" priority="96">
      <formula>LEN(TRIM(C13))&gt;0</formula>
    </cfRule>
    <cfRule type="containsBlanks" dxfId="0" priority="97">
      <formula>LEN(TRIM(C13))=0</formula>
    </cfRule>
  </conditionalFormatting>
  <conditionalFormatting sqref="C14:N14">
    <cfRule type="containsBlanks" dxfId="1" priority="49">
      <formula>LEN(TRIM(C14))=0</formula>
    </cfRule>
    <cfRule type="notContainsBlanks" dxfId="1" priority="50">
      <formula>LEN(TRIM(C14))&gt;0</formula>
    </cfRule>
    <cfRule type="containsBlanks" dxfId="1" priority="98">
      <formula>LEN(TRIM(C14))=0</formula>
    </cfRule>
    <cfRule type="notContainsBlanks" dxfId="1" priority="99">
      <formula>LEN(TRIM(C14))&gt;0</formula>
    </cfRule>
  </conditionalFormatting>
  <conditionalFormatting sqref="C16">
    <cfRule type="notContainsBlanks" dxfId="2" priority="51">
      <formula>LEN(TRIM(C16))&gt;0</formula>
    </cfRule>
    <cfRule type="containsBlanks" dxfId="2" priority="52">
      <formula>LEN(TRIM(C16))=0</formula>
    </cfRule>
    <cfRule type="notContainsBlanks" dxfId="2" priority="100">
      <formula>LEN(TRIM(C16))&gt;0</formula>
    </cfRule>
    <cfRule type="containsBlanks" dxfId="2" priority="101">
      <formula>LEN(TRIM(C16))=0</formula>
    </cfRule>
  </conditionalFormatting>
  <conditionalFormatting sqref="C18:M18">
    <cfRule type="notContainsBlanks" dxfId="0" priority="121">
      <formula>LEN(TRIM(C18))&gt;0</formula>
    </cfRule>
    <cfRule type="containsBlanks" dxfId="0" priority="122">
      <formula>LEN(TRIM(C18))=0</formula>
    </cfRule>
  </conditionalFormatting>
  <conditionalFormatting sqref="C19:M19">
    <cfRule type="containsBlanks" dxfId="1" priority="123">
      <formula>LEN(TRIM(C19))=0</formula>
    </cfRule>
    <cfRule type="notContainsBlanks" dxfId="1" priority="124">
      <formula>LEN(TRIM(C19))&gt;0</formula>
    </cfRule>
  </conditionalFormatting>
  <conditionalFormatting sqref="C21">
    <cfRule type="notContainsBlanks" dxfId="2" priority="125">
      <formula>LEN(TRIM(C21))&gt;0</formula>
    </cfRule>
    <cfRule type="containsBlanks" dxfId="2" priority="126">
      <formula>LEN(TRIM(C21))=0</formula>
    </cfRule>
  </conditionalFormatting>
  <conditionalFormatting sqref="C8:M8">
    <cfRule type="notContainsBlanks" dxfId="0" priority="1">
      <formula>LEN(TRIM(C8))&gt;0</formula>
    </cfRule>
    <cfRule type="containsBlanks" dxfId="0" priority="2">
      <formula>LEN(TRIM(C8))=0</formula>
    </cfRule>
    <cfRule type="notContainsBlanks" dxfId="0" priority="25">
      <formula>LEN(TRIM(C8))&gt;0</formula>
    </cfRule>
    <cfRule type="containsBlanks" dxfId="0" priority="26">
      <formula>LEN(TRIM(C8))=0</formula>
    </cfRule>
    <cfRule type="notContainsBlanks" dxfId="0" priority="74">
      <formula>LEN(TRIM(C8))&gt;0</formula>
    </cfRule>
    <cfRule type="containsBlanks" dxfId="0" priority="75">
      <formula>LEN(TRIM(C8))=0</formula>
    </cfRule>
  </conditionalFormatting>
  <conditionalFormatting sqref="C9:M9">
    <cfRule type="notContainsBlanks" dxfId="1" priority="3">
      <formula>LEN(TRIM(C9))&gt;0</formula>
    </cfRule>
    <cfRule type="containsBlanks" dxfId="1" priority="4">
      <formula>LEN(TRIM(C9))=0</formula>
    </cfRule>
    <cfRule type="notContainsBlanks" dxfId="1" priority="27">
      <formula>LEN(TRIM(C9))&gt;0</formula>
    </cfRule>
    <cfRule type="containsBlanks" dxfId="1" priority="28">
      <formula>LEN(TRIM(C9))=0</formula>
    </cfRule>
    <cfRule type="notContainsBlanks" dxfId="1" priority="76">
      <formula>LEN(TRIM(C9))&gt;0</formula>
    </cfRule>
    <cfRule type="containsBlanks" dxfId="1" priority="77">
      <formula>LEN(TRIM(C9))=0</formula>
    </cfRule>
  </conditionalFormatting>
  <conditionalFormatting sqref="D11">
    <cfRule type="notContainsBlanks" dxfId="2" priority="7">
      <formula>LEN(TRIM(D11))&gt;0</formula>
    </cfRule>
    <cfRule type="containsBlanks" dxfId="2" priority="8">
      <formula>LEN(TRIM(D11))=0</formula>
    </cfRule>
    <cfRule type="notContainsBlanks" dxfId="2" priority="31">
      <formula>LEN(TRIM(D11))&gt;0</formula>
    </cfRule>
    <cfRule type="containsBlanks" dxfId="2" priority="32">
      <formula>LEN(TRIM(D11))=0</formula>
    </cfRule>
    <cfRule type="notContainsBlanks" dxfId="2" priority="80">
      <formula>LEN(TRIM(D11))&gt;0</formula>
    </cfRule>
    <cfRule type="containsBlanks" dxfId="2" priority="81">
      <formula>LEN(TRIM(D11))=0</formula>
    </cfRule>
  </conditionalFormatting>
  <conditionalFormatting sqref="D16">
    <cfRule type="notContainsBlanks" dxfId="2" priority="53">
      <formula>LEN(TRIM(D16))&gt;0</formula>
    </cfRule>
    <cfRule type="containsBlanks" dxfId="2" priority="54">
      <formula>LEN(TRIM(D16))=0</formula>
    </cfRule>
    <cfRule type="notContainsBlanks" dxfId="2" priority="102">
      <formula>LEN(TRIM(D16))&gt;0</formula>
    </cfRule>
    <cfRule type="containsBlanks" dxfId="2" priority="103">
      <formula>LEN(TRIM(D16))=0</formula>
    </cfRule>
  </conditionalFormatting>
  <conditionalFormatting sqref="D21">
    <cfRule type="notContainsBlanks" dxfId="2" priority="127">
      <formula>LEN(TRIM(D21))&gt;0</formula>
    </cfRule>
    <cfRule type="containsBlanks" dxfId="2" priority="128">
      <formula>LEN(TRIM(D21))=0</formula>
    </cfRule>
  </conditionalFormatting>
  <conditionalFormatting sqref="E11">
    <cfRule type="notContainsBlanks" dxfId="2" priority="9">
      <formula>LEN(TRIM(E11))&gt;0</formula>
    </cfRule>
    <cfRule type="containsBlanks" dxfId="2" priority="10">
      <formula>LEN(TRIM(E11))=0</formula>
    </cfRule>
    <cfRule type="notContainsBlanks" dxfId="2" priority="33">
      <formula>LEN(TRIM(E11))&gt;0</formula>
    </cfRule>
    <cfRule type="containsBlanks" dxfId="2" priority="34">
      <formula>LEN(TRIM(E11))=0</formula>
    </cfRule>
    <cfRule type="notContainsBlanks" dxfId="2" priority="82">
      <formula>LEN(TRIM(E11))&gt;0</formula>
    </cfRule>
    <cfRule type="containsBlanks" dxfId="2" priority="83">
      <formula>LEN(TRIM(E11))=0</formula>
    </cfRule>
  </conditionalFormatting>
  <conditionalFormatting sqref="E16">
    <cfRule type="notContainsBlanks" dxfId="2" priority="55">
      <formula>LEN(TRIM(E16))&gt;0</formula>
    </cfRule>
    <cfRule type="containsBlanks" dxfId="2" priority="56">
      <formula>LEN(TRIM(E16))=0</formula>
    </cfRule>
    <cfRule type="notContainsBlanks" dxfId="2" priority="104">
      <formula>LEN(TRIM(E16))&gt;0</formula>
    </cfRule>
    <cfRule type="containsBlanks" dxfId="2" priority="105">
      <formula>LEN(TRIM(E16))=0</formula>
    </cfRule>
  </conditionalFormatting>
  <conditionalFormatting sqref="E21">
    <cfRule type="notContainsBlanks" dxfId="2" priority="129">
      <formula>LEN(TRIM(E21))&gt;0</formula>
    </cfRule>
    <cfRule type="containsBlanks" dxfId="2" priority="130">
      <formula>LEN(TRIM(E21))=0</formula>
    </cfRule>
  </conditionalFormatting>
  <conditionalFormatting sqref="F11">
    <cfRule type="notContainsBlanks" dxfId="2" priority="11">
      <formula>LEN(TRIM(F11))&gt;0</formula>
    </cfRule>
    <cfRule type="containsBlanks" dxfId="2" priority="12">
      <formula>LEN(TRIM(F11))=0</formula>
    </cfRule>
    <cfRule type="notContainsBlanks" dxfId="2" priority="35">
      <formula>LEN(TRIM(F11))&gt;0</formula>
    </cfRule>
    <cfRule type="containsBlanks" dxfId="2" priority="36">
      <formula>LEN(TRIM(F11))=0</formula>
    </cfRule>
    <cfRule type="notContainsBlanks" dxfId="2" priority="84">
      <formula>LEN(TRIM(F11))&gt;0</formula>
    </cfRule>
    <cfRule type="containsBlanks" dxfId="2" priority="85">
      <formula>LEN(TRIM(F11))=0</formula>
    </cfRule>
  </conditionalFormatting>
  <conditionalFormatting sqref="F16">
    <cfRule type="notContainsBlanks" dxfId="2" priority="57">
      <formula>LEN(TRIM(F16))&gt;0</formula>
    </cfRule>
    <cfRule type="containsBlanks" dxfId="2" priority="58">
      <formula>LEN(TRIM(F16))=0</formula>
    </cfRule>
    <cfRule type="notContainsBlanks" dxfId="2" priority="106">
      <formula>LEN(TRIM(F16))&gt;0</formula>
    </cfRule>
    <cfRule type="containsBlanks" dxfId="2" priority="107">
      <formula>LEN(TRIM(F16))=0</formula>
    </cfRule>
  </conditionalFormatting>
  <conditionalFormatting sqref="F21">
    <cfRule type="notContainsBlanks" dxfId="2" priority="131">
      <formula>LEN(TRIM(F21))&gt;0</formula>
    </cfRule>
    <cfRule type="containsBlanks" dxfId="2" priority="132">
      <formula>LEN(TRIM(F21))=0</formula>
    </cfRule>
  </conditionalFormatting>
  <conditionalFormatting sqref="G11">
    <cfRule type="notContainsBlanks" dxfId="2" priority="13">
      <formula>LEN(TRIM(G11))&gt;0</formula>
    </cfRule>
    <cfRule type="containsBlanks" dxfId="2" priority="14">
      <formula>LEN(TRIM(G11))=0</formula>
    </cfRule>
    <cfRule type="notContainsBlanks" dxfId="2" priority="37">
      <formula>LEN(TRIM(G11))&gt;0</formula>
    </cfRule>
    <cfRule type="containsBlanks" dxfId="2" priority="38">
      <formula>LEN(TRIM(G11))=0</formula>
    </cfRule>
    <cfRule type="notContainsBlanks" dxfId="2" priority="86">
      <formula>LEN(TRIM(G11))&gt;0</formula>
    </cfRule>
    <cfRule type="containsBlanks" dxfId="2" priority="87">
      <formula>LEN(TRIM(G11))=0</formula>
    </cfRule>
  </conditionalFormatting>
  <conditionalFormatting sqref="G16">
    <cfRule type="notContainsBlanks" dxfId="2" priority="59">
      <formula>LEN(TRIM(G16))&gt;0</formula>
    </cfRule>
    <cfRule type="containsBlanks" dxfId="2" priority="60">
      <formula>LEN(TRIM(G16))=0</formula>
    </cfRule>
    <cfRule type="notContainsBlanks" dxfId="2" priority="108">
      <formula>LEN(TRIM(G16))&gt;0</formula>
    </cfRule>
    <cfRule type="containsBlanks" dxfId="2" priority="109">
      <formula>LEN(TRIM(G16))=0</formula>
    </cfRule>
  </conditionalFormatting>
  <conditionalFormatting sqref="G21">
    <cfRule type="notContainsBlanks" dxfId="2" priority="133">
      <formula>LEN(TRIM(G21))&gt;0</formula>
    </cfRule>
    <cfRule type="containsBlanks" dxfId="2" priority="134">
      <formula>LEN(TRIM(G21))=0</formula>
    </cfRule>
  </conditionalFormatting>
  <conditionalFormatting sqref="H10">
    <cfRule type="notContainsBlanks" dxfId="3" priority="15">
      <formula>LEN(TRIM(H10))&gt;0</formula>
    </cfRule>
    <cfRule type="notContainsBlanks" dxfId="3" priority="39">
      <formula>LEN(TRIM(H10))&gt;0</formula>
    </cfRule>
    <cfRule type="notContainsBlanks" dxfId="3" priority="88">
      <formula>LEN(TRIM(H10))&gt;0</formula>
    </cfRule>
  </conditionalFormatting>
  <conditionalFormatting sqref="H11">
    <cfRule type="notContainsBlanks" dxfId="2" priority="16">
      <formula>LEN(TRIM(H11))&gt;0</formula>
    </cfRule>
    <cfRule type="containsBlanks" dxfId="2" priority="17">
      <formula>LEN(TRIM(H11))=0</formula>
    </cfRule>
    <cfRule type="notContainsBlanks" dxfId="2" priority="40">
      <formula>LEN(TRIM(H11))&gt;0</formula>
    </cfRule>
    <cfRule type="containsBlanks" dxfId="2" priority="41">
      <formula>LEN(TRIM(H11))=0</formula>
    </cfRule>
    <cfRule type="notContainsBlanks" dxfId="2" priority="89">
      <formula>LEN(TRIM(H11))&gt;0</formula>
    </cfRule>
    <cfRule type="containsBlanks" dxfId="2" priority="90">
      <formula>LEN(TRIM(H11))=0</formula>
    </cfRule>
  </conditionalFormatting>
  <conditionalFormatting sqref="H15">
    <cfRule type="notContainsBlanks" dxfId="3" priority="61">
      <formula>LEN(TRIM(H15))&gt;0</formula>
    </cfRule>
    <cfRule type="notContainsBlanks" dxfId="3" priority="110">
      <formula>LEN(TRIM(H15))&gt;0</formula>
    </cfRule>
  </conditionalFormatting>
  <conditionalFormatting sqref="H16">
    <cfRule type="notContainsBlanks" dxfId="2" priority="62">
      <formula>LEN(TRIM(H16))&gt;0</formula>
    </cfRule>
    <cfRule type="containsBlanks" dxfId="2" priority="63">
      <formula>LEN(TRIM(H16))=0</formula>
    </cfRule>
    <cfRule type="notContainsBlanks" dxfId="2" priority="111">
      <formula>LEN(TRIM(H16))&gt;0</formula>
    </cfRule>
    <cfRule type="containsBlanks" dxfId="2" priority="112">
      <formula>LEN(TRIM(H16))=0</formula>
    </cfRule>
  </conditionalFormatting>
  <conditionalFormatting sqref="H20">
    <cfRule type="notContainsBlanks" dxfId="3" priority="135">
      <formula>LEN(TRIM(H20))&gt;0</formula>
    </cfRule>
  </conditionalFormatting>
  <conditionalFormatting sqref="H21">
    <cfRule type="notContainsBlanks" dxfId="2" priority="136">
      <formula>LEN(TRIM(H21))&gt;0</formula>
    </cfRule>
    <cfRule type="containsBlanks" dxfId="2" priority="137">
      <formula>LEN(TRIM(H21))=0</formula>
    </cfRule>
  </conditionalFormatting>
  <conditionalFormatting sqref="I10">
    <cfRule type="notContainsBlanks" dxfId="3" priority="18">
      <formula>LEN(TRIM(I10))&gt;0</formula>
    </cfRule>
    <cfRule type="notContainsBlanks" dxfId="3" priority="42">
      <formula>LEN(TRIM(I10))&gt;0</formula>
    </cfRule>
    <cfRule type="notContainsBlanks" dxfId="3" priority="91">
      <formula>LEN(TRIM(I10))&gt;0</formula>
    </cfRule>
  </conditionalFormatting>
  <conditionalFormatting sqref="I15">
    <cfRule type="notContainsBlanks" dxfId="3" priority="64">
      <formula>LEN(TRIM(I15))&gt;0</formula>
    </cfRule>
    <cfRule type="notContainsBlanks" dxfId="3" priority="113">
      <formula>LEN(TRIM(I15))&gt;0</formula>
    </cfRule>
  </conditionalFormatting>
  <conditionalFormatting sqref="I20">
    <cfRule type="notContainsBlanks" dxfId="3" priority="138">
      <formula>LEN(TRIM(I20))&gt;0</formula>
    </cfRule>
  </conditionalFormatting>
  <conditionalFormatting sqref="J10">
    <cfRule type="notContainsBlanks" dxfId="4" priority="19">
      <formula>LEN(TRIM(J10))&gt;0</formula>
    </cfRule>
    <cfRule type="notContainsBlanks" dxfId="4" priority="43">
      <formula>LEN(TRIM(J10))&gt;0</formula>
    </cfRule>
    <cfRule type="notContainsBlanks" dxfId="4" priority="92">
      <formula>LEN(TRIM(J10))&gt;0</formula>
    </cfRule>
  </conditionalFormatting>
  <conditionalFormatting sqref="J15">
    <cfRule type="notContainsBlanks" dxfId="4" priority="65">
      <formula>LEN(TRIM(J15))&gt;0</formula>
    </cfRule>
    <cfRule type="notContainsBlanks" dxfId="4" priority="114">
      <formula>LEN(TRIM(J15))&gt;0</formula>
    </cfRule>
  </conditionalFormatting>
  <conditionalFormatting sqref="J20">
    <cfRule type="notContainsBlanks" dxfId="4" priority="139">
      <formula>LEN(TRIM(J20))&gt;0</formula>
    </cfRule>
  </conditionalFormatting>
  <conditionalFormatting sqref="K10">
    <cfRule type="notContainsBlanks" dxfId="4" priority="20">
      <formula>LEN(TRIM(K10))&gt;0</formula>
    </cfRule>
    <cfRule type="notContainsBlanks" dxfId="4" priority="44">
      <formula>LEN(TRIM(K10))&gt;0</formula>
    </cfRule>
    <cfRule type="notContainsBlanks" dxfId="4" priority="93">
      <formula>LEN(TRIM(K10))&gt;0</formula>
    </cfRule>
  </conditionalFormatting>
  <conditionalFormatting sqref="K15">
    <cfRule type="notContainsBlanks" dxfId="4" priority="66">
      <formula>LEN(TRIM(K15))&gt;0</formula>
    </cfRule>
    <cfRule type="notContainsBlanks" dxfId="4" priority="115">
      <formula>LEN(TRIM(K15))&gt;0</formula>
    </cfRule>
  </conditionalFormatting>
  <conditionalFormatting sqref="K20">
    <cfRule type="notContainsBlanks" dxfId="4" priority="140">
      <formula>LEN(TRIM(K20))&gt;0</formula>
    </cfRule>
  </conditionalFormatting>
  <conditionalFormatting sqref="L10">
    <cfRule type="notContainsBlanks" dxfId="5" priority="21">
      <formula>LEN(TRIM(L10))&gt;0</formula>
    </cfRule>
    <cfRule type="notContainsBlanks" dxfId="5" priority="45">
      <formula>LEN(TRIM(L10))&gt;0</formula>
    </cfRule>
    <cfRule type="notContainsBlanks" dxfId="5" priority="94">
      <formula>LEN(TRIM(L10))&gt;0</formula>
    </cfRule>
  </conditionalFormatting>
  <conditionalFormatting sqref="L15">
    <cfRule type="notContainsBlanks" dxfId="4" priority="67">
      <formula>LEN(TRIM(L15))&gt;0</formula>
    </cfRule>
    <cfRule type="notContainsBlanks" dxfId="4" priority="116">
      <formula>LEN(TRIM(L15))&gt;0</formula>
    </cfRule>
  </conditionalFormatting>
  <conditionalFormatting sqref="L20">
    <cfRule type="notContainsBlanks" dxfId="5" priority="141">
      <formula>LEN(TRIM(L20))&gt;0</formula>
    </cfRule>
  </conditionalFormatting>
  <conditionalFormatting sqref="M10">
    <cfRule type="notContainsBlanks" dxfId="3" priority="22">
      <formula>LEN(TRIM(M10))&gt;0</formula>
    </cfRule>
    <cfRule type="notContainsBlanks" dxfId="3" priority="46">
      <formula>LEN(TRIM(M10))&gt;0</formula>
    </cfRule>
    <cfRule type="notContainsBlanks" dxfId="3" priority="95">
      <formula>LEN(TRIM(M10))&gt;0</formula>
    </cfRule>
  </conditionalFormatting>
  <conditionalFormatting sqref="M15">
    <cfRule type="notContainsBlanks" dxfId="5" priority="70">
      <formula>LEN(TRIM(M15))&gt;0</formula>
    </cfRule>
    <cfRule type="notContainsBlanks" dxfId="5" priority="119">
      <formula>LEN(TRIM(M15))&gt;0</formula>
    </cfRule>
  </conditionalFormatting>
  <conditionalFormatting sqref="M16">
    <cfRule type="notContainsBlanks" dxfId="2" priority="68">
      <formula>LEN(TRIM(M16))&gt;0</formula>
    </cfRule>
    <cfRule type="containsBlanks" dxfId="2" priority="69">
      <formula>LEN(TRIM(M16))=0</formula>
    </cfRule>
    <cfRule type="notContainsBlanks" dxfId="2" priority="117">
      <formula>LEN(TRIM(M16))&gt;0</formula>
    </cfRule>
    <cfRule type="containsBlanks" dxfId="2" priority="118">
      <formula>LEN(TRIM(M16))=0</formula>
    </cfRule>
  </conditionalFormatting>
  <conditionalFormatting sqref="M20">
    <cfRule type="notContainsBlanks" dxfId="3" priority="142">
      <formula>LEN(TRIM(M20))&gt;0</formula>
    </cfRule>
  </conditionalFormatting>
  <conditionalFormatting sqref="N15">
    <cfRule type="notContainsBlanks" dxfId="3" priority="71">
      <formula>LEN(TRIM(N15))&gt;0</formula>
    </cfRule>
    <cfRule type="notContainsBlanks" dxfId="3" priority="120">
      <formula>LEN(TRIM(N15))&gt;0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47"/>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s="1" customFormat="1">
      <c r="B2" s="1" t="s">
        <v>15</v>
      </c>
      <c r="C2" s="1" t="s">
        <v>16</v>
      </c>
      <c r="E2" s="1" t="s">
        <v>19</v>
      </c>
      <c r="F2" s="1" t="s">
        <v>20</v>
      </c>
      <c r="H2" s="1" t="s">
        <v>23</v>
      </c>
      <c r="I2" s="1" t="s">
        <v>24</v>
      </c>
    </row>
    <row r="3" spans="2:10" s="1" customFormat="1">
      <c r="B3" s="1" t="s">
        <v>17</v>
      </c>
      <c r="C3" s="1" t="s">
        <v>18</v>
      </c>
      <c r="E3" s="1" t="s">
        <v>21</v>
      </c>
      <c r="F3" s="1" t="s">
        <v>22</v>
      </c>
      <c r="H3" s="1" t="s">
        <v>30</v>
      </c>
      <c r="I3" s="1" t="s">
        <v>29</v>
      </c>
    </row>
    <row r="4" spans="2:10" s="1" customFormat="1">
      <c r="B4" s="1" t="s">
        <v>25</v>
      </c>
      <c r="C4" s="1" t="s">
        <v>26</v>
      </c>
      <c r="H4" s="1" t="s">
        <v>27</v>
      </c>
      <c r="I4" s="1" t="s">
        <v>28</v>
      </c>
    </row>
    <row r="8" spans="2:10">
      <c r="B8" s="4" t="s">
        <v>51</v>
      </c>
    </row>
    <row r="9" spans="2:10">
      <c r="B9" t="s">
        <v>39</v>
      </c>
      <c r="C9" s="2" t="s">
        <v>5</v>
      </c>
      <c r="D9" s="3" t="s">
        <v>40</v>
      </c>
      <c r="E9" s="3" t="s">
        <v>41</v>
      </c>
      <c r="F9" s="3" t="s">
        <v>42</v>
      </c>
      <c r="G9" s="3" t="s">
        <v>43</v>
      </c>
      <c r="H9" s="3" t="s">
        <v>44</v>
      </c>
      <c r="I9" s="3" t="s">
        <v>10</v>
      </c>
      <c r="J9" s="3" t="s">
        <v>45</v>
      </c>
    </row>
    <row r="10" spans="2:10">
      <c r="B10" t="s">
        <v>46</v>
      </c>
      <c r="C10" s="2">
        <v>3.8</v>
      </c>
      <c r="D10" s="3">
        <v>1303571</v>
      </c>
      <c r="E10" s="3">
        <v>894950</v>
      </c>
      <c r="F10" s="3">
        <v>4316</v>
      </c>
      <c r="G10" s="3">
        <v>0.004822615788591542</v>
      </c>
      <c r="H10" s="3">
        <v>0</v>
      </c>
      <c r="I10" s="3">
        <v>3400.81</v>
      </c>
      <c r="J10" s="3">
        <v>0</v>
      </c>
    </row>
    <row r="11" spans="2:10">
      <c r="B11" s="9" t="s">
        <v>52</v>
      </c>
      <c r="D11" s="10">
        <f>sum(D10:D10)</f>
        <v>0</v>
      </c>
      <c r="E11" s="10">
        <f>sum(E10:E10)</f>
        <v>0</v>
      </c>
      <c r="F11" s="10">
        <f>sum(F10:F10)</f>
        <v>0</v>
      </c>
      <c r="G11" s="11">
        <f>IFERROR(F11/E11,0)</f>
        <v>0</v>
      </c>
      <c r="H11" s="10">
        <f>sum(H10:H10)</f>
        <v>0</v>
      </c>
      <c r="I11" s="12">
        <f>sum(I10:I10)</f>
        <v>0</v>
      </c>
    </row>
    <row r="14" spans="2:10">
      <c r="B14" s="4" t="s">
        <v>53</v>
      </c>
      <c r="C14" s="13" t="s">
        <v>54</v>
      </c>
      <c r="D14" s="13" t="s">
        <v>54</v>
      </c>
      <c r="E14" s="13" t="s">
        <v>54</v>
      </c>
      <c r="F14" s="13" t="s">
        <v>54</v>
      </c>
      <c r="G14" s="13" t="s">
        <v>54</v>
      </c>
      <c r="H14" s="13" t="s">
        <v>54</v>
      </c>
      <c r="I14" s="13" t="s">
        <v>54</v>
      </c>
    </row>
    <row r="15" spans="2:10">
      <c r="B15" s="4" t="s">
        <v>55</v>
      </c>
      <c r="C15" s="14" t="s">
        <v>56</v>
      </c>
      <c r="D15" s="15" t="s">
        <v>41</v>
      </c>
      <c r="E15" s="15" t="s">
        <v>42</v>
      </c>
      <c r="F15" s="15" t="s">
        <v>57</v>
      </c>
      <c r="G15" s="15" t="s">
        <v>58</v>
      </c>
      <c r="H15" s="15" t="s">
        <v>10</v>
      </c>
      <c r="I15" s="15" t="s">
        <v>45</v>
      </c>
    </row>
    <row r="16" spans="2:10">
      <c r="B16" t="s">
        <v>46</v>
      </c>
      <c r="C16" s="2" t="s">
        <v>47</v>
      </c>
      <c r="D16" s="3">
        <v>23549</v>
      </c>
      <c r="E16" s="3">
        <v>20</v>
      </c>
      <c r="F16" s="3">
        <v>0.0008492929636077965</v>
      </c>
      <c r="G16" s="3">
        <v>0</v>
      </c>
      <c r="H16" s="3">
        <v>89.48620000000001</v>
      </c>
      <c r="I16" s="3">
        <v>0</v>
      </c>
    </row>
    <row r="17" spans="2:9">
      <c r="B17" t="s">
        <v>46</v>
      </c>
      <c r="C17" s="2" t="s">
        <v>48</v>
      </c>
      <c r="D17" s="3">
        <v>569379</v>
      </c>
      <c r="E17" s="3">
        <v>2517</v>
      </c>
      <c r="F17" s="3">
        <v>0.004420605607161486</v>
      </c>
      <c r="G17" s="3">
        <v>0</v>
      </c>
      <c r="H17" s="3">
        <v>2163.6402</v>
      </c>
      <c r="I17" s="3">
        <v>0</v>
      </c>
    </row>
    <row r="18" spans="2:9">
      <c r="B18" t="s">
        <v>46</v>
      </c>
      <c r="C18" s="2" t="s">
        <v>49</v>
      </c>
      <c r="D18" s="3">
        <v>68088</v>
      </c>
      <c r="E18" s="3">
        <v>76</v>
      </c>
      <c r="F18" s="3">
        <v>0.001116202561391141</v>
      </c>
      <c r="G18" s="3">
        <v>0</v>
      </c>
      <c r="H18" s="3">
        <v>258.7344</v>
      </c>
      <c r="I18" s="3">
        <v>0</v>
      </c>
    </row>
    <row r="19" spans="2:9">
      <c r="B19" t="s">
        <v>46</v>
      </c>
      <c r="C19" s="2" t="s">
        <v>50</v>
      </c>
      <c r="D19" s="3">
        <v>233934</v>
      </c>
      <c r="E19" s="3">
        <v>1703</v>
      </c>
      <c r="F19" s="3">
        <v>0.007279831063462344</v>
      </c>
      <c r="G19" s="3">
        <v>0</v>
      </c>
      <c r="H19" s="3">
        <v>888.9492</v>
      </c>
      <c r="I19" s="3">
        <v>0</v>
      </c>
    </row>
    <row r="20" spans="2:9">
      <c r="B20" t="s">
        <v>32</v>
      </c>
      <c r="D20" s="10">
        <f>sum(D16:D19)</f>
        <v>0</v>
      </c>
      <c r="E20" s="10">
        <f>sum(E16:E19)</f>
        <v>0</v>
      </c>
      <c r="F20" s="11">
        <f>IFERROR(E20/D20,0)</f>
        <v>0</v>
      </c>
      <c r="G20" s="10">
        <f>sum(G16:G19)</f>
        <v>0</v>
      </c>
      <c r="H20" s="12">
        <f>sum(H16:H19)</f>
        <v>0</v>
      </c>
    </row>
    <row r="21" spans="2:9">
      <c r="B21" s="9" t="s">
        <v>52</v>
      </c>
      <c r="D21" s="10">
        <f>SUMIF(B16:B20,"Subtotal",D16:D20)</f>
        <v>0</v>
      </c>
      <c r="E21" s="10">
        <f>SUMIF(B16:B20,"Subtotal",E16:E20)</f>
        <v>0</v>
      </c>
      <c r="F21" s="11">
        <f>IFERROR(E21/D21,0)</f>
        <v>0</v>
      </c>
      <c r="G21" s="10">
        <f>SUMIF(B16:B20,"Subtotal",G16:G20)</f>
        <v>0</v>
      </c>
      <c r="H21" s="12">
        <f>SUMIF(B16:B20,"Subtotal",H16:H20)</f>
        <v>0</v>
      </c>
    </row>
    <row r="24" spans="2:9">
      <c r="B24" s="4" t="s">
        <v>59</v>
      </c>
      <c r="C24" s="13" t="s">
        <v>54</v>
      </c>
      <c r="D24" s="13" t="s">
        <v>54</v>
      </c>
      <c r="E24" s="13" t="s">
        <v>54</v>
      </c>
      <c r="F24" s="13" t="s">
        <v>54</v>
      </c>
      <c r="G24" s="13" t="s">
        <v>54</v>
      </c>
      <c r="H24" s="13" t="s">
        <v>54</v>
      </c>
      <c r="I24" s="13" t="s">
        <v>54</v>
      </c>
    </row>
    <row r="25" spans="2:9">
      <c r="B25" s="4" t="s">
        <v>55</v>
      </c>
      <c r="C25" s="14" t="s">
        <v>60</v>
      </c>
      <c r="D25" s="15" t="s">
        <v>41</v>
      </c>
      <c r="E25" s="15" t="s">
        <v>42</v>
      </c>
      <c r="F25" s="15" t="s">
        <v>57</v>
      </c>
      <c r="G25" s="15" t="s">
        <v>58</v>
      </c>
      <c r="H25" s="15" t="s">
        <v>10</v>
      </c>
      <c r="I25" s="15" t="s">
        <v>45</v>
      </c>
    </row>
    <row r="26" spans="2:9">
      <c r="B26" t="s">
        <v>46</v>
      </c>
      <c r="C26" s="2">
        <v>43344</v>
      </c>
      <c r="D26" s="3">
        <v>40460</v>
      </c>
      <c r="E26" s="3">
        <v>187</v>
      </c>
      <c r="F26" s="3">
        <v>0.004621848739495798</v>
      </c>
      <c r="G26" s="3">
        <v>0</v>
      </c>
      <c r="H26" s="3">
        <v>153.748</v>
      </c>
      <c r="I26" s="3">
        <v>0</v>
      </c>
    </row>
    <row r="27" spans="2:9">
      <c r="B27" t="s">
        <v>46</v>
      </c>
      <c r="C27" s="2">
        <v>43345</v>
      </c>
      <c r="D27" s="3">
        <v>42718</v>
      </c>
      <c r="E27" s="3">
        <v>215</v>
      </c>
      <c r="F27" s="3">
        <v>0.005033007163256707</v>
      </c>
      <c r="G27" s="3">
        <v>0</v>
      </c>
      <c r="H27" s="3">
        <v>162.3284</v>
      </c>
      <c r="I27" s="3">
        <v>0</v>
      </c>
    </row>
    <row r="28" spans="2:9">
      <c r="B28" t="s">
        <v>46</v>
      </c>
      <c r="C28" s="2">
        <v>43346</v>
      </c>
      <c r="D28" s="3">
        <v>56148</v>
      </c>
      <c r="E28" s="3">
        <v>240</v>
      </c>
      <c r="F28" s="3">
        <v>0.004274417610600555</v>
      </c>
      <c r="G28" s="3">
        <v>0</v>
      </c>
      <c r="H28" s="3">
        <v>213.3624</v>
      </c>
      <c r="I28" s="3">
        <v>0</v>
      </c>
    </row>
    <row r="29" spans="2:9">
      <c r="B29" t="s">
        <v>46</v>
      </c>
      <c r="C29" s="2">
        <v>43347</v>
      </c>
      <c r="D29" s="3">
        <v>53933</v>
      </c>
      <c r="E29" s="3">
        <v>226</v>
      </c>
      <c r="F29" s="3">
        <v>0.00419038436578718</v>
      </c>
      <c r="G29" s="3">
        <v>0</v>
      </c>
      <c r="H29" s="3">
        <v>204.9454</v>
      </c>
      <c r="I29" s="3">
        <v>0</v>
      </c>
    </row>
    <row r="30" spans="2:9">
      <c r="B30" t="s">
        <v>46</v>
      </c>
      <c r="C30" s="2">
        <v>43348</v>
      </c>
      <c r="D30" s="3">
        <v>50032</v>
      </c>
      <c r="E30" s="3">
        <v>221</v>
      </c>
      <c r="F30" s="3">
        <v>0.004417173009274065</v>
      </c>
      <c r="G30" s="3">
        <v>0</v>
      </c>
      <c r="H30" s="3">
        <v>190.1216</v>
      </c>
      <c r="I30" s="3">
        <v>0</v>
      </c>
    </row>
    <row r="31" spans="2:9">
      <c r="B31" t="s">
        <v>46</v>
      </c>
      <c r="C31" s="2">
        <v>43349</v>
      </c>
      <c r="D31" s="3">
        <v>49307</v>
      </c>
      <c r="E31" s="3">
        <v>220</v>
      </c>
      <c r="F31" s="3">
        <v>0.004461841117894011</v>
      </c>
      <c r="G31" s="3">
        <v>0</v>
      </c>
      <c r="H31" s="3">
        <v>187.3666</v>
      </c>
      <c r="I31" s="3">
        <v>0</v>
      </c>
    </row>
    <row r="32" spans="2:9">
      <c r="B32" t="s">
        <v>46</v>
      </c>
      <c r="C32" s="2">
        <v>43350</v>
      </c>
      <c r="D32" s="3">
        <v>42424</v>
      </c>
      <c r="E32" s="3">
        <v>210</v>
      </c>
      <c r="F32" s="3">
        <v>0.00495002828587592</v>
      </c>
      <c r="G32" s="3">
        <v>0</v>
      </c>
      <c r="H32" s="3">
        <v>161.2112</v>
      </c>
      <c r="I32" s="3">
        <v>0</v>
      </c>
    </row>
    <row r="33" spans="2:9">
      <c r="B33" t="s">
        <v>46</v>
      </c>
      <c r="C33" s="2">
        <v>43351</v>
      </c>
      <c r="D33" s="3">
        <v>34474</v>
      </c>
      <c r="E33" s="3">
        <v>186</v>
      </c>
      <c r="F33" s="3">
        <v>0.005395370424087718</v>
      </c>
      <c r="G33" s="3">
        <v>0</v>
      </c>
      <c r="H33" s="3">
        <v>131.0012</v>
      </c>
      <c r="I33" s="3">
        <v>0</v>
      </c>
    </row>
    <row r="34" spans="2:9">
      <c r="B34" t="s">
        <v>46</v>
      </c>
      <c r="C34" s="2">
        <v>43352</v>
      </c>
      <c r="D34" s="3">
        <v>36811</v>
      </c>
      <c r="E34" s="3">
        <v>211</v>
      </c>
      <c r="F34" s="3">
        <v>0.005731982287903072</v>
      </c>
      <c r="G34" s="3">
        <v>0</v>
      </c>
      <c r="H34" s="3">
        <v>139.8818</v>
      </c>
      <c r="I34" s="3">
        <v>0</v>
      </c>
    </row>
    <row r="35" spans="2:9">
      <c r="B35" t="s">
        <v>46</v>
      </c>
      <c r="C35" s="2">
        <v>43353</v>
      </c>
      <c r="D35" s="3">
        <v>46911</v>
      </c>
      <c r="E35" s="3">
        <v>217</v>
      </c>
      <c r="F35" s="3">
        <v>0.004625780733729829</v>
      </c>
      <c r="G35" s="3">
        <v>0</v>
      </c>
      <c r="H35" s="3">
        <v>178.2618</v>
      </c>
      <c r="I35" s="3">
        <v>0</v>
      </c>
    </row>
    <row r="36" spans="2:9">
      <c r="B36" t="s">
        <v>46</v>
      </c>
      <c r="C36" s="2">
        <v>43354</v>
      </c>
      <c r="D36" s="3">
        <v>45078</v>
      </c>
      <c r="E36" s="3">
        <v>243</v>
      </c>
      <c r="F36" s="3">
        <v>0.00539065619592706</v>
      </c>
      <c r="G36" s="3">
        <v>0</v>
      </c>
      <c r="H36" s="3">
        <v>171.2964</v>
      </c>
      <c r="I36" s="3">
        <v>0</v>
      </c>
    </row>
    <row r="37" spans="2:9">
      <c r="B37" t="s">
        <v>46</v>
      </c>
      <c r="C37" s="2">
        <v>43355</v>
      </c>
      <c r="D37" s="3">
        <v>42234</v>
      </c>
      <c r="E37" s="3">
        <v>202</v>
      </c>
      <c r="F37" s="3">
        <v>0.004782876355542928</v>
      </c>
      <c r="G37" s="3">
        <v>0</v>
      </c>
      <c r="H37" s="3">
        <v>160.4892</v>
      </c>
      <c r="I37" s="3">
        <v>0</v>
      </c>
    </row>
    <row r="38" spans="2:9">
      <c r="B38" t="s">
        <v>46</v>
      </c>
      <c r="C38" s="2">
        <v>43356</v>
      </c>
      <c r="D38" s="3">
        <v>43218</v>
      </c>
      <c r="E38" s="3">
        <v>224</v>
      </c>
      <c r="F38" s="3">
        <v>0.005183025591188857</v>
      </c>
      <c r="G38" s="3">
        <v>0</v>
      </c>
      <c r="H38" s="3">
        <v>164.2284</v>
      </c>
      <c r="I38" s="3">
        <v>0</v>
      </c>
    </row>
    <row r="39" spans="2:9">
      <c r="B39" t="s">
        <v>46</v>
      </c>
      <c r="C39" s="2">
        <v>43357</v>
      </c>
      <c r="D39" s="3">
        <v>40360</v>
      </c>
      <c r="E39" s="3">
        <v>195</v>
      </c>
      <c r="F39" s="3">
        <v>0.004831516352824579</v>
      </c>
      <c r="G39" s="3">
        <v>0</v>
      </c>
      <c r="H39" s="3">
        <v>153.368</v>
      </c>
      <c r="I39" s="3">
        <v>0</v>
      </c>
    </row>
    <row r="40" spans="2:9">
      <c r="B40" t="s">
        <v>46</v>
      </c>
      <c r="C40" s="2">
        <v>43358</v>
      </c>
      <c r="D40" s="3">
        <v>34607</v>
      </c>
      <c r="E40" s="3">
        <v>184</v>
      </c>
      <c r="F40" s="3">
        <v>0.005316843413182304</v>
      </c>
      <c r="G40" s="3">
        <v>0</v>
      </c>
      <c r="H40" s="3">
        <v>131.5066</v>
      </c>
      <c r="I40" s="3">
        <v>0</v>
      </c>
    </row>
    <row r="41" spans="2:9">
      <c r="B41" t="s">
        <v>46</v>
      </c>
      <c r="C41" s="2">
        <v>43359</v>
      </c>
      <c r="D41" s="3">
        <v>36832</v>
      </c>
      <c r="E41" s="3">
        <v>232</v>
      </c>
      <c r="F41" s="3">
        <v>0.00629887054735013</v>
      </c>
      <c r="G41" s="3">
        <v>0</v>
      </c>
      <c r="H41" s="3">
        <v>139.9616</v>
      </c>
      <c r="I41" s="3">
        <v>0</v>
      </c>
    </row>
    <row r="42" spans="2:9">
      <c r="B42" t="s">
        <v>46</v>
      </c>
      <c r="C42" s="2">
        <v>43360</v>
      </c>
      <c r="D42" s="3">
        <v>50125</v>
      </c>
      <c r="E42" s="3">
        <v>243</v>
      </c>
      <c r="F42" s="3">
        <v>0.00484788029925187</v>
      </c>
      <c r="G42" s="3">
        <v>0</v>
      </c>
      <c r="H42" s="3">
        <v>190.475</v>
      </c>
      <c r="I42" s="3">
        <v>0</v>
      </c>
    </row>
    <row r="43" spans="2:9">
      <c r="B43" t="s">
        <v>46</v>
      </c>
      <c r="C43" s="2">
        <v>43361</v>
      </c>
      <c r="D43" s="3">
        <v>50960</v>
      </c>
      <c r="E43" s="3">
        <v>203</v>
      </c>
      <c r="F43" s="3">
        <v>0.003983516483516483</v>
      </c>
      <c r="G43" s="3">
        <v>0</v>
      </c>
      <c r="H43" s="3">
        <v>193.648</v>
      </c>
      <c r="I43" s="3">
        <v>0</v>
      </c>
    </row>
    <row r="44" spans="2:9">
      <c r="B44" t="s">
        <v>46</v>
      </c>
      <c r="C44" s="2">
        <v>43362</v>
      </c>
      <c r="D44" s="3">
        <v>49090</v>
      </c>
      <c r="E44" s="3">
        <v>197</v>
      </c>
      <c r="F44" s="3">
        <v>0.00401303727846812</v>
      </c>
      <c r="G44" s="3">
        <v>0</v>
      </c>
      <c r="H44" s="3">
        <v>186.542</v>
      </c>
      <c r="I44" s="3">
        <v>0</v>
      </c>
    </row>
    <row r="45" spans="2:9">
      <c r="B45" t="s">
        <v>46</v>
      </c>
      <c r="C45" s="2">
        <v>43363</v>
      </c>
      <c r="D45" s="3">
        <v>49228</v>
      </c>
      <c r="E45" s="3">
        <v>260</v>
      </c>
      <c r="F45" s="3">
        <v>0.005281547087023645</v>
      </c>
      <c r="G45" s="3">
        <v>0</v>
      </c>
      <c r="H45" s="3">
        <v>187.0664</v>
      </c>
      <c r="I45" s="3">
        <v>0</v>
      </c>
    </row>
    <row r="46" spans="2:9">
      <c r="B46" t="s">
        <v>32</v>
      </c>
      <c r="D46" s="10">
        <f>sum(D26:D45)</f>
        <v>0</v>
      </c>
      <c r="E46" s="10">
        <f>sum(E26:E45)</f>
        <v>0</v>
      </c>
      <c r="F46" s="11">
        <f>IFERROR(E46/D46,0)</f>
        <v>0</v>
      </c>
      <c r="G46" s="10">
        <f>sum(G26:G45)</f>
        <v>0</v>
      </c>
      <c r="H46" s="12">
        <f>sum(H26:H45)</f>
        <v>0</v>
      </c>
    </row>
    <row r="47" spans="2:9">
      <c r="B47" s="9" t="s">
        <v>52</v>
      </c>
      <c r="D47" s="10">
        <f>SUMIF(B26:B46,"Subtotal",D26:D46)</f>
        <v>0</v>
      </c>
      <c r="E47" s="10">
        <f>SUMIF(B26:B46,"Subtotal",E26:E46)</f>
        <v>0</v>
      </c>
      <c r="F47" s="11">
        <f>IFERROR(E47/D47,0)</f>
        <v>0</v>
      </c>
      <c r="G47" s="10">
        <f>SUMIF(B26:B46,"Subtotal",G26:G46)</f>
        <v>0</v>
      </c>
      <c r="H47" s="12">
        <f>SUMIF(B26:B46,"Subtotal",H26:H46)</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1">
    <cfRule type="containsBlanks" dxfId="2" priority="41">
      <formula>LEN(TRIM(C21))=0</formula>
    </cfRule>
    <cfRule type="notContainsBlanks" dxfId="2" priority="42">
      <formula>LEN(TRIM(C21))&gt;0</formula>
    </cfRule>
  </conditionalFormatting>
  <conditionalFormatting sqref="C26:C46">
    <cfRule type="notContainsBlanks" dxfId="8" priority="5">
      <formula>LEN(TRIM(C26))&gt;0</formula>
    </cfRule>
  </conditionalFormatting>
  <conditionalFormatting sqref="C47">
    <cfRule type="containsBlanks" dxfId="2" priority="55">
      <formula>LEN(TRIM(C47))=0</formula>
    </cfRule>
    <cfRule type="notContainsBlanks" dxfId="2" priority="56">
      <formula>LEN(TRIM(C47))&gt;0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0">
    <cfRule type="notContainsBlanks" dxfId="4" priority="1">
      <formula>LEN(TRIM(D16))&gt;0</formula>
    </cfRule>
  </conditionalFormatting>
  <conditionalFormatting sqref="D21">
    <cfRule type="containsBlanks" dxfId="2" priority="43">
      <formula>LEN(TRIM(D21))=0</formula>
    </cfRule>
    <cfRule type="notContainsBlanks" dxfId="2" priority="44">
      <formula>LEN(TRIM(D21))&gt;0</formula>
    </cfRule>
  </conditionalFormatting>
  <conditionalFormatting sqref="D26:E46">
    <cfRule type="notContainsBlanks" dxfId="4" priority="6">
      <formula>LEN(TRIM(D26))&gt;0</formula>
    </cfRule>
  </conditionalFormatting>
  <conditionalFormatting sqref="D47">
    <cfRule type="containsBlanks" dxfId="2" priority="57">
      <formula>LEN(TRIM(D47))=0</formula>
    </cfRule>
    <cfRule type="notContainsBlanks" dxfId="2" priority="58">
      <formula>LEN(TRIM(D47))&gt;0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1">
    <cfRule type="containsBlanks" dxfId="2" priority="45">
      <formula>LEN(TRIM(E21))=0</formula>
    </cfRule>
    <cfRule type="notContainsBlanks" dxfId="2" priority="46">
      <formula>LEN(TRIM(E21))&gt;0</formula>
    </cfRule>
  </conditionalFormatting>
  <conditionalFormatting sqref="E47">
    <cfRule type="containsBlanks" dxfId="2" priority="59">
      <formula>LEN(TRIM(E47))=0</formula>
    </cfRule>
    <cfRule type="notContainsBlanks" dxfId="2" priority="60">
      <formula>LEN(TRIM(E47))&gt;0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0">
    <cfRule type="notContainsBlanks" dxfId="6" priority="2">
      <formula>LEN(TRIM(F16))&gt;0</formula>
    </cfRule>
  </conditionalFormatting>
  <conditionalFormatting sqref="F21">
    <cfRule type="containsBlanks" dxfId="2" priority="47">
      <formula>LEN(TRIM(F21))=0</formula>
    </cfRule>
    <cfRule type="notContainsBlanks" dxfId="2" priority="48">
      <formula>LEN(TRIM(F21))&gt;0</formula>
    </cfRule>
  </conditionalFormatting>
  <conditionalFormatting sqref="F26:F46">
    <cfRule type="notContainsBlanks" dxfId="6" priority="7">
      <formula>LEN(TRIM(F26))&gt;0</formula>
    </cfRule>
  </conditionalFormatting>
  <conditionalFormatting sqref="F47">
    <cfRule type="containsBlanks" dxfId="2" priority="61">
      <formula>LEN(TRIM(F47))=0</formula>
    </cfRule>
    <cfRule type="notContainsBlanks" dxfId="2" priority="62">
      <formula>LEN(TRIM(F47))&gt;0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0">
    <cfRule type="notContainsBlanks" dxfId="4" priority="3">
      <formula>LEN(TRIM(G16))&gt;0</formula>
    </cfRule>
  </conditionalFormatting>
  <conditionalFormatting sqref="G21">
    <cfRule type="containsBlanks" dxfId="2" priority="49">
      <formula>LEN(TRIM(G21))=0</formula>
    </cfRule>
    <cfRule type="notContainsBlanks" dxfId="2" priority="50">
      <formula>LEN(TRIM(G21))&gt;0</formula>
    </cfRule>
  </conditionalFormatting>
  <conditionalFormatting sqref="G26:G46">
    <cfRule type="notContainsBlanks" dxfId="4" priority="8">
      <formula>LEN(TRIM(G26))&gt;0</formula>
    </cfRule>
  </conditionalFormatting>
  <conditionalFormatting sqref="G47">
    <cfRule type="containsBlanks" dxfId="2" priority="63">
      <formula>LEN(TRIM(G47))=0</formula>
    </cfRule>
    <cfRule type="notContainsBlanks" dxfId="2" priority="64">
      <formula>LEN(TRIM(G47))&gt;0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0">
    <cfRule type="notContainsBlanks" dxfId="7" priority="4">
      <formula>LEN(TRIM(H16))&gt;0</formula>
    </cfRule>
  </conditionalFormatting>
  <conditionalFormatting sqref="H21">
    <cfRule type="containsBlanks" dxfId="2" priority="51">
      <formula>LEN(TRIM(H21))=0</formula>
    </cfRule>
    <cfRule type="notContainsBlanks" dxfId="2" priority="52">
      <formula>LEN(TRIM(H21))&gt;0</formula>
    </cfRule>
  </conditionalFormatting>
  <conditionalFormatting sqref="H26:I46">
    <cfRule type="notContainsBlanks" dxfId="7" priority="9">
      <formula>LEN(TRIM(H26))&gt;0</formula>
    </cfRule>
  </conditionalFormatting>
  <conditionalFormatting sqref="H47">
    <cfRule type="containsBlanks" dxfId="2" priority="65">
      <formula>LEN(TRIM(H47))=0</formula>
    </cfRule>
    <cfRule type="notContainsBlanks" dxfId="2" priority="66">
      <formula>LEN(TRIM(H47))&gt;0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1">
    <cfRule type="containsBlanks" dxfId="2" priority="53">
      <formula>LEN(TRIM(I21))=0</formula>
    </cfRule>
    <cfRule type="notContainsBlanks" dxfId="2" priority="54">
      <formula>LEN(TRIM(I21))&gt;0</formula>
    </cfRule>
  </conditionalFormatting>
  <conditionalFormatting sqref="I47">
    <cfRule type="containsBlanks" dxfId="2" priority="67">
      <formula>LEN(TRIM(I47))=0</formula>
    </cfRule>
    <cfRule type="notContainsBlanks" dxfId="2" priority="68">
      <formula>LEN(TRIM(I47))&gt;0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AD119"/>
  <sheetViews>
    <sheetView showGridLines="0" zoomScale="75" zoomScaleNormal="75" workbookViewId="0"/>
  </sheetViews>
  <sheetFormatPr defaultRowHeight="15"/>
  <cols>
    <col min="1" max="1" width="2.7109375" customWidth="1"/>
    <col min="2" max="2" width="47.7109375" customWidth="1"/>
    <col min="3" max="30" width="25.7109375" style="3" customWidth="1"/>
  </cols>
  <sheetData>
    <row r="1" spans="2:13" ht="6" customHeight="1"/>
    <row r="2" spans="2:13" s="1" customFormat="1">
      <c r="B2" s="1" t="s">
        <v>15</v>
      </c>
      <c r="C2" s="1" t="s">
        <v>16</v>
      </c>
      <c r="E2" s="1" t="s">
        <v>19</v>
      </c>
      <c r="F2" s="1" t="s">
        <v>20</v>
      </c>
      <c r="H2" s="1" t="s">
        <v>23</v>
      </c>
      <c r="I2" s="1" t="s">
        <v>24</v>
      </c>
    </row>
    <row r="3" spans="2:13" s="1" customFormat="1">
      <c r="B3" s="1" t="s">
        <v>17</v>
      </c>
      <c r="C3" s="1" t="s">
        <v>18</v>
      </c>
      <c r="E3" s="1" t="s">
        <v>21</v>
      </c>
      <c r="F3" s="1" t="s">
        <v>22</v>
      </c>
      <c r="H3" s="1" t="s">
        <v>30</v>
      </c>
      <c r="I3" s="1" t="s">
        <v>29</v>
      </c>
    </row>
    <row r="4" spans="2:13" s="1" customFormat="1">
      <c r="B4" s="1" t="s">
        <v>25</v>
      </c>
      <c r="C4" s="1" t="s">
        <v>26</v>
      </c>
      <c r="H4" s="1" t="s">
        <v>27</v>
      </c>
      <c r="I4" s="1" t="s">
        <v>28</v>
      </c>
    </row>
    <row r="8" spans="2:13">
      <c r="B8" s="4" t="s">
        <v>119</v>
      </c>
    </row>
    <row r="9" spans="2:13">
      <c r="B9" s="4" t="s">
        <v>120</v>
      </c>
      <c r="C9" s="15" t="s">
        <v>121</v>
      </c>
      <c r="D9" s="15" t="s">
        <v>122</v>
      </c>
      <c r="E9" s="15" t="s">
        <v>123</v>
      </c>
      <c r="F9" s="15" t="s">
        <v>124</v>
      </c>
      <c r="G9" s="15" t="s">
        <v>125</v>
      </c>
      <c r="H9" s="15" t="s">
        <v>126</v>
      </c>
      <c r="I9" s="15" t="s">
        <v>127</v>
      </c>
      <c r="J9" s="15" t="s">
        <v>128</v>
      </c>
      <c r="K9" s="15" t="s">
        <v>129</v>
      </c>
      <c r="L9" s="15" t="s">
        <v>130</v>
      </c>
      <c r="M9" s="15" t="s">
        <v>131</v>
      </c>
    </row>
    <row r="10" spans="2:13">
      <c r="B10" t="s">
        <v>61</v>
      </c>
    </row>
    <row r="11" spans="2:13">
      <c r="B11" t="s">
        <v>62</v>
      </c>
      <c r="C11" s="3">
        <v>131451</v>
      </c>
      <c r="D11" s="3">
        <v>2198</v>
      </c>
      <c r="E11" s="3">
        <v>0.01672105955831451</v>
      </c>
      <c r="F11" s="3">
        <v>5</v>
      </c>
      <c r="G11" s="3">
        <v>3.803698716632053e-05</v>
      </c>
      <c r="H11" s="3">
        <v>0.002274795268425841</v>
      </c>
      <c r="I11" s="3">
        <v>361</v>
      </c>
      <c r="J11" s="3" t="s">
        <v>65</v>
      </c>
      <c r="K11" s="3">
        <v>0.1642402183803458</v>
      </c>
      <c r="L11" s="3">
        <v>0.009554140127388535</v>
      </c>
      <c r="M11" s="3">
        <v>13.48</v>
      </c>
    </row>
    <row r="12" spans="2:13">
      <c r="B12" t="s">
        <v>63</v>
      </c>
      <c r="C12" s="3">
        <v>61145</v>
      </c>
      <c r="D12" s="3">
        <v>2175</v>
      </c>
      <c r="E12" s="3">
        <v>0.03557118325292338</v>
      </c>
      <c r="F12" s="3">
        <v>181</v>
      </c>
      <c r="G12" s="3">
        <v>0.002960176629323739</v>
      </c>
      <c r="H12" s="3">
        <v>0.006436781609195402</v>
      </c>
      <c r="I12" s="3">
        <v>27745</v>
      </c>
      <c r="J12" s="3">
        <v>0.4537574617711996</v>
      </c>
      <c r="K12" s="3" t="s">
        <v>65</v>
      </c>
      <c r="L12" s="3">
        <v>0.09011494252873563</v>
      </c>
      <c r="M12" s="3">
        <v>35.01</v>
      </c>
    </row>
    <row r="13" spans="2:13">
      <c r="B13" t="s">
        <v>64</v>
      </c>
      <c r="C13" s="3">
        <v>100437</v>
      </c>
      <c r="D13" s="3">
        <v>1136</v>
      </c>
      <c r="E13" s="3">
        <v>0.01131057279687765</v>
      </c>
      <c r="F13" s="3">
        <v>4</v>
      </c>
      <c r="G13" s="3">
        <v>4.978245069048259e-05</v>
      </c>
      <c r="H13" s="3">
        <v>0.00352112676056338</v>
      </c>
      <c r="I13" s="3">
        <v>198</v>
      </c>
      <c r="J13" s="3" t="s">
        <v>65</v>
      </c>
      <c r="K13" s="3">
        <v>0.1742957746478873</v>
      </c>
      <c r="L13" s="3">
        <v>0.6795774647887324</v>
      </c>
      <c r="M13" s="3">
        <v>17.83</v>
      </c>
    </row>
    <row r="15" spans="2:13">
      <c r="B15" t="s">
        <v>52</v>
      </c>
      <c r="C15" s="3">
        <v>293033</v>
      </c>
      <c r="D15" s="3">
        <v>5509</v>
      </c>
      <c r="E15" s="3">
        <v>0.01879993038326741</v>
      </c>
      <c r="F15" s="3">
        <v>190</v>
      </c>
      <c r="G15" s="3">
        <v>0.0006518037217651254</v>
      </c>
      <c r="H15" s="3">
        <v>0.004174986385913959</v>
      </c>
      <c r="I15" s="3">
        <v>28304</v>
      </c>
      <c r="L15" s="3">
        <v>0.1795244145943002</v>
      </c>
      <c r="M15" s="3">
        <v>22.88</v>
      </c>
    </row>
    <row r="19" spans="2:9">
      <c r="B19" s="4" t="s">
        <v>132</v>
      </c>
    </row>
    <row r="20" spans="2:9">
      <c r="B20" s="4" t="s">
        <v>56</v>
      </c>
      <c r="C20" s="15" t="s">
        <v>123</v>
      </c>
      <c r="D20" s="15" t="s">
        <v>125</v>
      </c>
      <c r="E20" s="15" t="s">
        <v>126</v>
      </c>
      <c r="F20" s="15" t="s">
        <v>128</v>
      </c>
      <c r="G20" s="15" t="s">
        <v>129</v>
      </c>
      <c r="H20" s="15" t="s">
        <v>130</v>
      </c>
      <c r="I20" s="15" t="s">
        <v>131</v>
      </c>
    </row>
    <row r="21" spans="2:9">
      <c r="B21" t="s">
        <v>61</v>
      </c>
    </row>
    <row r="22" spans="2:9">
      <c r="B22" t="s">
        <v>66</v>
      </c>
      <c r="C22" s="3">
        <v>0.03557118325292338</v>
      </c>
      <c r="D22" s="3">
        <v>0.002960176629323739</v>
      </c>
      <c r="E22" s="3">
        <v>0.006436781609195402</v>
      </c>
      <c r="F22" s="3">
        <v>0.4537574617711996</v>
      </c>
      <c r="G22" s="3" t="s">
        <v>65</v>
      </c>
      <c r="H22" s="3">
        <v>0.09011494252873563</v>
      </c>
      <c r="I22" s="3">
        <v>35.01</v>
      </c>
    </row>
    <row r="23" spans="2:9">
      <c r="B23" t="s">
        <v>48</v>
      </c>
      <c r="C23" s="3">
        <v>0.01312706231170198</v>
      </c>
      <c r="D23" s="3">
        <v>2.391086031275405e-05</v>
      </c>
      <c r="E23" s="3">
        <v>0.001821493624772313</v>
      </c>
      <c r="F23" s="3" t="s">
        <v>65</v>
      </c>
      <c r="G23" s="3">
        <v>0.1657559198542805</v>
      </c>
      <c r="H23" s="3">
        <v>0.00819672131147541</v>
      </c>
      <c r="I23" s="3">
        <v>13.17</v>
      </c>
    </row>
    <row r="24" spans="2:9">
      <c r="B24" t="s">
        <v>67</v>
      </c>
      <c r="C24" s="3">
        <v>0.01161919486234168</v>
      </c>
      <c r="D24" s="3">
        <v>5.946363798537195e-05</v>
      </c>
      <c r="E24" s="3">
        <v>0.004094165813715456</v>
      </c>
      <c r="F24" s="3" t="s">
        <v>65</v>
      </c>
      <c r="G24" s="3">
        <v>0.150460593654043</v>
      </c>
      <c r="H24" s="3">
        <v>0.7277379733879222</v>
      </c>
      <c r="I24" s="3">
        <v>17.08</v>
      </c>
    </row>
    <row r="25" spans="2:9">
      <c r="B25" t="s">
        <v>68</v>
      </c>
      <c r="C25" s="3">
        <v>0.00972358121330724</v>
      </c>
      <c r="D25" s="3">
        <v>0</v>
      </c>
      <c r="E25" s="3">
        <v>0</v>
      </c>
      <c r="F25" s="3" t="s">
        <v>65</v>
      </c>
      <c r="G25" s="3">
        <v>0.3207547169811321</v>
      </c>
      <c r="H25" s="3">
        <v>0.3836477987421384</v>
      </c>
      <c r="I25" s="3">
        <v>22.4</v>
      </c>
    </row>
    <row r="26" spans="2:9">
      <c r="B26" t="s">
        <v>69</v>
      </c>
      <c r="C26" s="3">
        <v>0.0230091827556634</v>
      </c>
      <c r="D26" s="3">
        <v>6.275231660635471e-05</v>
      </c>
      <c r="E26" s="3">
        <v>0.002727272727272727</v>
      </c>
      <c r="F26" s="3" t="s">
        <v>65</v>
      </c>
      <c r="G26" s="3">
        <v>0.1627272727272727</v>
      </c>
      <c r="H26" s="3">
        <v>0.01090909090909091</v>
      </c>
      <c r="I26" s="3">
        <v>13.79</v>
      </c>
    </row>
    <row r="28" spans="2:9">
      <c r="B28" t="s">
        <v>52</v>
      </c>
      <c r="C28" s="3">
        <v>0.01879993038326741</v>
      </c>
      <c r="D28" s="3">
        <v>0.0006518037217651254</v>
      </c>
      <c r="E28" s="3">
        <v>0.004174986385913959</v>
      </c>
      <c r="H28" s="3">
        <v>0.1795244145943002</v>
      </c>
      <c r="I28" s="3">
        <v>22.88</v>
      </c>
    </row>
    <row r="32" spans="2:9">
      <c r="B32" s="4" t="s">
        <v>133</v>
      </c>
    </row>
    <row r="33" spans="2:30">
      <c r="B33" s="4" t="s">
        <v>120</v>
      </c>
      <c r="C33" s="15" t="s">
        <v>134</v>
      </c>
      <c r="D33" s="15" t="s">
        <v>135</v>
      </c>
      <c r="E33" s="15" t="s">
        <v>136</v>
      </c>
      <c r="F33" s="15" t="s">
        <v>137</v>
      </c>
      <c r="G33" s="15" t="s">
        <v>138</v>
      </c>
      <c r="H33" s="15" t="s">
        <v>139</v>
      </c>
      <c r="I33" s="15" t="s">
        <v>140</v>
      </c>
    </row>
    <row r="34" spans="2:30">
      <c r="B34" t="s">
        <v>61</v>
      </c>
    </row>
    <row r="35" spans="2:30">
      <c r="B35" t="s">
        <v>62</v>
      </c>
      <c r="C35" s="3" t="s">
        <v>70</v>
      </c>
      <c r="D35" s="3">
        <v>2198</v>
      </c>
      <c r="E35" s="3">
        <v>1184</v>
      </c>
      <c r="F35" s="3">
        <v>718</v>
      </c>
      <c r="G35" s="3">
        <v>465</v>
      </c>
      <c r="H35" s="3">
        <v>361</v>
      </c>
      <c r="I35" s="3">
        <v>0.1642402183803458</v>
      </c>
    </row>
    <row r="36" spans="2:30">
      <c r="B36" t="s">
        <v>62</v>
      </c>
      <c r="C36" s="3" t="s">
        <v>71</v>
      </c>
      <c r="D36" s="3">
        <v>320</v>
      </c>
      <c r="E36" s="3">
        <v>228</v>
      </c>
      <c r="F36" s="3">
        <v>192</v>
      </c>
      <c r="G36" s="3">
        <v>175</v>
      </c>
      <c r="H36" s="3">
        <v>156</v>
      </c>
      <c r="I36" s="3">
        <v>0.4875</v>
      </c>
    </row>
    <row r="37" spans="2:30">
      <c r="B37" t="s">
        <v>63</v>
      </c>
      <c r="C37" s="3" t="s">
        <v>70</v>
      </c>
      <c r="D37" s="3">
        <v>61145</v>
      </c>
      <c r="E37" s="3">
        <v>41743</v>
      </c>
      <c r="F37" s="3">
        <v>37542</v>
      </c>
      <c r="G37" s="3">
        <v>33256</v>
      </c>
      <c r="H37" s="3">
        <v>27742</v>
      </c>
      <c r="I37" s="3">
        <v>0.4537083980701611</v>
      </c>
    </row>
    <row r="38" spans="2:30">
      <c r="B38" t="s">
        <v>63</v>
      </c>
      <c r="C38" s="3" t="s">
        <v>71</v>
      </c>
      <c r="D38" s="3">
        <v>1144</v>
      </c>
      <c r="E38" s="3">
        <v>811</v>
      </c>
      <c r="F38" s="3">
        <v>702</v>
      </c>
      <c r="G38" s="3">
        <v>598</v>
      </c>
      <c r="H38" s="3">
        <v>496</v>
      </c>
      <c r="I38" s="3">
        <v>0.4335664335664335</v>
      </c>
    </row>
    <row r="39" spans="2:30">
      <c r="B39" t="s">
        <v>64</v>
      </c>
      <c r="C39" s="3" t="s">
        <v>70</v>
      </c>
      <c r="D39" s="3">
        <v>1136</v>
      </c>
      <c r="E39" s="3">
        <v>489</v>
      </c>
      <c r="F39" s="3">
        <v>305</v>
      </c>
      <c r="G39" s="3">
        <v>241</v>
      </c>
      <c r="H39" s="3">
        <v>197</v>
      </c>
      <c r="I39" s="3">
        <v>0.1734154929577465</v>
      </c>
    </row>
    <row r="40" spans="2:30">
      <c r="B40" t="s">
        <v>64</v>
      </c>
      <c r="C40" s="3" t="s">
        <v>71</v>
      </c>
      <c r="D40" s="3">
        <v>115</v>
      </c>
      <c r="E40" s="3">
        <v>81</v>
      </c>
      <c r="F40" s="3">
        <v>69</v>
      </c>
      <c r="G40" s="3">
        <v>53</v>
      </c>
      <c r="H40" s="3">
        <v>44</v>
      </c>
      <c r="I40" s="3">
        <v>0.3826086956521739</v>
      </c>
    </row>
    <row r="44" spans="2:30">
      <c r="B44" s="4" t="s">
        <v>141</v>
      </c>
    </row>
    <row r="45" spans="2:30">
      <c r="C45" s="15" t="s">
        <v>142</v>
      </c>
      <c r="J45" s="15" t="s">
        <v>124</v>
      </c>
      <c r="S45" s="15" t="s">
        <v>143</v>
      </c>
    </row>
    <row r="46" spans="2:30">
      <c r="B46" t="s">
        <v>72</v>
      </c>
      <c r="C46" s="3" t="s">
        <v>73</v>
      </c>
      <c r="D46" s="3" t="s">
        <v>74</v>
      </c>
      <c r="E46" s="3" t="s">
        <v>75</v>
      </c>
      <c r="F46" s="3" t="s">
        <v>76</v>
      </c>
      <c r="G46" s="3" t="s">
        <v>77</v>
      </c>
      <c r="H46" s="3" t="s">
        <v>78</v>
      </c>
      <c r="I46" s="3" t="s">
        <v>79</v>
      </c>
      <c r="J46" s="3" t="s">
        <v>80</v>
      </c>
      <c r="K46" s="3" t="s">
        <v>81</v>
      </c>
      <c r="L46" s="3" t="s">
        <v>82</v>
      </c>
      <c r="M46" s="3" t="s">
        <v>83</v>
      </c>
      <c r="N46" s="3" t="s">
        <v>84</v>
      </c>
      <c r="O46" s="3" t="s">
        <v>85</v>
      </c>
      <c r="P46" s="3" t="s">
        <v>86</v>
      </c>
      <c r="Q46" s="3" t="s">
        <v>87</v>
      </c>
      <c r="R46" s="3" t="s">
        <v>88</v>
      </c>
      <c r="S46" s="3" t="s">
        <v>89</v>
      </c>
      <c r="T46" s="3" t="s">
        <v>90</v>
      </c>
      <c r="U46" s="3" t="s">
        <v>91</v>
      </c>
      <c r="V46" s="3" t="s">
        <v>92</v>
      </c>
      <c r="W46" s="3" t="s">
        <v>93</v>
      </c>
      <c r="X46" s="3" t="s">
        <v>94</v>
      </c>
      <c r="Y46" s="3" t="s">
        <v>95</v>
      </c>
      <c r="Z46" s="3" t="s">
        <v>96</v>
      </c>
      <c r="AA46" s="3" t="s">
        <v>97</v>
      </c>
      <c r="AB46" s="3" t="s">
        <v>98</v>
      </c>
      <c r="AC46" s="3" t="s">
        <v>99</v>
      </c>
      <c r="AD46" s="15" t="s">
        <v>144</v>
      </c>
    </row>
    <row r="47" spans="2:30">
      <c r="B47" t="s">
        <v>62</v>
      </c>
      <c r="C47" s="3">
        <v>0</v>
      </c>
      <c r="D47" s="3">
        <v>0</v>
      </c>
      <c r="E47" s="3">
        <v>13</v>
      </c>
      <c r="F47" s="3">
        <v>0</v>
      </c>
      <c r="G47" s="3">
        <v>2</v>
      </c>
      <c r="H47" s="3">
        <v>0</v>
      </c>
      <c r="I47" s="3">
        <v>0</v>
      </c>
      <c r="J47" s="3">
        <v>1</v>
      </c>
      <c r="K47" s="3">
        <v>0</v>
      </c>
      <c r="L47" s="3">
        <v>0</v>
      </c>
      <c r="M47" s="3">
        <v>3</v>
      </c>
      <c r="N47" s="3">
        <v>0</v>
      </c>
      <c r="O47" s="3">
        <v>1</v>
      </c>
      <c r="P47" s="3">
        <v>0</v>
      </c>
      <c r="Q47" s="3">
        <v>0</v>
      </c>
      <c r="R47" s="3">
        <v>0</v>
      </c>
      <c r="S47" s="3">
        <v>0</v>
      </c>
      <c r="T47" s="3">
        <v>0</v>
      </c>
      <c r="U47" s="3">
        <v>0</v>
      </c>
      <c r="V47" s="3">
        <v>0</v>
      </c>
      <c r="W47" s="3">
        <v>1</v>
      </c>
      <c r="X47" s="3">
        <v>0</v>
      </c>
      <c r="Y47" s="3">
        <v>1</v>
      </c>
      <c r="Z47" s="3">
        <v>4</v>
      </c>
      <c r="AA47" s="3">
        <v>5</v>
      </c>
      <c r="AB47" s="3">
        <v>6</v>
      </c>
      <c r="AC47" s="3">
        <v>1</v>
      </c>
      <c r="AD47" s="10">
        <f>sum(C47:AC47)</f>
        <v>0</v>
      </c>
    </row>
    <row r="48" spans="2:30">
      <c r="B48" t="s">
        <v>63</v>
      </c>
      <c r="C48" s="3">
        <v>50</v>
      </c>
      <c r="D48" s="3">
        <v>14</v>
      </c>
      <c r="E48" s="3">
        <v>31</v>
      </c>
      <c r="F48" s="3">
        <v>6</v>
      </c>
      <c r="G48" s="3">
        <v>745</v>
      </c>
      <c r="H48" s="3">
        <v>0</v>
      </c>
      <c r="I48" s="3">
        <v>0</v>
      </c>
      <c r="J48" s="3">
        <v>2</v>
      </c>
      <c r="K48" s="3">
        <v>9</v>
      </c>
      <c r="L48" s="3">
        <v>2</v>
      </c>
      <c r="M48" s="3">
        <v>0</v>
      </c>
      <c r="N48" s="3">
        <v>1</v>
      </c>
      <c r="O48" s="3">
        <v>0</v>
      </c>
      <c r="P48" s="3">
        <v>92</v>
      </c>
      <c r="Q48" s="3">
        <v>28</v>
      </c>
      <c r="R48" s="3">
        <v>47</v>
      </c>
      <c r="S48" s="3">
        <v>6</v>
      </c>
      <c r="T48" s="3">
        <v>1</v>
      </c>
      <c r="U48" s="3">
        <v>3</v>
      </c>
      <c r="V48" s="3">
        <v>1</v>
      </c>
      <c r="W48" s="3">
        <v>6</v>
      </c>
      <c r="X48" s="3">
        <v>0</v>
      </c>
      <c r="Y48" s="3">
        <v>4</v>
      </c>
      <c r="Z48" s="3">
        <v>43</v>
      </c>
      <c r="AA48" s="3">
        <v>83</v>
      </c>
      <c r="AB48" s="3">
        <v>66</v>
      </c>
      <c r="AC48" s="3">
        <v>40</v>
      </c>
      <c r="AD48" s="10">
        <f>sum(C48:AC48)</f>
        <v>0</v>
      </c>
    </row>
    <row r="49" spans="2:30">
      <c r="B49" t="s">
        <v>64</v>
      </c>
      <c r="C49" s="3">
        <v>8</v>
      </c>
      <c r="D49" s="3">
        <v>1</v>
      </c>
      <c r="E49" s="3">
        <v>685</v>
      </c>
      <c r="F49" s="3">
        <v>0</v>
      </c>
      <c r="G49" s="3">
        <v>354</v>
      </c>
      <c r="H49" s="3">
        <v>103</v>
      </c>
      <c r="I49" s="3">
        <v>98</v>
      </c>
      <c r="J49" s="3">
        <v>0</v>
      </c>
      <c r="K49" s="3">
        <v>0</v>
      </c>
      <c r="L49" s="3">
        <v>2</v>
      </c>
      <c r="M49" s="3">
        <v>2</v>
      </c>
      <c r="N49" s="3">
        <v>0</v>
      </c>
      <c r="O49" s="3">
        <v>0</v>
      </c>
      <c r="P49" s="3">
        <v>0</v>
      </c>
      <c r="Q49" s="3">
        <v>0</v>
      </c>
      <c r="R49" s="3">
        <v>0</v>
      </c>
      <c r="S49" s="3">
        <v>1</v>
      </c>
      <c r="T49" s="3">
        <v>32</v>
      </c>
      <c r="U49" s="3">
        <v>0</v>
      </c>
      <c r="V49" s="3">
        <v>1</v>
      </c>
      <c r="W49" s="3">
        <v>1</v>
      </c>
      <c r="X49" s="3">
        <v>32</v>
      </c>
      <c r="Y49" s="3">
        <v>7</v>
      </c>
      <c r="Z49" s="3">
        <v>65</v>
      </c>
      <c r="AA49" s="3">
        <v>19</v>
      </c>
      <c r="AB49" s="3">
        <v>17</v>
      </c>
      <c r="AC49" s="3">
        <v>3</v>
      </c>
      <c r="AD49" s="10">
        <f>sum(C49:AC49)</f>
        <v>0</v>
      </c>
    </row>
    <row r="50" spans="2:30">
      <c r="B50" s="9" t="s">
        <v>52</v>
      </c>
      <c r="C50" s="7">
        <f>sum(C47:C49)</f>
        <v>0</v>
      </c>
      <c r="D50" s="7">
        <f>sum(D47:D49)</f>
        <v>0</v>
      </c>
      <c r="E50" s="7">
        <f>sum(E47:E49)</f>
        <v>0</v>
      </c>
      <c r="F50" s="7">
        <f>sum(F47:F49)</f>
        <v>0</v>
      </c>
      <c r="G50" s="7">
        <f>sum(G47:G49)</f>
        <v>0</v>
      </c>
      <c r="H50" s="7">
        <f>sum(H47:H49)</f>
        <v>0</v>
      </c>
      <c r="I50" s="7">
        <f>sum(I47:I49)</f>
        <v>0</v>
      </c>
      <c r="J50" s="7">
        <f>sum(J47:J49)</f>
        <v>0</v>
      </c>
      <c r="K50" s="7">
        <f>sum(K47:K49)</f>
        <v>0</v>
      </c>
      <c r="L50" s="7">
        <f>sum(L47:L49)</f>
        <v>0</v>
      </c>
      <c r="M50" s="7">
        <f>sum(M47:M49)</f>
        <v>0</v>
      </c>
      <c r="N50" s="7">
        <f>sum(N47:N49)</f>
        <v>0</v>
      </c>
      <c r="O50" s="7">
        <f>sum(O47:O49)</f>
        <v>0</v>
      </c>
      <c r="P50" s="7">
        <f>sum(P47:P49)</f>
        <v>0</v>
      </c>
      <c r="Q50" s="7">
        <f>sum(Q47:Q49)</f>
        <v>0</v>
      </c>
      <c r="R50" s="7">
        <f>sum(R47:R49)</f>
        <v>0</v>
      </c>
      <c r="S50" s="7">
        <f>sum(S47:S49)</f>
        <v>0</v>
      </c>
      <c r="T50" s="7">
        <f>sum(T47:T49)</f>
        <v>0</v>
      </c>
      <c r="U50" s="7">
        <f>sum(U47:U49)</f>
        <v>0</v>
      </c>
      <c r="V50" s="7">
        <f>sum(V47:V49)</f>
        <v>0</v>
      </c>
      <c r="W50" s="7">
        <f>sum(W47:W49)</f>
        <v>0</v>
      </c>
      <c r="X50" s="7">
        <f>sum(X47:X49)</f>
        <v>0</v>
      </c>
      <c r="Y50" s="7">
        <f>sum(Y47:Y49)</f>
        <v>0</v>
      </c>
      <c r="Z50" s="7">
        <f>sum(Z47:Z49)</f>
        <v>0</v>
      </c>
      <c r="AA50" s="7">
        <f>sum(AA47:AA49)</f>
        <v>0</v>
      </c>
      <c r="AB50" s="7">
        <f>sum(AB47:AB49)</f>
        <v>0</v>
      </c>
      <c r="AC50" s="7">
        <f>sum(AC47:AC49)</f>
        <v>0</v>
      </c>
      <c r="AD50" s="7">
        <f>sum(AD47:AD49)</f>
        <v>0</v>
      </c>
    </row>
    <row r="54" spans="2:30">
      <c r="B54" s="16" t="s">
        <v>145</v>
      </c>
    </row>
    <row r="55" spans="2:30">
      <c r="B55" s="16" t="s">
        <v>120</v>
      </c>
      <c r="C55" s="15" t="s">
        <v>60</v>
      </c>
      <c r="D55" s="15" t="s">
        <v>121</v>
      </c>
      <c r="E55" s="15" t="s">
        <v>122</v>
      </c>
      <c r="F55" s="15" t="s">
        <v>123</v>
      </c>
      <c r="G55" s="15" t="s">
        <v>124</v>
      </c>
      <c r="H55" s="15" t="s">
        <v>43</v>
      </c>
      <c r="I55" s="15" t="s">
        <v>127</v>
      </c>
      <c r="J55" s="15" t="s">
        <v>140</v>
      </c>
    </row>
    <row r="56" spans="2:30">
      <c r="B56" t="s">
        <v>61</v>
      </c>
    </row>
    <row r="57" spans="2:30">
      <c r="B57" t="s">
        <v>62</v>
      </c>
      <c r="C57" s="3" t="s">
        <v>11</v>
      </c>
      <c r="D57" s="3">
        <v>5439</v>
      </c>
      <c r="E57" s="3">
        <v>110</v>
      </c>
      <c r="F57" s="3">
        <v>0.02022430593859165</v>
      </c>
      <c r="G57" s="3">
        <v>0</v>
      </c>
      <c r="H57" s="3">
        <v>0</v>
      </c>
      <c r="I57" s="3">
        <v>12</v>
      </c>
      <c r="J57" s="3">
        <v>0.1090909090909091</v>
      </c>
    </row>
    <row r="58" spans="2:30">
      <c r="B58" t="s">
        <v>62</v>
      </c>
      <c r="C58" s="3" t="s">
        <v>100</v>
      </c>
      <c r="D58" s="3">
        <v>5898</v>
      </c>
      <c r="E58" s="3">
        <v>107</v>
      </c>
      <c r="F58" s="3">
        <v>0.01814174296371652</v>
      </c>
      <c r="G58" s="3">
        <v>0</v>
      </c>
      <c r="H58" s="3">
        <v>0</v>
      </c>
      <c r="I58" s="3">
        <v>17</v>
      </c>
      <c r="J58" s="3">
        <v>0.1588785046728972</v>
      </c>
    </row>
    <row r="59" spans="2:30">
      <c r="B59" t="s">
        <v>62</v>
      </c>
      <c r="C59" s="3" t="s">
        <v>101</v>
      </c>
      <c r="D59" s="3">
        <v>7606</v>
      </c>
      <c r="E59" s="3">
        <v>166</v>
      </c>
      <c r="F59" s="3">
        <v>0.02182487509860636</v>
      </c>
      <c r="G59" s="3">
        <v>2</v>
      </c>
      <c r="H59" s="3">
        <v>0.01204819277108434</v>
      </c>
      <c r="I59" s="3">
        <v>28</v>
      </c>
      <c r="J59" s="3">
        <v>0.1686746987951807</v>
      </c>
    </row>
    <row r="60" spans="2:30">
      <c r="B60" t="s">
        <v>62</v>
      </c>
      <c r="C60" s="3" t="s">
        <v>102</v>
      </c>
      <c r="D60" s="3">
        <v>8386</v>
      </c>
      <c r="E60" s="3">
        <v>187</v>
      </c>
      <c r="F60" s="3">
        <v>0.02229906987836871</v>
      </c>
      <c r="G60" s="3">
        <v>0</v>
      </c>
      <c r="H60" s="3">
        <v>0</v>
      </c>
      <c r="I60" s="3">
        <v>37</v>
      </c>
      <c r="J60" s="3">
        <v>0.1978609625668449</v>
      </c>
    </row>
    <row r="61" spans="2:30">
      <c r="B61" t="s">
        <v>62</v>
      </c>
      <c r="C61" s="3" t="s">
        <v>103</v>
      </c>
      <c r="D61" s="3">
        <v>7510</v>
      </c>
      <c r="E61" s="3">
        <v>151</v>
      </c>
      <c r="F61" s="3">
        <v>0.02010652463382157</v>
      </c>
      <c r="G61" s="3">
        <v>0</v>
      </c>
      <c r="H61" s="3">
        <v>0</v>
      </c>
      <c r="I61" s="3">
        <v>17</v>
      </c>
      <c r="J61" s="3">
        <v>0.1125827814569536</v>
      </c>
    </row>
    <row r="62" spans="2:30">
      <c r="B62" t="s">
        <v>62</v>
      </c>
      <c r="C62" s="3" t="s">
        <v>104</v>
      </c>
      <c r="D62" s="3">
        <v>7054</v>
      </c>
      <c r="E62" s="3">
        <v>113</v>
      </c>
      <c r="F62" s="3">
        <v>0.01601927984122484</v>
      </c>
      <c r="G62" s="3">
        <v>0</v>
      </c>
      <c r="H62" s="3">
        <v>0</v>
      </c>
      <c r="I62" s="3">
        <v>19</v>
      </c>
      <c r="J62" s="3">
        <v>0.168141592920354</v>
      </c>
    </row>
    <row r="63" spans="2:30">
      <c r="B63" t="s">
        <v>62</v>
      </c>
      <c r="C63" s="3" t="s">
        <v>105</v>
      </c>
      <c r="D63" s="3">
        <v>6424</v>
      </c>
      <c r="E63" s="3">
        <v>94</v>
      </c>
      <c r="F63" s="3">
        <v>0.01463262764632628</v>
      </c>
      <c r="G63" s="3">
        <v>0</v>
      </c>
      <c r="H63" s="3">
        <v>0</v>
      </c>
      <c r="I63" s="3">
        <v>19</v>
      </c>
      <c r="J63" s="3">
        <v>0.2021276595744681</v>
      </c>
    </row>
    <row r="64" spans="2:30">
      <c r="B64" t="s">
        <v>62</v>
      </c>
      <c r="C64" s="3" t="s">
        <v>106</v>
      </c>
      <c r="D64" s="3">
        <v>4766</v>
      </c>
      <c r="E64" s="3">
        <v>89</v>
      </c>
      <c r="F64" s="3">
        <v>0.01867394041124633</v>
      </c>
      <c r="G64" s="3">
        <v>0</v>
      </c>
      <c r="H64" s="3">
        <v>0</v>
      </c>
      <c r="I64" s="3">
        <v>16</v>
      </c>
      <c r="J64" s="3">
        <v>0.1797752808988764</v>
      </c>
    </row>
    <row r="65" spans="2:10">
      <c r="B65" t="s">
        <v>62</v>
      </c>
      <c r="C65" s="3" t="s">
        <v>107</v>
      </c>
      <c r="D65" s="3">
        <v>5234</v>
      </c>
      <c r="E65" s="3">
        <v>94</v>
      </c>
      <c r="F65" s="3">
        <v>0.01795949560565533</v>
      </c>
      <c r="G65" s="3">
        <v>0</v>
      </c>
      <c r="H65" s="3">
        <v>0</v>
      </c>
      <c r="I65" s="3">
        <v>21</v>
      </c>
      <c r="J65" s="3">
        <v>0.2234042553191489</v>
      </c>
    </row>
    <row r="66" spans="2:10">
      <c r="B66" t="s">
        <v>62</v>
      </c>
      <c r="C66" s="3" t="s">
        <v>108</v>
      </c>
      <c r="D66" s="3">
        <v>7402</v>
      </c>
      <c r="E66" s="3">
        <v>110</v>
      </c>
      <c r="F66" s="3">
        <v>0.01486084841934612</v>
      </c>
      <c r="G66" s="3">
        <v>1</v>
      </c>
      <c r="H66" s="3">
        <v>0.00909090909090909</v>
      </c>
      <c r="I66" s="3">
        <v>24</v>
      </c>
      <c r="J66" s="3">
        <v>0.2181818181818182</v>
      </c>
    </row>
    <row r="67" spans="2:10">
      <c r="B67" t="s">
        <v>62</v>
      </c>
      <c r="C67" s="3" t="s">
        <v>109</v>
      </c>
      <c r="D67" s="3">
        <v>7576</v>
      </c>
      <c r="E67" s="3">
        <v>95</v>
      </c>
      <c r="F67" s="3">
        <v>0.01253959873284055</v>
      </c>
      <c r="G67" s="3">
        <v>0</v>
      </c>
      <c r="H67" s="3">
        <v>0</v>
      </c>
      <c r="I67" s="3">
        <v>19</v>
      </c>
      <c r="J67" s="3">
        <v>0.2</v>
      </c>
    </row>
    <row r="68" spans="2:10">
      <c r="B68" t="s">
        <v>62</v>
      </c>
      <c r="C68" s="3" t="s">
        <v>110</v>
      </c>
      <c r="D68" s="3">
        <v>7090</v>
      </c>
      <c r="E68" s="3">
        <v>94</v>
      </c>
      <c r="F68" s="3">
        <v>0.01325811001410437</v>
      </c>
      <c r="G68" s="3">
        <v>1</v>
      </c>
      <c r="H68" s="3">
        <v>0.01063829787234043</v>
      </c>
      <c r="I68" s="3">
        <v>9</v>
      </c>
      <c r="J68" s="3">
        <v>0.09574468085106383</v>
      </c>
    </row>
    <row r="69" spans="2:10">
      <c r="B69" t="s">
        <v>62</v>
      </c>
      <c r="C69" s="3" t="s">
        <v>111</v>
      </c>
      <c r="D69" s="3">
        <v>7331</v>
      </c>
      <c r="E69" s="3">
        <v>113</v>
      </c>
      <c r="F69" s="3">
        <v>0.01541399536216069</v>
      </c>
      <c r="G69" s="3">
        <v>0</v>
      </c>
      <c r="H69" s="3">
        <v>0</v>
      </c>
      <c r="I69" s="3">
        <v>19</v>
      </c>
      <c r="J69" s="3">
        <v>0.168141592920354</v>
      </c>
    </row>
    <row r="70" spans="2:10">
      <c r="B70" t="s">
        <v>62</v>
      </c>
      <c r="C70" s="3" t="s">
        <v>112</v>
      </c>
      <c r="D70" s="3">
        <v>6060</v>
      </c>
      <c r="E70" s="3">
        <v>83</v>
      </c>
      <c r="F70" s="3">
        <v>0.0136963696369637</v>
      </c>
      <c r="G70" s="3">
        <v>0</v>
      </c>
      <c r="H70" s="3">
        <v>0</v>
      </c>
      <c r="I70" s="3">
        <v>11</v>
      </c>
      <c r="J70" s="3">
        <v>0.1325301204819277</v>
      </c>
    </row>
    <row r="71" spans="2:10">
      <c r="B71" t="s">
        <v>62</v>
      </c>
      <c r="C71" s="3" t="s">
        <v>113</v>
      </c>
      <c r="D71" s="3">
        <v>4732</v>
      </c>
      <c r="E71" s="3">
        <v>74</v>
      </c>
      <c r="F71" s="3">
        <v>0.01563820794590026</v>
      </c>
      <c r="G71" s="3">
        <v>0</v>
      </c>
      <c r="H71" s="3">
        <v>0</v>
      </c>
      <c r="I71" s="3">
        <v>13</v>
      </c>
      <c r="J71" s="3">
        <v>0.1756756756756757</v>
      </c>
    </row>
    <row r="72" spans="2:10">
      <c r="B72" t="s">
        <v>62</v>
      </c>
      <c r="C72" s="3" t="s">
        <v>114</v>
      </c>
      <c r="D72" s="3">
        <v>5342</v>
      </c>
      <c r="E72" s="3">
        <v>102</v>
      </c>
      <c r="F72" s="3">
        <v>0.01909397229502059</v>
      </c>
      <c r="G72" s="3">
        <v>0</v>
      </c>
      <c r="H72" s="3">
        <v>0</v>
      </c>
      <c r="I72" s="3">
        <v>19</v>
      </c>
      <c r="J72" s="3">
        <v>0.1862745098039216</v>
      </c>
    </row>
    <row r="73" spans="2:10">
      <c r="B73" t="s">
        <v>62</v>
      </c>
      <c r="C73" s="3" t="s">
        <v>115</v>
      </c>
      <c r="D73" s="3">
        <v>6869</v>
      </c>
      <c r="E73" s="3">
        <v>96</v>
      </c>
      <c r="F73" s="3">
        <v>0.01397583345465133</v>
      </c>
      <c r="G73" s="3">
        <v>0</v>
      </c>
      <c r="H73" s="3">
        <v>0</v>
      </c>
      <c r="I73" s="3">
        <v>13</v>
      </c>
      <c r="J73" s="3">
        <v>0.1354166666666667</v>
      </c>
    </row>
    <row r="74" spans="2:10">
      <c r="B74" t="s">
        <v>62</v>
      </c>
      <c r="C74" s="3" t="s">
        <v>116</v>
      </c>
      <c r="D74" s="3">
        <v>6727</v>
      </c>
      <c r="E74" s="3">
        <v>108</v>
      </c>
      <c r="F74" s="3">
        <v>0.01605470492046975</v>
      </c>
      <c r="G74" s="3">
        <v>1</v>
      </c>
      <c r="H74" s="3">
        <v>0.009259259259259259</v>
      </c>
      <c r="I74" s="3">
        <v>15</v>
      </c>
      <c r="J74" s="3">
        <v>0.1388888888888889</v>
      </c>
    </row>
    <row r="75" spans="2:10">
      <c r="B75" t="s">
        <v>62</v>
      </c>
      <c r="C75" s="3" t="s">
        <v>117</v>
      </c>
      <c r="D75" s="3">
        <v>6797</v>
      </c>
      <c r="E75" s="3">
        <v>101</v>
      </c>
      <c r="F75" s="3">
        <v>0.01485949683683978</v>
      </c>
      <c r="G75" s="3">
        <v>0</v>
      </c>
      <c r="H75" s="3">
        <v>0</v>
      </c>
      <c r="I75" s="3">
        <v>15</v>
      </c>
      <c r="J75" s="3">
        <v>0.1485148514851485</v>
      </c>
    </row>
    <row r="76" spans="2:10">
      <c r="B76" t="s">
        <v>62</v>
      </c>
      <c r="C76" s="3" t="s">
        <v>118</v>
      </c>
      <c r="D76" s="3">
        <v>7208</v>
      </c>
      <c r="E76" s="3">
        <v>111</v>
      </c>
      <c r="F76" s="3">
        <v>0.01539955604883463</v>
      </c>
      <c r="G76" s="3">
        <v>0</v>
      </c>
      <c r="H76" s="3">
        <v>0</v>
      </c>
      <c r="I76" s="3">
        <v>18</v>
      </c>
      <c r="J76" s="3">
        <v>0.1621621621621622</v>
      </c>
    </row>
    <row r="77" spans="2:10">
      <c r="B77" t="s">
        <v>63</v>
      </c>
      <c r="C77" s="3" t="s">
        <v>11</v>
      </c>
      <c r="D77" s="3">
        <v>1806</v>
      </c>
      <c r="E77" s="3">
        <v>74</v>
      </c>
      <c r="F77" s="3">
        <v>0.04097452934662237</v>
      </c>
      <c r="G77" s="3">
        <v>6</v>
      </c>
      <c r="H77" s="3">
        <v>0.003322259136212625</v>
      </c>
      <c r="I77" s="3">
        <v>1037</v>
      </c>
      <c r="J77" s="3">
        <v>0.5741971207087486</v>
      </c>
    </row>
    <row r="78" spans="2:10">
      <c r="B78" t="s">
        <v>63</v>
      </c>
      <c r="C78" s="3" t="s">
        <v>100</v>
      </c>
      <c r="D78" s="3">
        <v>1905</v>
      </c>
      <c r="E78" s="3">
        <v>77</v>
      </c>
      <c r="F78" s="3">
        <v>0.04041994750656168</v>
      </c>
      <c r="G78" s="3">
        <v>3</v>
      </c>
      <c r="H78" s="3">
        <v>0.001574803149606299</v>
      </c>
      <c r="I78" s="3">
        <v>1030</v>
      </c>
      <c r="J78" s="3">
        <v>0.5406824146981627</v>
      </c>
    </row>
    <row r="79" spans="2:10">
      <c r="B79" t="s">
        <v>63</v>
      </c>
      <c r="C79" s="3" t="s">
        <v>101</v>
      </c>
      <c r="D79" s="3">
        <v>2362</v>
      </c>
      <c r="E79" s="3">
        <v>97</v>
      </c>
      <c r="F79" s="3">
        <v>0.04106689246401355</v>
      </c>
      <c r="G79" s="3">
        <v>14</v>
      </c>
      <c r="H79" s="3">
        <v>0.005927180355630821</v>
      </c>
      <c r="I79" s="3">
        <v>1195</v>
      </c>
      <c r="J79" s="3">
        <v>0.5059271803556308</v>
      </c>
    </row>
    <row r="80" spans="2:10">
      <c r="B80" t="s">
        <v>63</v>
      </c>
      <c r="C80" s="3" t="s">
        <v>102</v>
      </c>
      <c r="D80" s="3">
        <v>2574</v>
      </c>
      <c r="E80" s="3">
        <v>132</v>
      </c>
      <c r="F80" s="3">
        <v>0.05128205128205128</v>
      </c>
      <c r="G80" s="3">
        <v>6</v>
      </c>
      <c r="H80" s="3">
        <v>0.002331002331002331</v>
      </c>
      <c r="I80" s="3">
        <v>1333</v>
      </c>
      <c r="J80" s="3">
        <v>0.5178710178710179</v>
      </c>
    </row>
    <row r="81" spans="2:10">
      <c r="B81" t="s">
        <v>63</v>
      </c>
      <c r="C81" s="3" t="s">
        <v>103</v>
      </c>
      <c r="D81" s="3">
        <v>2451</v>
      </c>
      <c r="E81" s="3">
        <v>121</v>
      </c>
      <c r="F81" s="3">
        <v>0.04936760505915953</v>
      </c>
      <c r="G81" s="3">
        <v>9</v>
      </c>
      <c r="H81" s="3">
        <v>0.003671970624235006</v>
      </c>
      <c r="I81" s="3">
        <v>1199</v>
      </c>
      <c r="J81" s="3">
        <v>0.489188086495308</v>
      </c>
    </row>
    <row r="82" spans="2:10">
      <c r="B82" t="s">
        <v>63</v>
      </c>
      <c r="C82" s="3" t="s">
        <v>104</v>
      </c>
      <c r="D82" s="3">
        <v>2538</v>
      </c>
      <c r="E82" s="3">
        <v>123</v>
      </c>
      <c r="F82" s="3">
        <v>0.04846335697399527</v>
      </c>
      <c r="G82" s="3">
        <v>6</v>
      </c>
      <c r="H82" s="3">
        <v>0.002364066193853428</v>
      </c>
      <c r="I82" s="3">
        <v>1397</v>
      </c>
      <c r="J82" s="3">
        <v>0.5504334121355398</v>
      </c>
    </row>
    <row r="83" spans="2:10">
      <c r="B83" t="s">
        <v>63</v>
      </c>
      <c r="C83" s="3" t="s">
        <v>105</v>
      </c>
      <c r="D83" s="3">
        <v>2317</v>
      </c>
      <c r="E83" s="3">
        <v>91</v>
      </c>
      <c r="F83" s="3">
        <v>0.03927492447129909</v>
      </c>
      <c r="G83" s="3">
        <v>18</v>
      </c>
      <c r="H83" s="3">
        <v>0.007768666378938282</v>
      </c>
      <c r="I83" s="3">
        <v>1206</v>
      </c>
      <c r="J83" s="3">
        <v>0.5205006473888649</v>
      </c>
    </row>
    <row r="84" spans="2:10">
      <c r="B84" t="s">
        <v>63</v>
      </c>
      <c r="C84" s="3" t="s">
        <v>106</v>
      </c>
      <c r="D84" s="3">
        <v>1984</v>
      </c>
      <c r="E84" s="3">
        <v>57</v>
      </c>
      <c r="F84" s="3">
        <v>0.02872983870967742</v>
      </c>
      <c r="G84" s="3">
        <v>7</v>
      </c>
      <c r="H84" s="3">
        <v>0.003528225806451613</v>
      </c>
      <c r="I84" s="3">
        <v>1170</v>
      </c>
      <c r="J84" s="3">
        <v>0.5897177419354839</v>
      </c>
    </row>
    <row r="85" spans="2:10">
      <c r="B85" t="s">
        <v>63</v>
      </c>
      <c r="C85" s="3" t="s">
        <v>107</v>
      </c>
      <c r="D85" s="3">
        <v>2092</v>
      </c>
      <c r="E85" s="3">
        <v>79</v>
      </c>
      <c r="F85" s="3">
        <v>0.03776290630975143</v>
      </c>
      <c r="G85" s="3">
        <v>2</v>
      </c>
      <c r="H85" s="3">
        <v>0.0009560229445506692</v>
      </c>
      <c r="I85" s="3">
        <v>1114</v>
      </c>
      <c r="J85" s="3">
        <v>0.5325047801147228</v>
      </c>
    </row>
    <row r="86" spans="2:10">
      <c r="B86" t="s">
        <v>63</v>
      </c>
      <c r="C86" s="3" t="s">
        <v>108</v>
      </c>
      <c r="D86" s="3">
        <v>2638</v>
      </c>
      <c r="E86" s="3">
        <v>127</v>
      </c>
      <c r="F86" s="3">
        <v>0.04814253222137983</v>
      </c>
      <c r="G86" s="3">
        <v>7</v>
      </c>
      <c r="H86" s="3">
        <v>0.00265352539802881</v>
      </c>
      <c r="I86" s="3">
        <v>1269</v>
      </c>
      <c r="J86" s="3">
        <v>0.4810462471569371</v>
      </c>
    </row>
    <row r="87" spans="2:10">
      <c r="B87" t="s">
        <v>63</v>
      </c>
      <c r="C87" s="3" t="s">
        <v>109</v>
      </c>
      <c r="D87" s="3">
        <v>3007</v>
      </c>
      <c r="E87" s="3">
        <v>139</v>
      </c>
      <c r="F87" s="3">
        <v>0.04622547389424676</v>
      </c>
      <c r="G87" s="3">
        <v>11</v>
      </c>
      <c r="H87" s="3">
        <v>0.003658131027602261</v>
      </c>
      <c r="I87" s="3">
        <v>1567</v>
      </c>
      <c r="J87" s="3">
        <v>0.5211173927502494</v>
      </c>
    </row>
    <row r="88" spans="2:10">
      <c r="B88" t="s">
        <v>63</v>
      </c>
      <c r="C88" s="3" t="s">
        <v>110</v>
      </c>
      <c r="D88" s="3">
        <v>3152</v>
      </c>
      <c r="E88" s="3">
        <v>116</v>
      </c>
      <c r="F88" s="3">
        <v>0.03680203045685279</v>
      </c>
      <c r="G88" s="3">
        <v>8</v>
      </c>
      <c r="H88" s="3">
        <v>0.002538071065989848</v>
      </c>
      <c r="I88" s="3">
        <v>1555</v>
      </c>
      <c r="J88" s="3">
        <v>0.4933375634517767</v>
      </c>
    </row>
    <row r="89" spans="2:10">
      <c r="B89" t="s">
        <v>63</v>
      </c>
      <c r="C89" s="3" t="s">
        <v>111</v>
      </c>
      <c r="D89" s="3">
        <v>3104</v>
      </c>
      <c r="E89" s="3">
        <v>87</v>
      </c>
      <c r="F89" s="3">
        <v>0.02802835051546392</v>
      </c>
      <c r="G89" s="3">
        <v>7</v>
      </c>
      <c r="H89" s="3">
        <v>0.002255154639175258</v>
      </c>
      <c r="I89" s="3">
        <v>1584</v>
      </c>
      <c r="J89" s="3">
        <v>0.5103092783505154</v>
      </c>
    </row>
    <row r="90" spans="2:10">
      <c r="B90" t="s">
        <v>63</v>
      </c>
      <c r="C90" s="3" t="s">
        <v>112</v>
      </c>
      <c r="D90" s="3">
        <v>3039</v>
      </c>
      <c r="E90" s="3">
        <v>111</v>
      </c>
      <c r="F90" s="3">
        <v>0.03652517275419546</v>
      </c>
      <c r="G90" s="3">
        <v>11</v>
      </c>
      <c r="H90" s="3">
        <v>0.00361961171437973</v>
      </c>
      <c r="I90" s="3">
        <v>1821</v>
      </c>
      <c r="J90" s="3">
        <v>0.5992102665350444</v>
      </c>
    </row>
    <row r="91" spans="2:10">
      <c r="B91" t="s">
        <v>63</v>
      </c>
      <c r="C91" s="3" t="s">
        <v>113</v>
      </c>
      <c r="D91" s="3">
        <v>2232</v>
      </c>
      <c r="E91" s="3">
        <v>32</v>
      </c>
      <c r="F91" s="3">
        <v>0.01433691756272401</v>
      </c>
      <c r="G91" s="3">
        <v>1</v>
      </c>
      <c r="H91" s="3">
        <v>0.0004480286738351254</v>
      </c>
      <c r="I91" s="3">
        <v>1444</v>
      </c>
      <c r="J91" s="3">
        <v>0.6469534050179212</v>
      </c>
    </row>
    <row r="92" spans="2:10">
      <c r="B92" t="s">
        <v>63</v>
      </c>
      <c r="C92" s="3" t="s">
        <v>114</v>
      </c>
      <c r="D92" s="3">
        <v>2491</v>
      </c>
      <c r="E92" s="3">
        <v>57</v>
      </c>
      <c r="F92" s="3">
        <v>0.02288237655560016</v>
      </c>
      <c r="G92" s="3">
        <v>5</v>
      </c>
      <c r="H92" s="3">
        <v>0.002007226013649137</v>
      </c>
      <c r="I92" s="3">
        <v>1571</v>
      </c>
      <c r="J92" s="3">
        <v>0.6306704134885588</v>
      </c>
    </row>
    <row r="93" spans="2:10">
      <c r="B93" t="s">
        <v>63</v>
      </c>
      <c r="C93" s="3" t="s">
        <v>115</v>
      </c>
      <c r="D93" s="3">
        <v>1707</v>
      </c>
      <c r="E93" s="3">
        <v>65</v>
      </c>
      <c r="F93" s="3">
        <v>0.03807850029291154</v>
      </c>
      <c r="G93" s="3">
        <v>9</v>
      </c>
      <c r="H93" s="3">
        <v>0.005272407732864675</v>
      </c>
      <c r="I93" s="3">
        <v>978</v>
      </c>
      <c r="J93" s="3">
        <v>0.5729349736379613</v>
      </c>
    </row>
    <row r="94" spans="2:10">
      <c r="B94" t="s">
        <v>63</v>
      </c>
      <c r="C94" s="3" t="s">
        <v>116</v>
      </c>
      <c r="D94" s="3">
        <v>4292</v>
      </c>
      <c r="E94" s="3">
        <v>182</v>
      </c>
      <c r="F94" s="3">
        <v>0.0424044734389562</v>
      </c>
      <c r="G94" s="3">
        <v>22</v>
      </c>
      <c r="H94" s="3">
        <v>0.005125815470643057</v>
      </c>
      <c r="I94" s="3">
        <v>1217</v>
      </c>
      <c r="J94" s="3">
        <v>0.2835507921714818</v>
      </c>
    </row>
    <row r="95" spans="2:10">
      <c r="B95" t="s">
        <v>63</v>
      </c>
      <c r="C95" s="3" t="s">
        <v>117</v>
      </c>
      <c r="D95" s="3">
        <v>12283</v>
      </c>
      <c r="E95" s="3">
        <v>235</v>
      </c>
      <c r="F95" s="3">
        <v>0.01913213384352357</v>
      </c>
      <c r="G95" s="3">
        <v>14</v>
      </c>
      <c r="H95" s="3">
        <v>0.001139786697060979</v>
      </c>
      <c r="I95" s="3">
        <v>2166</v>
      </c>
      <c r="J95" s="3">
        <v>0.1763412847024343</v>
      </c>
    </row>
    <row r="96" spans="2:10">
      <c r="B96" t="s">
        <v>63</v>
      </c>
      <c r="C96" s="3" t="s">
        <v>118</v>
      </c>
      <c r="D96" s="3">
        <v>3171</v>
      </c>
      <c r="E96" s="3">
        <v>173</v>
      </c>
      <c r="F96" s="3">
        <v>0.05455692210659098</v>
      </c>
      <c r="G96" s="3">
        <v>15</v>
      </c>
      <c r="H96" s="3">
        <v>0.004730368968779565</v>
      </c>
      <c r="I96" s="3">
        <v>1892</v>
      </c>
      <c r="J96" s="3">
        <v>0.5966572059287291</v>
      </c>
    </row>
    <row r="97" spans="2:10">
      <c r="B97" t="s">
        <v>64</v>
      </c>
      <c r="C97" s="3" t="s">
        <v>11</v>
      </c>
      <c r="D97" s="3">
        <v>4380</v>
      </c>
      <c r="E97" s="3">
        <v>53</v>
      </c>
      <c r="F97" s="3">
        <v>0.01210045662100457</v>
      </c>
      <c r="G97" s="3">
        <v>0</v>
      </c>
      <c r="H97" s="3">
        <v>0</v>
      </c>
      <c r="I97" s="3">
        <v>6</v>
      </c>
      <c r="J97" s="3">
        <v>0.1132075471698113</v>
      </c>
    </row>
    <row r="98" spans="2:10">
      <c r="B98" t="s">
        <v>64</v>
      </c>
      <c r="C98" s="3" t="s">
        <v>100</v>
      </c>
      <c r="D98" s="3">
        <v>4684</v>
      </c>
      <c r="E98" s="3">
        <v>58</v>
      </c>
      <c r="F98" s="3">
        <v>0.01238257899231426</v>
      </c>
      <c r="G98" s="3">
        <v>0</v>
      </c>
      <c r="H98" s="3">
        <v>0</v>
      </c>
      <c r="I98" s="3">
        <v>9</v>
      </c>
      <c r="J98" s="3">
        <v>0.1551724137931035</v>
      </c>
    </row>
    <row r="99" spans="2:10">
      <c r="B99" t="s">
        <v>64</v>
      </c>
      <c r="C99" s="3" t="s">
        <v>101</v>
      </c>
      <c r="D99" s="3">
        <v>5796</v>
      </c>
      <c r="E99" s="3">
        <v>66</v>
      </c>
      <c r="F99" s="3">
        <v>0.0113871635610766</v>
      </c>
      <c r="G99" s="3">
        <v>0</v>
      </c>
      <c r="H99" s="3">
        <v>0</v>
      </c>
      <c r="I99" s="3">
        <v>6</v>
      </c>
      <c r="J99" s="3">
        <v>0.09090909090909091</v>
      </c>
    </row>
    <row r="100" spans="2:10">
      <c r="B100" t="s">
        <v>64</v>
      </c>
      <c r="C100" s="3" t="s">
        <v>102</v>
      </c>
      <c r="D100" s="3">
        <v>5536</v>
      </c>
      <c r="E100" s="3">
        <v>90</v>
      </c>
      <c r="F100" s="3">
        <v>0.01625722543352601</v>
      </c>
      <c r="G100" s="3">
        <v>0</v>
      </c>
      <c r="H100" s="3">
        <v>0</v>
      </c>
      <c r="I100" s="3">
        <v>13</v>
      </c>
      <c r="J100" s="3">
        <v>0.1444444444444444</v>
      </c>
    </row>
    <row r="101" spans="2:10">
      <c r="B101" t="s">
        <v>64</v>
      </c>
      <c r="C101" s="3" t="s">
        <v>103</v>
      </c>
      <c r="D101" s="3">
        <v>5195</v>
      </c>
      <c r="E101" s="3">
        <v>82</v>
      </c>
      <c r="F101" s="3">
        <v>0.01578440808469682</v>
      </c>
      <c r="G101" s="3">
        <v>0</v>
      </c>
      <c r="H101" s="3">
        <v>0</v>
      </c>
      <c r="I101" s="3">
        <v>10</v>
      </c>
      <c r="J101" s="3">
        <v>0.1219512195121951</v>
      </c>
    </row>
    <row r="102" spans="2:10">
      <c r="B102" t="s">
        <v>64</v>
      </c>
      <c r="C102" s="3" t="s">
        <v>104</v>
      </c>
      <c r="D102" s="3">
        <v>4861</v>
      </c>
      <c r="E102" s="3">
        <v>47</v>
      </c>
      <c r="F102" s="3">
        <v>0.009668792429541247</v>
      </c>
      <c r="G102" s="3">
        <v>0</v>
      </c>
      <c r="H102" s="3">
        <v>0</v>
      </c>
      <c r="I102" s="3">
        <v>7</v>
      </c>
      <c r="J102" s="3">
        <v>0.148936170212766</v>
      </c>
    </row>
    <row r="103" spans="2:10">
      <c r="B103" t="s">
        <v>64</v>
      </c>
      <c r="C103" s="3" t="s">
        <v>105</v>
      </c>
      <c r="D103" s="3">
        <v>4631</v>
      </c>
      <c r="E103" s="3">
        <v>49</v>
      </c>
      <c r="F103" s="3">
        <v>0.01058086806305334</v>
      </c>
      <c r="G103" s="3">
        <v>0</v>
      </c>
      <c r="H103" s="3">
        <v>0</v>
      </c>
      <c r="I103" s="3">
        <v>12</v>
      </c>
      <c r="J103" s="3">
        <v>0.2448979591836735</v>
      </c>
    </row>
    <row r="104" spans="2:10">
      <c r="B104" t="s">
        <v>64</v>
      </c>
      <c r="C104" s="3" t="s">
        <v>106</v>
      </c>
      <c r="D104" s="3">
        <v>4291</v>
      </c>
      <c r="E104" s="3">
        <v>60</v>
      </c>
      <c r="F104" s="3">
        <v>0.01398275460265672</v>
      </c>
      <c r="G104" s="3">
        <v>0</v>
      </c>
      <c r="H104" s="3">
        <v>0</v>
      </c>
      <c r="I104" s="3">
        <v>10</v>
      </c>
      <c r="J104" s="3">
        <v>0.1666666666666667</v>
      </c>
    </row>
    <row r="105" spans="2:10">
      <c r="B105" t="s">
        <v>64</v>
      </c>
      <c r="C105" s="3" t="s">
        <v>107</v>
      </c>
      <c r="D105" s="3">
        <v>4528</v>
      </c>
      <c r="E105" s="3">
        <v>72</v>
      </c>
      <c r="F105" s="3">
        <v>0.01590106007067138</v>
      </c>
      <c r="G105" s="3">
        <v>0</v>
      </c>
      <c r="H105" s="3">
        <v>0</v>
      </c>
      <c r="I105" s="3">
        <v>9</v>
      </c>
      <c r="J105" s="3">
        <v>0.125</v>
      </c>
    </row>
    <row r="106" spans="2:10">
      <c r="B106" t="s">
        <v>64</v>
      </c>
      <c r="C106" s="3" t="s">
        <v>108</v>
      </c>
      <c r="D106" s="3">
        <v>5419</v>
      </c>
      <c r="E106" s="3">
        <v>63</v>
      </c>
      <c r="F106" s="3">
        <v>0.01162576121055545</v>
      </c>
      <c r="G106" s="3">
        <v>0</v>
      </c>
      <c r="H106" s="3">
        <v>0</v>
      </c>
      <c r="I106" s="3">
        <v>4</v>
      </c>
      <c r="J106" s="3">
        <v>0.06349206349206349</v>
      </c>
    </row>
    <row r="107" spans="2:10">
      <c r="B107" t="s">
        <v>64</v>
      </c>
      <c r="C107" s="3" t="s">
        <v>109</v>
      </c>
      <c r="D107" s="3">
        <v>5385</v>
      </c>
      <c r="E107" s="3">
        <v>61</v>
      </c>
      <c r="F107" s="3">
        <v>0.01132776230269266</v>
      </c>
      <c r="G107" s="3">
        <v>1</v>
      </c>
      <c r="H107" s="3">
        <v>0.01639344262295082</v>
      </c>
      <c r="I107" s="3">
        <v>11</v>
      </c>
      <c r="J107" s="3">
        <v>0.180327868852459</v>
      </c>
    </row>
    <row r="108" spans="2:10">
      <c r="B108" t="s">
        <v>64</v>
      </c>
      <c r="C108" s="3" t="s">
        <v>110</v>
      </c>
      <c r="D108" s="3">
        <v>4936</v>
      </c>
      <c r="E108" s="3">
        <v>46</v>
      </c>
      <c r="F108" s="3">
        <v>0.009319286871961102</v>
      </c>
      <c r="G108" s="3">
        <v>0</v>
      </c>
      <c r="H108" s="3">
        <v>0</v>
      </c>
      <c r="I108" s="3">
        <v>15</v>
      </c>
      <c r="J108" s="3">
        <v>0.3260869565217391</v>
      </c>
    </row>
    <row r="109" spans="2:10">
      <c r="B109" t="s">
        <v>64</v>
      </c>
      <c r="C109" s="3" t="s">
        <v>111</v>
      </c>
      <c r="D109" s="3">
        <v>5274</v>
      </c>
      <c r="E109" s="3">
        <v>48</v>
      </c>
      <c r="F109" s="3">
        <v>0.009101251422070534</v>
      </c>
      <c r="G109" s="3">
        <v>0</v>
      </c>
      <c r="H109" s="3">
        <v>0</v>
      </c>
      <c r="I109" s="3">
        <v>14</v>
      </c>
      <c r="J109" s="3">
        <v>0.2916666666666667</v>
      </c>
    </row>
    <row r="110" spans="2:10">
      <c r="B110" t="s">
        <v>64</v>
      </c>
      <c r="C110" s="3" t="s">
        <v>112</v>
      </c>
      <c r="D110" s="3">
        <v>5443</v>
      </c>
      <c r="E110" s="3">
        <v>56</v>
      </c>
      <c r="F110" s="3">
        <v>0.01028844387286423</v>
      </c>
      <c r="G110" s="3">
        <v>0</v>
      </c>
      <c r="H110" s="3">
        <v>0</v>
      </c>
      <c r="I110" s="3">
        <v>7</v>
      </c>
      <c r="J110" s="3">
        <v>0.125</v>
      </c>
    </row>
    <row r="111" spans="2:10">
      <c r="B111" t="s">
        <v>64</v>
      </c>
      <c r="C111" s="3" t="s">
        <v>113</v>
      </c>
      <c r="D111" s="3">
        <v>4665</v>
      </c>
      <c r="E111" s="3">
        <v>39</v>
      </c>
      <c r="F111" s="3">
        <v>0.008360128617363344</v>
      </c>
      <c r="G111" s="3">
        <v>1</v>
      </c>
      <c r="H111" s="3">
        <v>0.02564102564102564</v>
      </c>
      <c r="I111" s="3">
        <v>10</v>
      </c>
      <c r="J111" s="3">
        <v>0.2564102564102564</v>
      </c>
    </row>
    <row r="112" spans="2:10">
      <c r="B112" t="s">
        <v>64</v>
      </c>
      <c r="C112" s="3" t="s">
        <v>114</v>
      </c>
      <c r="D112" s="3">
        <v>4739</v>
      </c>
      <c r="E112" s="3">
        <v>47</v>
      </c>
      <c r="F112" s="3">
        <v>0.009917704156995147</v>
      </c>
      <c r="G112" s="3">
        <v>0</v>
      </c>
      <c r="H112" s="3">
        <v>0</v>
      </c>
      <c r="I112" s="3">
        <v>13</v>
      </c>
      <c r="J112" s="3">
        <v>0.2765957446808511</v>
      </c>
    </row>
    <row r="113" spans="2:10">
      <c r="B113" t="s">
        <v>64</v>
      </c>
      <c r="C113" s="3" t="s">
        <v>115</v>
      </c>
      <c r="D113" s="3">
        <v>5345</v>
      </c>
      <c r="E113" s="3">
        <v>54</v>
      </c>
      <c r="F113" s="3">
        <v>0.01010289990645463</v>
      </c>
      <c r="G113" s="3">
        <v>1</v>
      </c>
      <c r="H113" s="3">
        <v>0.01851851851851852</v>
      </c>
      <c r="I113" s="3">
        <v>13</v>
      </c>
      <c r="J113" s="3">
        <v>0.2407407407407407</v>
      </c>
    </row>
    <row r="114" spans="2:10">
      <c r="B114" t="s">
        <v>64</v>
      </c>
      <c r="C114" s="3" t="s">
        <v>116</v>
      </c>
      <c r="D114" s="3">
        <v>5172</v>
      </c>
      <c r="E114" s="3">
        <v>56</v>
      </c>
      <c r="F114" s="3">
        <v>0.01082753286929621</v>
      </c>
      <c r="G114" s="3">
        <v>1</v>
      </c>
      <c r="H114" s="3">
        <v>0.01785714285714286</v>
      </c>
      <c r="I114" s="3">
        <v>9</v>
      </c>
      <c r="J114" s="3">
        <v>0.1607142857142857</v>
      </c>
    </row>
    <row r="115" spans="2:10">
      <c r="B115" t="s">
        <v>64</v>
      </c>
      <c r="C115" s="3" t="s">
        <v>117</v>
      </c>
      <c r="D115" s="3">
        <v>5157</v>
      </c>
      <c r="E115" s="3">
        <v>50</v>
      </c>
      <c r="F115" s="3">
        <v>0.00969555943377933</v>
      </c>
      <c r="G115" s="3">
        <v>0</v>
      </c>
      <c r="H115" s="3">
        <v>0</v>
      </c>
      <c r="I115" s="3">
        <v>14</v>
      </c>
      <c r="J115" s="3">
        <v>0.28</v>
      </c>
    </row>
    <row r="116" spans="2:10">
      <c r="B116" t="s">
        <v>64</v>
      </c>
      <c r="C116" s="3" t="s">
        <v>118</v>
      </c>
      <c r="D116" s="3">
        <v>5000</v>
      </c>
      <c r="E116" s="3">
        <v>39</v>
      </c>
      <c r="F116" s="3">
        <v>0.0078</v>
      </c>
      <c r="G116" s="3">
        <v>0</v>
      </c>
      <c r="H116" s="3">
        <v>0</v>
      </c>
      <c r="I116" s="3">
        <v>6</v>
      </c>
      <c r="J116" s="3">
        <v>0.1538461538461539</v>
      </c>
    </row>
    <row r="117" spans="2:10">
      <c r="B117" s="17" t="s">
        <v>32</v>
      </c>
      <c r="D117" s="18">
        <f>sum(D57:D116)</f>
        <v>0</v>
      </c>
      <c r="E117" s="18">
        <f>sum(E57:E116)</f>
        <v>0</v>
      </c>
      <c r="F117" s="19">
        <f>E117/D117</f>
        <v>0</v>
      </c>
      <c r="G117" s="18">
        <f>sum(G57:G116)</f>
        <v>0</v>
      </c>
      <c r="I117" s="18">
        <f>sum(I57:I116)</f>
        <v>0</v>
      </c>
    </row>
    <row r="119" spans="2:10">
      <c r="B119" s="9" t="s">
        <v>52</v>
      </c>
      <c r="D119" s="7">
        <f>SUMIFS(D57:D117,B57:B117,"Subtotal")</f>
        <v>0</v>
      </c>
      <c r="E119" s="7">
        <f>SUMIFS(E57:E117,B57:B117,"Subtotal")</f>
        <v>0</v>
      </c>
      <c r="F119" s="20">
        <f>E119/D119</f>
        <v>0</v>
      </c>
      <c r="G119" s="7">
        <f>SUMIFS(G57:G117,B57:B117,"Subtotal")</f>
        <v>0</v>
      </c>
      <c r="I119" s="7">
        <f>SUMIFS(I57:I117,B57:B117,"Subtotal")</f>
        <v>0</v>
      </c>
    </row>
  </sheetData>
  <conditionalFormatting sqref="A1:R5">
    <cfRule type="containsBlanks" dxfId="0" priority="7">
      <formula>LEN(TRIM(A1))=0</formula>
    </cfRule>
    <cfRule type="notContainsBlanks" dxfId="0" priority="8">
      <formula>LEN(TRIM(A1))&gt;0</formula>
    </cfRule>
  </conditionalFormatting>
  <conditionalFormatting sqref="AA48:AA50">
    <cfRule type="notContainsBlanks" dxfId="4" priority="73">
      <formula>LEN(TRIM(AA48))&gt;0</formula>
    </cfRule>
  </conditionalFormatting>
  <conditionalFormatting sqref="AB48:AB50">
    <cfRule type="notContainsBlanks" dxfId="4" priority="74">
      <formula>LEN(TRIM(AB48))&gt;0</formula>
    </cfRule>
  </conditionalFormatting>
  <conditionalFormatting sqref="AC48:AC50">
    <cfRule type="notContainsBlanks" dxfId="4" priority="75">
      <formula>LEN(TRIM(AC48))&gt;0</formula>
    </cfRule>
  </conditionalFormatting>
  <conditionalFormatting sqref="B15:D15">
    <cfRule type="notContainsBlanks" dxfId="11" priority="16">
      <formula>LEN(TRIM(B15))&gt;0</formula>
    </cfRule>
  </conditionalFormatting>
  <conditionalFormatting sqref="B19:I19">
    <cfRule type="containsBlanks" dxfId="9" priority="10">
      <formula>LEN(TRIM(B19))=0</formula>
    </cfRule>
  </conditionalFormatting>
  <conditionalFormatting sqref="B28:H28">
    <cfRule type="containsBlanks" dxfId="12" priority="24">
      <formula>LEN(TRIM(B28))=0</formula>
    </cfRule>
    <cfRule type="notContainsBlanks" dxfId="12" priority="25">
      <formula>LEN(TRIM(B28))&gt;0</formula>
    </cfRule>
  </conditionalFormatting>
  <conditionalFormatting sqref="B32:I32">
    <cfRule type="containsBlanks" dxfId="9" priority="11">
      <formula>LEN(TRIM(B32))=0</formula>
    </cfRule>
  </conditionalFormatting>
  <conditionalFormatting sqref="B45:AD45">
    <cfRule type="containsBlanks" dxfId="9" priority="12">
      <formula>LEN(TRIM(B45))=0</formula>
    </cfRule>
  </conditionalFormatting>
  <conditionalFormatting sqref="B46:AD46">
    <cfRule type="notContainsBlanks" dxfId="0" priority="14">
      <formula>LEN(TRIM(B46))&gt;0</formula>
    </cfRule>
    <cfRule type="containsBlanks" dxfId="0" priority="15">
      <formula>LEN(TRIM(B46))=0</formula>
    </cfRule>
  </conditionalFormatting>
  <conditionalFormatting sqref="B54:J54">
    <cfRule type="containsBlanks" dxfId="9" priority="76">
      <formula>LEN(TRIM(B54))=0</formula>
    </cfRule>
  </conditionalFormatting>
  <conditionalFormatting sqref="B8:M8">
    <cfRule type="containsBlanks" dxfId="9" priority="9">
      <formula>LEN(TRIM(B8))=0</formula>
    </cfRule>
  </conditionalFormatting>
  <conditionalFormatting sqref="C119">
    <cfRule type="containsBlanks" dxfId="13" priority="77">
      <formula>LEN(TRIM(C119))=0</formula>
    </cfRule>
  </conditionalFormatting>
  <conditionalFormatting sqref="C11:C13">
    <cfRule type="notContainsBlanks" dxfId="4" priority="27">
      <formula>LEN(TRIM(C11))&gt;0</formula>
    </cfRule>
  </conditionalFormatting>
  <conditionalFormatting sqref="C22:C26">
    <cfRule type="notContainsBlanks" dxfId="6" priority="37">
      <formula>LEN(TRIM(C22))&gt;0</formula>
    </cfRule>
  </conditionalFormatting>
  <conditionalFormatting sqref="C44:AD44">
    <cfRule type="containsBlanks" dxfId="9" priority="13">
      <formula>LEN(TRIM(C44))=0</formula>
    </cfRule>
  </conditionalFormatting>
  <conditionalFormatting sqref="C48:C50">
    <cfRule type="notContainsBlanks" dxfId="4" priority="49">
      <formula>LEN(TRIM(C48))&gt;0</formula>
    </cfRule>
  </conditionalFormatting>
  <conditionalFormatting sqref="D11:D13">
    <cfRule type="notContainsBlanks" dxfId="4" priority="28">
      <formula>LEN(TRIM(D11))&gt;0</formula>
    </cfRule>
  </conditionalFormatting>
  <conditionalFormatting sqref="D22:D26">
    <cfRule type="notContainsBlanks" dxfId="6" priority="38">
      <formula>LEN(TRIM(D22))&gt;0</formula>
    </cfRule>
  </conditionalFormatting>
  <conditionalFormatting sqref="D35:D41">
    <cfRule type="notContainsBlanks" dxfId="4" priority="43">
      <formula>LEN(TRIM(D35))&gt;0</formula>
    </cfRule>
  </conditionalFormatting>
  <conditionalFormatting sqref="D48:D50">
    <cfRule type="notContainsBlanks" dxfId="4" priority="50">
      <formula>LEN(TRIM(D48))&gt;0</formula>
    </cfRule>
  </conditionalFormatting>
  <conditionalFormatting sqref="D57:E117">
    <cfRule type="notContainsBlanks" dxfId="4" priority="1">
      <formula>LEN(TRIM(D57))&gt;0</formula>
    </cfRule>
  </conditionalFormatting>
  <conditionalFormatting sqref="E11:E13">
    <cfRule type="notContainsBlanks" dxfId="6" priority="29">
      <formula>LEN(TRIM(E11))&gt;0</formula>
    </cfRule>
  </conditionalFormatting>
  <conditionalFormatting sqref="E15">
    <cfRule type="notContainsBlanks" dxfId="12" priority="20">
      <formula>LEN(TRIM(E15))&gt;0</formula>
    </cfRule>
  </conditionalFormatting>
  <conditionalFormatting sqref="E22:E26">
    <cfRule type="notContainsBlanks" dxfId="6" priority="39">
      <formula>LEN(TRIM(E22))&gt;0</formula>
    </cfRule>
  </conditionalFormatting>
  <conditionalFormatting sqref="E35:E41">
    <cfRule type="notContainsBlanks" dxfId="4" priority="44">
      <formula>LEN(TRIM(E35))&gt;0</formula>
    </cfRule>
  </conditionalFormatting>
  <conditionalFormatting sqref="E48:E50">
    <cfRule type="notContainsBlanks" dxfId="4" priority="51">
      <formula>LEN(TRIM(E48))&gt;0</formula>
    </cfRule>
  </conditionalFormatting>
  <conditionalFormatting sqref="F11:F13">
    <cfRule type="notContainsBlanks" dxfId="4" priority="30">
      <formula>LEN(TRIM(F11))&gt;0</formula>
    </cfRule>
  </conditionalFormatting>
  <conditionalFormatting sqref="F15">
    <cfRule type="notContainsBlanks" dxfId="11" priority="17">
      <formula>LEN(TRIM(F15))&gt;0</formula>
    </cfRule>
  </conditionalFormatting>
  <conditionalFormatting sqref="F22:F26">
    <cfRule type="notContainsBlanks" dxfId="6" priority="40">
      <formula>LEN(TRIM(F22))&gt;0</formula>
    </cfRule>
  </conditionalFormatting>
  <conditionalFormatting sqref="F35:F41">
    <cfRule type="notContainsBlanks" dxfId="4" priority="45">
      <formula>LEN(TRIM(F35))&gt;0</formula>
    </cfRule>
  </conditionalFormatting>
  <conditionalFormatting sqref="F48:F50">
    <cfRule type="notContainsBlanks" dxfId="4" priority="52">
      <formula>LEN(TRIM(F48))&gt;0</formula>
    </cfRule>
  </conditionalFormatting>
  <conditionalFormatting sqref="F57:F117">
    <cfRule type="notContainsBlanks" dxfId="5" priority="2">
      <formula>LEN(TRIM(F57))&gt;0</formula>
    </cfRule>
  </conditionalFormatting>
  <conditionalFormatting sqref="G11:G13">
    <cfRule type="notContainsBlanks" dxfId="6" priority="31">
      <formula>LEN(TRIM(G11))&gt;0</formula>
    </cfRule>
  </conditionalFormatting>
  <conditionalFormatting sqref="G15:H15">
    <cfRule type="notContainsBlanks" dxfId="12" priority="21">
      <formula>LEN(TRIM(G15))&gt;0</formula>
    </cfRule>
  </conditionalFormatting>
  <conditionalFormatting sqref="G22:G26">
    <cfRule type="notContainsBlanks" dxfId="6" priority="41">
      <formula>LEN(TRIM(G22))&gt;0</formula>
    </cfRule>
  </conditionalFormatting>
  <conditionalFormatting sqref="G35:G41">
    <cfRule type="notContainsBlanks" dxfId="4" priority="46">
      <formula>LEN(TRIM(G35))&gt;0</formula>
    </cfRule>
  </conditionalFormatting>
  <conditionalFormatting sqref="G48:G50">
    <cfRule type="notContainsBlanks" dxfId="4" priority="53">
      <formula>LEN(TRIM(G48))&gt;0</formula>
    </cfRule>
  </conditionalFormatting>
  <conditionalFormatting sqref="G57:G117">
    <cfRule type="notContainsBlanks" dxfId="4" priority="3">
      <formula>LEN(TRIM(G57))&gt;0</formula>
    </cfRule>
  </conditionalFormatting>
  <conditionalFormatting sqref="H119">
    <cfRule type="containsBlanks" dxfId="13" priority="78">
      <formula>LEN(TRIM(H119))=0</formula>
    </cfRule>
  </conditionalFormatting>
  <conditionalFormatting sqref="H11:H13">
    <cfRule type="notContainsBlanks" dxfId="6" priority="32">
      <formula>LEN(TRIM(H11))&gt;0</formula>
    </cfRule>
  </conditionalFormatting>
  <conditionalFormatting sqref="H22:H26">
    <cfRule type="notContainsBlanks" dxfId="6" priority="42">
      <formula>LEN(TRIM(H22))&gt;0</formula>
    </cfRule>
  </conditionalFormatting>
  <conditionalFormatting sqref="H35:H41">
    <cfRule type="notContainsBlanks" dxfId="4" priority="47">
      <formula>LEN(TRIM(H35))&gt;0</formula>
    </cfRule>
  </conditionalFormatting>
  <conditionalFormatting sqref="H48:H50">
    <cfRule type="notContainsBlanks" dxfId="4" priority="54">
      <formula>LEN(TRIM(H48))&gt;0</formula>
    </cfRule>
  </conditionalFormatting>
  <conditionalFormatting sqref="H57:H117">
    <cfRule type="notContainsBlanks" dxfId="5" priority="4">
      <formula>LEN(TRIM(H57))&gt;0</formula>
    </cfRule>
  </conditionalFormatting>
  <conditionalFormatting sqref="I11:I13">
    <cfRule type="notContainsBlanks" dxfId="4" priority="33">
      <formula>LEN(TRIM(I11))&gt;0</formula>
    </cfRule>
  </conditionalFormatting>
  <conditionalFormatting sqref="I15">
    <cfRule type="notContainsBlanks" dxfId="11" priority="18">
      <formula>LEN(TRIM(I15))&gt;0</formula>
    </cfRule>
  </conditionalFormatting>
  <conditionalFormatting sqref="I28">
    <cfRule type="notContainsBlanks" dxfId="2" priority="26">
      <formula>LEN(TRIM(I28))&gt;0</formula>
    </cfRule>
  </conditionalFormatting>
  <conditionalFormatting sqref="I35:I41">
    <cfRule type="notContainsBlanks" dxfId="6" priority="48">
      <formula>LEN(TRIM(I35))&gt;0</formula>
    </cfRule>
  </conditionalFormatting>
  <conditionalFormatting sqref="I48:I50">
    <cfRule type="notContainsBlanks" dxfId="4" priority="55">
      <formula>LEN(TRIM(I48))&gt;0</formula>
    </cfRule>
  </conditionalFormatting>
  <conditionalFormatting sqref="I57:I117">
    <cfRule type="notContainsBlanks" dxfId="4" priority="5">
      <formula>LEN(TRIM(I57))&gt;0</formula>
    </cfRule>
  </conditionalFormatting>
  <conditionalFormatting sqref="J119">
    <cfRule type="containsBlanks" dxfId="13" priority="79">
      <formula>LEN(TRIM(J119))=0</formula>
    </cfRule>
  </conditionalFormatting>
  <conditionalFormatting sqref="J11:J13">
    <cfRule type="notContainsBlanks" dxfId="6" priority="34">
      <formula>LEN(TRIM(J11))&gt;0</formula>
    </cfRule>
  </conditionalFormatting>
  <conditionalFormatting sqref="J15:K15">
    <cfRule type="containsBlanks" dxfId="12" priority="23">
      <formula>LEN(TRIM(J15))=0</formula>
    </cfRule>
  </conditionalFormatting>
  <conditionalFormatting sqref="J48:J50">
    <cfRule type="notContainsBlanks" dxfId="4" priority="56">
      <formula>LEN(TRIM(J48))&gt;0</formula>
    </cfRule>
  </conditionalFormatting>
  <conditionalFormatting sqref="J57:J117">
    <cfRule type="notContainsBlanks" dxfId="5" priority="6">
      <formula>LEN(TRIM(J57))&gt;0</formula>
    </cfRule>
  </conditionalFormatting>
  <conditionalFormatting sqref="K11:K13">
    <cfRule type="notContainsBlanks" dxfId="6" priority="35">
      <formula>LEN(TRIM(K11))&gt;0</formula>
    </cfRule>
  </conditionalFormatting>
  <conditionalFormatting sqref="K48:K50">
    <cfRule type="notContainsBlanks" dxfId="4" priority="57">
      <formula>LEN(TRIM(K48))&gt;0</formula>
    </cfRule>
  </conditionalFormatting>
  <conditionalFormatting sqref="L11:L13">
    <cfRule type="notContainsBlanks" dxfId="6" priority="36">
      <formula>LEN(TRIM(L11))&gt;0</formula>
    </cfRule>
  </conditionalFormatting>
  <conditionalFormatting sqref="L15">
    <cfRule type="notContainsBlanks" dxfId="12" priority="22">
      <formula>LEN(TRIM(L15))&gt;0</formula>
    </cfRule>
  </conditionalFormatting>
  <conditionalFormatting sqref="L48:L50">
    <cfRule type="notContainsBlanks" dxfId="4" priority="58">
      <formula>LEN(TRIM(L48))&gt;0</formula>
    </cfRule>
  </conditionalFormatting>
  <conditionalFormatting sqref="M15">
    <cfRule type="notContainsBlanks" dxfId="2" priority="19">
      <formula>LEN(TRIM(M15))&gt;0</formula>
    </cfRule>
  </conditionalFormatting>
  <conditionalFormatting sqref="M48:M50">
    <cfRule type="notContainsBlanks" dxfId="4" priority="59">
      <formula>LEN(TRIM(M48))&gt;0</formula>
    </cfRule>
  </conditionalFormatting>
  <conditionalFormatting sqref="N48:N50">
    <cfRule type="notContainsBlanks" dxfId="4" priority="60">
      <formula>LEN(TRIM(N48))&gt;0</formula>
    </cfRule>
  </conditionalFormatting>
  <conditionalFormatting sqref="O48:O50">
    <cfRule type="notContainsBlanks" dxfId="4" priority="61">
      <formula>LEN(TRIM(O48))&gt;0</formula>
    </cfRule>
  </conditionalFormatting>
  <conditionalFormatting sqref="P48:P50">
    <cfRule type="notContainsBlanks" dxfId="4" priority="62">
      <formula>LEN(TRIM(P48))&gt;0</formula>
    </cfRule>
  </conditionalFormatting>
  <conditionalFormatting sqref="Q48:Q50">
    <cfRule type="notContainsBlanks" dxfId="4" priority="63">
      <formula>LEN(TRIM(Q48))&gt;0</formula>
    </cfRule>
  </conditionalFormatting>
  <conditionalFormatting sqref="R48:R50">
    <cfRule type="notContainsBlanks" dxfId="4" priority="64">
      <formula>LEN(TRIM(R48))&gt;0</formula>
    </cfRule>
  </conditionalFormatting>
  <conditionalFormatting sqref="S48:S50">
    <cfRule type="notContainsBlanks" dxfId="4" priority="65">
      <formula>LEN(TRIM(S48))&gt;0</formula>
    </cfRule>
  </conditionalFormatting>
  <conditionalFormatting sqref="T48:T50">
    <cfRule type="notContainsBlanks" dxfId="4" priority="66">
      <formula>LEN(TRIM(T48))&gt;0</formula>
    </cfRule>
  </conditionalFormatting>
  <conditionalFormatting sqref="U48:U50">
    <cfRule type="notContainsBlanks" dxfId="4" priority="67">
      <formula>LEN(TRIM(U48))&gt;0</formula>
    </cfRule>
  </conditionalFormatting>
  <conditionalFormatting sqref="V48:V50">
    <cfRule type="notContainsBlanks" dxfId="4" priority="68">
      <formula>LEN(TRIM(V48))&gt;0</formula>
    </cfRule>
  </conditionalFormatting>
  <conditionalFormatting sqref="W48:W50">
    <cfRule type="notContainsBlanks" dxfId="4" priority="69">
      <formula>LEN(TRIM(W48))&gt;0</formula>
    </cfRule>
  </conditionalFormatting>
  <conditionalFormatting sqref="X48:X50">
    <cfRule type="notContainsBlanks" dxfId="4" priority="70">
      <formula>LEN(TRIM(X48))&gt;0</formula>
    </cfRule>
  </conditionalFormatting>
  <conditionalFormatting sqref="Y48:Y50">
    <cfRule type="notContainsBlanks" dxfId="4" priority="71">
      <formula>LEN(TRIM(Y48))&gt;0</formula>
    </cfRule>
  </conditionalFormatting>
  <conditionalFormatting sqref="Z48:Z50">
    <cfRule type="notContainsBlanks" dxfId="4" priority="72">
      <formula>LEN(TRIM(Z48))&gt;0</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B1:U48"/>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1" width="20.7109375" style="3" customWidth="1"/>
  </cols>
  <sheetData>
    <row r="1" spans="2:10" ht="6" customHeight="1"/>
    <row r="2" spans="2:10" s="1" customFormat="1">
      <c r="B2" s="1" t="s">
        <v>15</v>
      </c>
      <c r="C2" s="1" t="s">
        <v>16</v>
      </c>
      <c r="E2" s="1" t="s">
        <v>19</v>
      </c>
      <c r="F2" s="1" t="s">
        <v>20</v>
      </c>
      <c r="H2" s="1" t="s">
        <v>23</v>
      </c>
      <c r="I2" s="1" t="s">
        <v>24</v>
      </c>
    </row>
    <row r="3" spans="2:10" s="1" customFormat="1">
      <c r="B3" s="1" t="s">
        <v>17</v>
      </c>
      <c r="C3" s="1" t="s">
        <v>18</v>
      </c>
      <c r="E3" s="1" t="s">
        <v>21</v>
      </c>
      <c r="F3" s="1" t="s">
        <v>22</v>
      </c>
      <c r="H3" s="1" t="s">
        <v>30</v>
      </c>
      <c r="I3" s="1" t="s">
        <v>29</v>
      </c>
    </row>
    <row r="4" spans="2:10" s="1" customFormat="1">
      <c r="B4" s="1" t="s">
        <v>25</v>
      </c>
      <c r="C4" s="1" t="s">
        <v>26</v>
      </c>
      <c r="H4" s="1" t="s">
        <v>27</v>
      </c>
      <c r="I4" s="1" t="s">
        <v>28</v>
      </c>
    </row>
    <row r="8" spans="2:10">
      <c r="B8" s="4" t="s">
        <v>150</v>
      </c>
      <c r="C8" s="13" t="s">
        <v>54</v>
      </c>
      <c r="D8" s="13" t="s">
        <v>54</v>
      </c>
      <c r="E8" s="13" t="s">
        <v>54</v>
      </c>
      <c r="F8" s="13" t="s">
        <v>54</v>
      </c>
      <c r="G8" s="13" t="s">
        <v>54</v>
      </c>
      <c r="H8" s="13" t="s">
        <v>54</v>
      </c>
      <c r="I8" s="13" t="s">
        <v>54</v>
      </c>
      <c r="J8" s="13" t="s">
        <v>54</v>
      </c>
    </row>
    <row r="9" spans="2:10">
      <c r="B9" s="1" t="s">
        <v>39</v>
      </c>
      <c r="C9" s="2" t="s">
        <v>4</v>
      </c>
      <c r="D9" s="3" t="s">
        <v>5</v>
      </c>
      <c r="E9" s="3" t="s">
        <v>121</v>
      </c>
      <c r="F9" s="3" t="s">
        <v>124</v>
      </c>
      <c r="G9" s="3" t="s">
        <v>57</v>
      </c>
      <c r="H9" s="3" t="s">
        <v>127</v>
      </c>
      <c r="I9" s="3" t="s">
        <v>146</v>
      </c>
      <c r="J9" s="3" t="s">
        <v>10</v>
      </c>
    </row>
    <row r="10" spans="2:10">
      <c r="B10" s="1" t="s">
        <v>147</v>
      </c>
      <c r="C10" s="2" t="s">
        <v>14</v>
      </c>
      <c r="D10" s="3">
        <v>15.2</v>
      </c>
      <c r="E10" s="3">
        <v>249562</v>
      </c>
      <c r="F10" s="3">
        <v>2773</v>
      </c>
      <c r="G10" s="3">
        <v>0.01111146729069329</v>
      </c>
      <c r="H10" s="3">
        <v>162589</v>
      </c>
      <c r="I10" s="3">
        <v>0.6514974234859474</v>
      </c>
      <c r="J10" s="3">
        <v>3793.3424</v>
      </c>
    </row>
    <row r="11" spans="2:10">
      <c r="B11" s="9" t="s">
        <v>52</v>
      </c>
      <c r="E11" s="10">
        <f>sum(E10:E10)</f>
        <v>0</v>
      </c>
      <c r="F11" s="10">
        <f>sum(F10:F10)</f>
        <v>0</v>
      </c>
      <c r="G11" s="11">
        <f>IFERROR(F11/E11,0)</f>
        <v>0</v>
      </c>
      <c r="H11" s="10">
        <f>sum(H10:H10)</f>
        <v>0</v>
      </c>
      <c r="I11" s="11">
        <f>IFERROR(H11/E11,0)</f>
        <v>0</v>
      </c>
      <c r="J11" s="12">
        <f>sum(J10:J10)</f>
        <v>0</v>
      </c>
    </row>
    <row r="14" spans="2:10">
      <c r="B14" s="4" t="s">
        <v>151</v>
      </c>
      <c r="C14" s="13" t="s">
        <v>54</v>
      </c>
      <c r="D14" s="13" t="s">
        <v>54</v>
      </c>
      <c r="E14" s="13" t="s">
        <v>54</v>
      </c>
      <c r="F14" s="13" t="s">
        <v>54</v>
      </c>
      <c r="G14" s="13" t="s">
        <v>54</v>
      </c>
      <c r="H14" s="13" t="s">
        <v>54</v>
      </c>
      <c r="I14" s="13" t="s">
        <v>54</v>
      </c>
    </row>
    <row r="15" spans="2:10">
      <c r="B15" s="1" t="s">
        <v>39</v>
      </c>
      <c r="C15" s="2" t="s">
        <v>134</v>
      </c>
      <c r="D15" s="3" t="s">
        <v>135</v>
      </c>
      <c r="E15" s="3" t="s">
        <v>136</v>
      </c>
      <c r="F15" s="3" t="s">
        <v>137</v>
      </c>
      <c r="G15" s="3" t="s">
        <v>138</v>
      </c>
      <c r="H15" s="3" t="s">
        <v>127</v>
      </c>
      <c r="I15" s="3" t="s">
        <v>140</v>
      </c>
    </row>
    <row r="16" spans="2:10">
      <c r="B16" s="1" t="s">
        <v>147</v>
      </c>
      <c r="C16" s="2" t="s">
        <v>70</v>
      </c>
      <c r="D16" s="3">
        <v>249562</v>
      </c>
      <c r="E16" s="3">
        <v>222048</v>
      </c>
      <c r="F16" s="3">
        <v>205913</v>
      </c>
      <c r="G16" s="3">
        <v>185606</v>
      </c>
      <c r="H16" s="3">
        <v>162589</v>
      </c>
      <c r="I16" s="3">
        <v>0.6514974234859474</v>
      </c>
    </row>
    <row r="17" spans="2:12">
      <c r="B17" s="9" t="s">
        <v>52</v>
      </c>
      <c r="D17" s="10">
        <f>sum(D16:D16)</f>
        <v>0</v>
      </c>
      <c r="E17" s="10">
        <f>sum(E16:E16)</f>
        <v>0</v>
      </c>
      <c r="F17" s="10">
        <f>sum(F16:F16)</f>
        <v>0</v>
      </c>
      <c r="G17" s="10">
        <f>sum(G16:G16)</f>
        <v>0</v>
      </c>
      <c r="H17" s="10">
        <f>sum(H16:H16)</f>
        <v>0</v>
      </c>
      <c r="I17" s="11">
        <f>IFERROR(H17/D17,0)</f>
        <v>0</v>
      </c>
    </row>
    <row r="19" spans="2:12">
      <c r="B19" s="4" t="s">
        <v>152</v>
      </c>
    </row>
    <row r="20" spans="2:12">
      <c r="C20" s="16" t="s">
        <v>142</v>
      </c>
      <c r="J20" s="16" t="s">
        <v>124</v>
      </c>
    </row>
    <row r="21" spans="2:12">
      <c r="B21" s="1" t="s">
        <v>39</v>
      </c>
      <c r="C21" s="2" t="s">
        <v>73</v>
      </c>
      <c r="D21" s="3" t="s">
        <v>74</v>
      </c>
      <c r="E21" s="3" t="s">
        <v>75</v>
      </c>
      <c r="F21" s="3" t="s">
        <v>76</v>
      </c>
      <c r="G21" s="3" t="s">
        <v>77</v>
      </c>
      <c r="H21" s="3" t="s">
        <v>78</v>
      </c>
      <c r="I21" s="3" t="s">
        <v>79</v>
      </c>
      <c r="J21" s="3" t="s">
        <v>148</v>
      </c>
      <c r="K21" s="3" t="s">
        <v>149</v>
      </c>
      <c r="L21" s="15" t="s">
        <v>144</v>
      </c>
    </row>
    <row r="22" spans="2:12">
      <c r="B22" s="1" t="s">
        <v>147</v>
      </c>
      <c r="C22" s="2">
        <v>59039</v>
      </c>
      <c r="D22" s="3">
        <v>254</v>
      </c>
      <c r="E22" s="3">
        <v>8518</v>
      </c>
      <c r="F22" s="3">
        <v>0</v>
      </c>
      <c r="G22" s="3">
        <v>4114</v>
      </c>
      <c r="H22" s="3">
        <v>0</v>
      </c>
      <c r="I22" s="3">
        <v>657</v>
      </c>
      <c r="J22" s="3">
        <v>458</v>
      </c>
      <c r="K22" s="3">
        <v>2315</v>
      </c>
      <c r="L22" s="3">
        <f>sum(C22:K22)</f>
        <v>0</v>
      </c>
    </row>
    <row r="23" spans="2:12">
      <c r="B23" s="9" t="s">
        <v>52</v>
      </c>
      <c r="C23" s="21">
        <f>sum(C22:C22)</f>
        <v>0</v>
      </c>
      <c r="D23" s="10">
        <f>sum(D22:D22)</f>
        <v>0</v>
      </c>
      <c r="E23" s="10">
        <f>sum(E22:E22)</f>
        <v>0</v>
      </c>
      <c r="F23" s="10">
        <f>sum(F22:F22)</f>
        <v>0</v>
      </c>
      <c r="G23" s="10">
        <f>sum(G22:G22)</f>
        <v>0</v>
      </c>
      <c r="H23" s="10">
        <f>sum(H22:H22)</f>
        <v>0</v>
      </c>
      <c r="I23" s="10">
        <f>sum(I22:I22)</f>
        <v>0</v>
      </c>
      <c r="J23" s="10">
        <f>sum(J22:J22)</f>
        <v>0</v>
      </c>
      <c r="K23" s="10">
        <f>sum(K22:K22)</f>
        <v>0</v>
      </c>
      <c r="L23" s="10">
        <f>sum(L22:L22)</f>
        <v>0</v>
      </c>
    </row>
    <row r="25" spans="2:12">
      <c r="B25" s="4" t="s">
        <v>153</v>
      </c>
    </row>
    <row r="26" spans="2:12">
      <c r="B26" s="4" t="s">
        <v>55</v>
      </c>
      <c r="C26" s="14" t="s">
        <v>60</v>
      </c>
      <c r="D26" s="15" t="s">
        <v>121</v>
      </c>
      <c r="E26" s="15" t="s">
        <v>124</v>
      </c>
      <c r="F26" s="15" t="s">
        <v>57</v>
      </c>
      <c r="G26" s="15" t="s">
        <v>127</v>
      </c>
      <c r="H26" s="15" t="s">
        <v>146</v>
      </c>
      <c r="I26" s="15" t="s">
        <v>10</v>
      </c>
    </row>
    <row r="27" spans="2:12">
      <c r="B27" s="1" t="s">
        <v>147</v>
      </c>
      <c r="C27" s="2" t="s">
        <v>11</v>
      </c>
      <c r="D27" s="3">
        <v>10177</v>
      </c>
      <c r="E27" s="3">
        <v>91</v>
      </c>
      <c r="F27" s="3">
        <v>0.008941731355016212</v>
      </c>
      <c r="G27" s="3">
        <v>6658</v>
      </c>
      <c r="H27" s="3">
        <v>0.6542203006779994</v>
      </c>
      <c r="I27" s="3">
        <v>154.6904</v>
      </c>
    </row>
    <row r="28" spans="2:12">
      <c r="B28" s="1" t="s">
        <v>147</v>
      </c>
      <c r="C28" s="2" t="s">
        <v>100</v>
      </c>
      <c r="D28" s="3">
        <v>10894</v>
      </c>
      <c r="E28" s="3">
        <v>143</v>
      </c>
      <c r="F28" s="3">
        <v>0.01312649164677804</v>
      </c>
      <c r="G28" s="3">
        <v>6942</v>
      </c>
      <c r="H28" s="3">
        <v>0.6372315035799523</v>
      </c>
      <c r="I28" s="3">
        <v>165.5888</v>
      </c>
    </row>
    <row r="29" spans="2:12">
      <c r="B29" s="1" t="s">
        <v>147</v>
      </c>
      <c r="C29" s="2" t="s">
        <v>101</v>
      </c>
      <c r="D29" s="3">
        <v>14171</v>
      </c>
      <c r="E29" s="3">
        <v>179</v>
      </c>
      <c r="F29" s="3">
        <v>0.01263143038599958</v>
      </c>
      <c r="G29" s="3">
        <v>8945</v>
      </c>
      <c r="H29" s="3">
        <v>0.6312186860489732</v>
      </c>
      <c r="I29" s="3">
        <v>215.3992</v>
      </c>
    </row>
    <row r="30" spans="2:12">
      <c r="B30" s="1" t="s">
        <v>147</v>
      </c>
      <c r="C30" s="2" t="s">
        <v>102</v>
      </c>
      <c r="D30" s="3">
        <v>13541</v>
      </c>
      <c r="E30" s="3">
        <v>151</v>
      </c>
      <c r="F30" s="3">
        <v>0.01115131821874308</v>
      </c>
      <c r="G30" s="3">
        <v>8907</v>
      </c>
      <c r="H30" s="3">
        <v>0.6577800753267853</v>
      </c>
      <c r="I30" s="3">
        <v>205.8232</v>
      </c>
    </row>
    <row r="31" spans="2:12">
      <c r="B31" s="1" t="s">
        <v>147</v>
      </c>
      <c r="C31" s="2" t="s">
        <v>103</v>
      </c>
      <c r="D31" s="3">
        <v>13265</v>
      </c>
      <c r="E31" s="3">
        <v>115</v>
      </c>
      <c r="F31" s="3">
        <v>0.008669430833019224</v>
      </c>
      <c r="G31" s="3">
        <v>8706</v>
      </c>
      <c r="H31" s="3">
        <v>0.6563136072370901</v>
      </c>
      <c r="I31" s="3">
        <v>201.628</v>
      </c>
    </row>
    <row r="32" spans="2:12">
      <c r="B32" s="1" t="s">
        <v>147</v>
      </c>
      <c r="C32" s="2" t="s">
        <v>104</v>
      </c>
      <c r="D32" s="3">
        <v>12770</v>
      </c>
      <c r="E32" s="3">
        <v>122</v>
      </c>
      <c r="F32" s="3">
        <v>0.009553641346906812</v>
      </c>
      <c r="G32" s="3">
        <v>8717</v>
      </c>
      <c r="H32" s="3">
        <v>0.6826155050900549</v>
      </c>
      <c r="I32" s="3">
        <v>194.104</v>
      </c>
    </row>
    <row r="33" spans="2:9">
      <c r="B33" s="1" t="s">
        <v>147</v>
      </c>
      <c r="C33" s="2" t="s">
        <v>105</v>
      </c>
      <c r="D33" s="3">
        <v>12091</v>
      </c>
      <c r="E33" s="3">
        <v>133</v>
      </c>
      <c r="F33" s="3">
        <v>0.01099991729385493</v>
      </c>
      <c r="G33" s="3">
        <v>8118</v>
      </c>
      <c r="H33" s="3">
        <v>0.6714084856504838</v>
      </c>
      <c r="I33" s="3">
        <v>183.7832</v>
      </c>
    </row>
    <row r="34" spans="2:9">
      <c r="B34" s="1" t="s">
        <v>147</v>
      </c>
      <c r="C34" s="2" t="s">
        <v>106</v>
      </c>
      <c r="D34" s="3">
        <v>10765</v>
      </c>
      <c r="E34" s="3">
        <v>111</v>
      </c>
      <c r="F34" s="3">
        <v>0.0103111936832327</v>
      </c>
      <c r="G34" s="3">
        <v>7406</v>
      </c>
      <c r="H34" s="3">
        <v>0.6879702740362286</v>
      </c>
      <c r="I34" s="3">
        <v>163.628</v>
      </c>
    </row>
    <row r="35" spans="2:9">
      <c r="B35" s="1" t="s">
        <v>147</v>
      </c>
      <c r="C35" s="2" t="s">
        <v>107</v>
      </c>
      <c r="D35" s="3">
        <v>10875</v>
      </c>
      <c r="E35" s="3">
        <v>111</v>
      </c>
      <c r="F35" s="3">
        <v>0.01020689655172414</v>
      </c>
      <c r="G35" s="3">
        <v>7597</v>
      </c>
      <c r="H35" s="3">
        <v>0.6985747126436782</v>
      </c>
      <c r="I35" s="3">
        <v>165.3</v>
      </c>
    </row>
    <row r="36" spans="2:9">
      <c r="B36" s="1" t="s">
        <v>147</v>
      </c>
      <c r="C36" s="2" t="s">
        <v>108</v>
      </c>
      <c r="D36" s="3">
        <v>14154</v>
      </c>
      <c r="E36" s="3">
        <v>150</v>
      </c>
      <c r="F36" s="3">
        <v>0.0105977108944468</v>
      </c>
      <c r="G36" s="3">
        <v>9320</v>
      </c>
      <c r="H36" s="3">
        <v>0.6584711035749612</v>
      </c>
      <c r="I36" s="3">
        <v>215.1408</v>
      </c>
    </row>
    <row r="37" spans="2:9">
      <c r="B37" s="1" t="s">
        <v>147</v>
      </c>
      <c r="C37" s="2" t="s">
        <v>109</v>
      </c>
      <c r="D37" s="3">
        <v>13749</v>
      </c>
      <c r="E37" s="3">
        <v>152</v>
      </c>
      <c r="F37" s="3">
        <v>0.01105534947996218</v>
      </c>
      <c r="G37" s="3">
        <v>9163</v>
      </c>
      <c r="H37" s="3">
        <v>0.6664484689795621</v>
      </c>
      <c r="I37" s="3">
        <v>208.9848</v>
      </c>
    </row>
    <row r="38" spans="2:9">
      <c r="B38" s="1" t="s">
        <v>147</v>
      </c>
      <c r="C38" s="2" t="s">
        <v>110</v>
      </c>
      <c r="D38" s="3">
        <v>13062</v>
      </c>
      <c r="E38" s="3">
        <v>145</v>
      </c>
      <c r="F38" s="3">
        <v>0.01110090338386158</v>
      </c>
      <c r="G38" s="3">
        <v>8570</v>
      </c>
      <c r="H38" s="3">
        <v>0.6561016689634053</v>
      </c>
      <c r="I38" s="3">
        <v>198.5424</v>
      </c>
    </row>
    <row r="39" spans="2:9">
      <c r="B39" s="1" t="s">
        <v>147</v>
      </c>
      <c r="C39" s="2" t="s">
        <v>111</v>
      </c>
      <c r="D39" s="3">
        <v>13160</v>
      </c>
      <c r="E39" s="3">
        <v>169</v>
      </c>
      <c r="F39" s="3">
        <v>0.0128419452887538</v>
      </c>
      <c r="G39" s="3">
        <v>8582</v>
      </c>
      <c r="H39" s="3">
        <v>0.6521276595744681</v>
      </c>
      <c r="I39" s="3">
        <v>200.032</v>
      </c>
    </row>
    <row r="40" spans="2:9">
      <c r="B40" s="1" t="s">
        <v>147</v>
      </c>
      <c r="C40" s="2" t="s">
        <v>112</v>
      </c>
      <c r="D40" s="3">
        <v>12289</v>
      </c>
      <c r="E40" s="3">
        <v>158</v>
      </c>
      <c r="F40" s="3">
        <v>0.01285702660916267</v>
      </c>
      <c r="G40" s="3">
        <v>7682</v>
      </c>
      <c r="H40" s="3">
        <v>0.6251118886809341</v>
      </c>
      <c r="I40" s="3">
        <v>186.7928</v>
      </c>
    </row>
    <row r="41" spans="2:9">
      <c r="B41" s="1" t="s">
        <v>147</v>
      </c>
      <c r="C41" s="2" t="s">
        <v>113</v>
      </c>
      <c r="D41" s="3">
        <v>10252</v>
      </c>
      <c r="E41" s="3">
        <v>123</v>
      </c>
      <c r="F41" s="3">
        <v>0.01199765899336715</v>
      </c>
      <c r="G41" s="3">
        <v>6695</v>
      </c>
      <c r="H41" s="3">
        <v>0.6530433086227078</v>
      </c>
      <c r="I41" s="3">
        <v>155.8304</v>
      </c>
    </row>
    <row r="42" spans="2:9">
      <c r="B42" s="1" t="s">
        <v>147</v>
      </c>
      <c r="C42" s="2" t="s">
        <v>114</v>
      </c>
      <c r="D42" s="3">
        <v>10865</v>
      </c>
      <c r="E42" s="3">
        <v>112</v>
      </c>
      <c r="F42" s="3">
        <v>0.01030832949838932</v>
      </c>
      <c r="G42" s="3">
        <v>7236</v>
      </c>
      <c r="H42" s="3">
        <v>0.6659917165209388</v>
      </c>
      <c r="I42" s="3">
        <v>165.148</v>
      </c>
    </row>
    <row r="43" spans="2:9">
      <c r="B43" s="1" t="s">
        <v>147</v>
      </c>
      <c r="C43" s="2" t="s">
        <v>115</v>
      </c>
      <c r="D43" s="3">
        <v>14215</v>
      </c>
      <c r="E43" s="3">
        <v>151</v>
      </c>
      <c r="F43" s="3">
        <v>0.01062258177981006</v>
      </c>
      <c r="G43" s="3">
        <v>9039</v>
      </c>
      <c r="H43" s="3">
        <v>0.6358775940907492</v>
      </c>
      <c r="I43" s="3">
        <v>216.068</v>
      </c>
    </row>
    <row r="44" spans="2:9">
      <c r="B44" s="1" t="s">
        <v>147</v>
      </c>
      <c r="C44" s="2" t="s">
        <v>116</v>
      </c>
      <c r="D44" s="3">
        <v>13514</v>
      </c>
      <c r="E44" s="3">
        <v>146</v>
      </c>
      <c r="F44" s="3">
        <v>0.01080361107000148</v>
      </c>
      <c r="G44" s="3">
        <v>8408</v>
      </c>
      <c r="H44" s="3">
        <v>0.6221696018943318</v>
      </c>
      <c r="I44" s="3">
        <v>205.4128</v>
      </c>
    </row>
    <row r="45" spans="2:9">
      <c r="B45" s="1" t="s">
        <v>147</v>
      </c>
      <c r="C45" s="2" t="s">
        <v>117</v>
      </c>
      <c r="D45" s="3">
        <v>12647</v>
      </c>
      <c r="E45" s="3">
        <v>153</v>
      </c>
      <c r="F45" s="3">
        <v>0.01209773068711948</v>
      </c>
      <c r="G45" s="3">
        <v>7553</v>
      </c>
      <c r="H45" s="3">
        <v>0.5972167312406105</v>
      </c>
      <c r="I45" s="3">
        <v>192.2344</v>
      </c>
    </row>
    <row r="46" spans="2:9">
      <c r="B46" s="1" t="s">
        <v>147</v>
      </c>
      <c r="C46" s="2" t="s">
        <v>118</v>
      </c>
      <c r="D46" s="3">
        <v>13106</v>
      </c>
      <c r="E46" s="3">
        <v>158</v>
      </c>
      <c r="F46" s="3">
        <v>0.01205554707767435</v>
      </c>
      <c r="G46" s="3">
        <v>8345</v>
      </c>
      <c r="H46" s="3">
        <v>0.6367312681214711</v>
      </c>
      <c r="I46" s="3">
        <v>199.2112</v>
      </c>
    </row>
    <row r="47" spans="2:9">
      <c r="B47" s="1" t="s">
        <v>32</v>
      </c>
      <c r="D47" s="10">
        <f>sum(D27:D46)</f>
        <v>0</v>
      </c>
      <c r="E47" s="10">
        <f>sum(E27:E46)</f>
        <v>0</v>
      </c>
      <c r="F47" s="11">
        <f>IFERROR((E47/D47),0)</f>
        <v>0</v>
      </c>
      <c r="G47" s="10">
        <f>sum(G27:G46)</f>
        <v>0</v>
      </c>
      <c r="H47" s="11">
        <f>IFERROR((G47/D47),0)</f>
        <v>0</v>
      </c>
      <c r="I47" s="12">
        <f>sum(I27:I46)</f>
        <v>0</v>
      </c>
    </row>
    <row r="48" spans="2:9">
      <c r="B48" s="9" t="s">
        <v>52</v>
      </c>
      <c r="C48" s="9" t="s">
        <v>54</v>
      </c>
      <c r="D48" s="9">
        <f>SUMIF(B27:B47,"Subtotal",D27:D47)</f>
        <v>0</v>
      </c>
      <c r="E48" s="9">
        <f>SUMIF(B27:B47,"Subtotal",E27:E47)</f>
        <v>0</v>
      </c>
      <c r="F48" s="22">
        <f>IFERROR((E48/D48),0)</f>
        <v>0</v>
      </c>
      <c r="G48" s="9">
        <f>SUMIF(B27:B47,"Subtotal",G27:G47)</f>
        <v>0</v>
      </c>
      <c r="H48" s="22">
        <f>IFERROR((G48/D48),0)</f>
        <v>0</v>
      </c>
      <c r="I48" s="23">
        <f>SUMIF(B27:B47,"Subtotal",I27:I47)</f>
        <v>0</v>
      </c>
    </row>
  </sheetData>
  <conditionalFormatting sqref="A1:R5">
    <cfRule type="containsBlanks" dxfId="0" priority="6">
      <formula>LEN(TRIM(A1))=0</formula>
    </cfRule>
    <cfRule type="notContainsBlanks" dxfId="0" priority="7">
      <formula>LEN(TRIM(A1))&gt;0</formula>
    </cfRule>
  </conditionalFormatting>
  <conditionalFormatting sqref="B15">
    <cfRule type="notContainsBlanks" dxfId="0" priority="50">
      <formula>LEN(TRIM(B15))&gt;0</formula>
    </cfRule>
  </conditionalFormatting>
  <conditionalFormatting sqref="B19:B20">
    <cfRule type="containsBlanks" dxfId="9" priority="85">
      <formula>LEN(TRIM(B19))=0</formula>
    </cfRule>
    <cfRule type="notContainsBlanks" dxfId="9" priority="86">
      <formula>LEN(TRIM(B19))&gt;0</formula>
    </cfRule>
  </conditionalFormatting>
  <conditionalFormatting sqref="B21">
    <cfRule type="notContainsBlanks" dxfId="10" priority="87">
      <formula>LEN(TRIM(B21))&gt;0</formula>
    </cfRule>
  </conditionalFormatting>
  <conditionalFormatting sqref="B9">
    <cfRule type="notContainsBlanks" dxfId="0" priority="10">
      <formula>LEN(TRIM(B9))&gt;0</formula>
    </cfRule>
  </conditionalFormatting>
  <conditionalFormatting sqref="C11">
    <cfRule type="containsBlanks" dxfId="2" priority="48">
      <formula>LEN(TRIM(C11))=0</formula>
    </cfRule>
    <cfRule type="notContainsBlanks" dxfId="2" priority="49">
      <formula>LEN(TRIM(C11))&gt;0</formula>
    </cfRule>
  </conditionalFormatting>
  <conditionalFormatting sqref="C15">
    <cfRule type="notContainsBlanks" dxfId="10" priority="51">
      <formula>LEN(TRIM(C15))&gt;0</formula>
    </cfRule>
    <cfRule type="containsBlanks" dxfId="10" priority="52">
      <formula>LEN(TRIM(C15))=0</formula>
    </cfRule>
  </conditionalFormatting>
  <conditionalFormatting sqref="C17">
    <cfRule type="containsBlanks" dxfId="2" priority="65">
      <formula>LEN(TRIM(C17))=0</formula>
    </cfRule>
    <cfRule type="notContainsBlanks" dxfId="2" priority="66">
      <formula>LEN(TRIM(C17))&gt;0</formula>
    </cfRule>
  </conditionalFormatting>
  <conditionalFormatting sqref="C19:C20">
    <cfRule type="containsBlanks" dxfId="9" priority="88">
      <formula>LEN(TRIM(C19))=0</formula>
    </cfRule>
    <cfRule type="notContainsBlanks" dxfId="9" priority="89">
      <formula>LEN(TRIM(C19))&gt;0</formula>
    </cfRule>
  </conditionalFormatting>
  <conditionalFormatting sqref="C21">
    <cfRule type="notContainsBlanks" dxfId="10" priority="90">
      <formula>LEN(TRIM(C21))&gt;0</formula>
    </cfRule>
  </conditionalFormatting>
  <conditionalFormatting sqref="C22">
    <cfRule type="notContainsBlanks" dxfId="4" priority="136">
      <formula>LEN(TRIM(C22))&gt;0</formula>
    </cfRule>
  </conditionalFormatting>
  <conditionalFormatting sqref="C25">
    <cfRule type="containsBlanks" dxfId="9" priority="137">
      <formula>LEN(TRIM(C25))=0</formula>
    </cfRule>
    <cfRule type="notContainsBlanks" dxfId="9" priority="138">
      <formula>LEN(TRIM(C25))&gt;0</formula>
    </cfRule>
  </conditionalFormatting>
  <conditionalFormatting sqref="C8:J8">
    <cfRule type="containsBlanks" dxfId="9" priority="8">
      <formula>LEN(TRIM(C8))=0</formula>
    </cfRule>
    <cfRule type="notContainsBlanks" dxfId="9" priority="9">
      <formula>LEN(TRIM(C8))&gt;0</formula>
    </cfRule>
  </conditionalFormatting>
  <conditionalFormatting sqref="C9">
    <cfRule type="notContainsBlanks" dxfId="10" priority="11">
      <formula>LEN(TRIM(C9))&gt;0</formula>
    </cfRule>
    <cfRule type="containsBlanks" dxfId="10" priority="12">
      <formula>LEN(TRIM(C9))=0</formula>
    </cfRule>
  </conditionalFormatting>
  <conditionalFormatting sqref="D10">
    <cfRule type="notContainsBlanks" dxfId="7" priority="45">
      <formula>LEN(TRIM(D10))&gt;0</formula>
    </cfRule>
  </conditionalFormatting>
  <conditionalFormatting sqref="D11">
    <cfRule type="containsBlanks" dxfId="2" priority="46">
      <formula>LEN(TRIM(D11))=0</formula>
    </cfRule>
    <cfRule type="notContainsBlanks" dxfId="2" priority="47">
      <formula>LEN(TRIM(D11))&gt;0</formula>
    </cfRule>
  </conditionalFormatting>
  <conditionalFormatting sqref="D15">
    <cfRule type="notContainsBlanks" dxfId="10" priority="53">
      <formula>LEN(TRIM(D15))&gt;0</formula>
    </cfRule>
    <cfRule type="containsBlanks" dxfId="10" priority="54">
      <formula>LEN(TRIM(D15))=0</formula>
    </cfRule>
  </conditionalFormatting>
  <conditionalFormatting sqref="D16">
    <cfRule type="notContainsBlanks" dxfId="4" priority="67">
      <formula>LEN(TRIM(D16))&gt;0</formula>
    </cfRule>
  </conditionalFormatting>
  <conditionalFormatting sqref="D17">
    <cfRule type="notContainsBlanks" dxfId="2" priority="68">
      <formula>LEN(TRIM(D17))&gt;0</formula>
    </cfRule>
    <cfRule type="containsBlanks" dxfId="2" priority="69">
      <formula>LEN(TRIM(D17))=0</formula>
    </cfRule>
  </conditionalFormatting>
  <conditionalFormatting sqref="D19:D20">
    <cfRule type="containsBlanks" dxfId="9" priority="91">
      <formula>LEN(TRIM(D19))=0</formula>
    </cfRule>
    <cfRule type="notContainsBlanks" dxfId="9" priority="92">
      <formula>LEN(TRIM(D19))&gt;0</formula>
    </cfRule>
  </conditionalFormatting>
  <conditionalFormatting sqref="D21">
    <cfRule type="notContainsBlanks" dxfId="10" priority="93">
      <formula>LEN(TRIM(D21))&gt;0</formula>
    </cfRule>
  </conditionalFormatting>
  <conditionalFormatting sqref="D22">
    <cfRule type="notContainsBlanks" dxfId="4" priority="118">
      <formula>LEN(TRIM(D22))&gt;0</formula>
    </cfRule>
  </conditionalFormatting>
  <conditionalFormatting sqref="D23">
    <cfRule type="notContainsBlanks" dxfId="2" priority="119">
      <formula>LEN(TRIM(D23))&gt;0</formula>
    </cfRule>
  </conditionalFormatting>
  <conditionalFormatting sqref="D25">
    <cfRule type="containsBlanks" dxfId="9" priority="139">
      <formula>LEN(TRIM(D25))=0</formula>
    </cfRule>
    <cfRule type="notContainsBlanks" dxfId="9" priority="140">
      <formula>LEN(TRIM(D25))&gt;0</formula>
    </cfRule>
  </conditionalFormatting>
  <conditionalFormatting sqref="D27:E49">
    <cfRule type="notContainsBlanks" dxfId="4" priority="1">
      <formula>LEN(TRIM(D27))&gt;0</formula>
    </cfRule>
  </conditionalFormatting>
  <conditionalFormatting sqref="D9">
    <cfRule type="notContainsBlanks" dxfId="10" priority="13">
      <formula>LEN(TRIM(D9))&gt;0</formula>
    </cfRule>
    <cfRule type="containsBlanks" dxfId="10" priority="14">
      <formula>LEN(TRIM(D9))=0</formula>
    </cfRule>
  </conditionalFormatting>
  <conditionalFormatting sqref="E10">
    <cfRule type="notContainsBlanks" dxfId="4" priority="27">
      <formula>LEN(TRIM(E10))&gt;0</formula>
    </cfRule>
  </conditionalFormatting>
  <conditionalFormatting sqref="E11">
    <cfRule type="notContainsBlanks" dxfId="2" priority="28">
      <formula>LEN(TRIM(E11))&gt;0</formula>
    </cfRule>
    <cfRule type="containsBlanks" dxfId="2" priority="29">
      <formula>LEN(TRIM(E11))=0</formula>
    </cfRule>
  </conditionalFormatting>
  <conditionalFormatting sqref="E15">
    <cfRule type="notContainsBlanks" dxfId="10" priority="55">
      <formula>LEN(TRIM(E15))&gt;0</formula>
    </cfRule>
    <cfRule type="containsBlanks" dxfId="10" priority="56">
      <formula>LEN(TRIM(E15))=0</formula>
    </cfRule>
  </conditionalFormatting>
  <conditionalFormatting sqref="E16">
    <cfRule type="notContainsBlanks" dxfId="4" priority="70">
      <formula>LEN(TRIM(E16))&gt;0</formula>
    </cfRule>
  </conditionalFormatting>
  <conditionalFormatting sqref="E17">
    <cfRule type="notContainsBlanks" dxfId="2" priority="71">
      <formula>LEN(TRIM(E17))&gt;0</formula>
    </cfRule>
    <cfRule type="containsBlanks" dxfId="2" priority="72">
      <formula>LEN(TRIM(E17))=0</formula>
    </cfRule>
  </conditionalFormatting>
  <conditionalFormatting sqref="E19:E20">
    <cfRule type="containsBlanks" dxfId="9" priority="94">
      <formula>LEN(TRIM(E19))=0</formula>
    </cfRule>
    <cfRule type="notContainsBlanks" dxfId="9" priority="95">
      <formula>LEN(TRIM(E19))&gt;0</formula>
    </cfRule>
  </conditionalFormatting>
  <conditionalFormatting sqref="E21">
    <cfRule type="notContainsBlanks" dxfId="10" priority="96">
      <formula>LEN(TRIM(E21))&gt;0</formula>
    </cfRule>
  </conditionalFormatting>
  <conditionalFormatting sqref="E22">
    <cfRule type="notContainsBlanks" dxfId="4" priority="120">
      <formula>LEN(TRIM(E22))&gt;0</formula>
    </cfRule>
  </conditionalFormatting>
  <conditionalFormatting sqref="E23">
    <cfRule type="notContainsBlanks" dxfId="2" priority="121">
      <formula>LEN(TRIM(E23))&gt;0</formula>
    </cfRule>
  </conditionalFormatting>
  <conditionalFormatting sqref="E25">
    <cfRule type="containsBlanks" dxfId="9" priority="141">
      <formula>LEN(TRIM(E25))=0</formula>
    </cfRule>
    <cfRule type="notContainsBlanks" dxfId="9" priority="142">
      <formula>LEN(TRIM(E25))&gt;0</formula>
    </cfRule>
  </conditionalFormatting>
  <conditionalFormatting sqref="E9">
    <cfRule type="notContainsBlanks" dxfId="10" priority="15">
      <formula>LEN(TRIM(E9))&gt;0</formula>
    </cfRule>
    <cfRule type="containsBlanks" dxfId="10" priority="16">
      <formula>LEN(TRIM(E9))=0</formula>
    </cfRule>
  </conditionalFormatting>
  <conditionalFormatting sqref="F10">
    <cfRule type="notContainsBlanks" dxfId="4" priority="30">
      <formula>LEN(TRIM(F10))&gt;0</formula>
    </cfRule>
  </conditionalFormatting>
  <conditionalFormatting sqref="F11">
    <cfRule type="notContainsBlanks" dxfId="2" priority="31">
      <formula>LEN(TRIM(F11))&gt;0</formula>
    </cfRule>
    <cfRule type="containsBlanks" dxfId="2" priority="32">
      <formula>LEN(TRIM(F11))=0</formula>
    </cfRule>
  </conditionalFormatting>
  <conditionalFormatting sqref="F15">
    <cfRule type="notContainsBlanks" dxfId="10" priority="57">
      <formula>LEN(TRIM(F15))&gt;0</formula>
    </cfRule>
    <cfRule type="containsBlanks" dxfId="10" priority="58">
      <formula>LEN(TRIM(F15))=0</formula>
    </cfRule>
  </conditionalFormatting>
  <conditionalFormatting sqref="F16">
    <cfRule type="notContainsBlanks" dxfId="4" priority="73">
      <formula>LEN(TRIM(F16))&gt;0</formula>
    </cfRule>
  </conditionalFormatting>
  <conditionalFormatting sqref="F17">
    <cfRule type="notContainsBlanks" dxfId="2" priority="74">
      <formula>LEN(TRIM(F17))&gt;0</formula>
    </cfRule>
    <cfRule type="containsBlanks" dxfId="2" priority="75">
      <formula>LEN(TRIM(F17))=0</formula>
    </cfRule>
  </conditionalFormatting>
  <conditionalFormatting sqref="F19:F20">
    <cfRule type="containsBlanks" dxfId="9" priority="97">
      <formula>LEN(TRIM(F19))=0</formula>
    </cfRule>
    <cfRule type="notContainsBlanks" dxfId="9" priority="98">
      <formula>LEN(TRIM(F19))&gt;0</formula>
    </cfRule>
  </conditionalFormatting>
  <conditionalFormatting sqref="F21">
    <cfRule type="notContainsBlanks" dxfId="10" priority="99">
      <formula>LEN(TRIM(F21))&gt;0</formula>
    </cfRule>
  </conditionalFormatting>
  <conditionalFormatting sqref="F22">
    <cfRule type="notContainsBlanks" dxfId="4" priority="122">
      <formula>LEN(TRIM(F22))&gt;0</formula>
    </cfRule>
  </conditionalFormatting>
  <conditionalFormatting sqref="F23">
    <cfRule type="notContainsBlanks" dxfId="2" priority="123">
      <formula>LEN(TRIM(F23))&gt;0</formula>
    </cfRule>
  </conditionalFormatting>
  <conditionalFormatting sqref="F25">
    <cfRule type="containsBlanks" dxfId="9" priority="143">
      <formula>LEN(TRIM(F25))=0</formula>
    </cfRule>
    <cfRule type="notContainsBlanks" dxfId="9" priority="144">
      <formula>LEN(TRIM(F25))&gt;0</formula>
    </cfRule>
  </conditionalFormatting>
  <conditionalFormatting sqref="F27:F49">
    <cfRule type="notContainsBlanks" dxfId="6" priority="2">
      <formula>LEN(TRIM(F27))&gt;0</formula>
    </cfRule>
  </conditionalFormatting>
  <conditionalFormatting sqref="F9">
    <cfRule type="notContainsBlanks" dxfId="10" priority="17">
      <formula>LEN(TRIM(F9))&gt;0</formula>
    </cfRule>
    <cfRule type="containsBlanks" dxfId="10" priority="18">
      <formula>LEN(TRIM(F9))=0</formula>
    </cfRule>
  </conditionalFormatting>
  <conditionalFormatting sqref="G10">
    <cfRule type="notContainsBlanks" dxfId="6" priority="33">
      <formula>LEN(TRIM(G10))&gt;0</formula>
    </cfRule>
  </conditionalFormatting>
  <conditionalFormatting sqref="G11">
    <cfRule type="notContainsBlanks" dxfId="2" priority="34">
      <formula>LEN(TRIM(G11))&gt;0</formula>
    </cfRule>
    <cfRule type="containsBlanks" dxfId="2" priority="35">
      <formula>LEN(TRIM(G11))=0</formula>
    </cfRule>
  </conditionalFormatting>
  <conditionalFormatting sqref="G15">
    <cfRule type="notContainsBlanks" dxfId="10" priority="59">
      <formula>LEN(TRIM(G15))&gt;0</formula>
    </cfRule>
    <cfRule type="containsBlanks" dxfId="10" priority="60">
      <formula>LEN(TRIM(G15))=0</formula>
    </cfRule>
  </conditionalFormatting>
  <conditionalFormatting sqref="G16">
    <cfRule type="notContainsBlanks" dxfId="4" priority="76">
      <formula>LEN(TRIM(G16))&gt;0</formula>
    </cfRule>
  </conditionalFormatting>
  <conditionalFormatting sqref="G17">
    <cfRule type="notContainsBlanks" dxfId="2" priority="77">
      <formula>LEN(TRIM(G17))&gt;0</formula>
    </cfRule>
    <cfRule type="containsBlanks" dxfId="2" priority="78">
      <formula>LEN(TRIM(G17))=0</formula>
    </cfRule>
  </conditionalFormatting>
  <conditionalFormatting sqref="G19:G20">
    <cfRule type="containsBlanks" dxfId="9" priority="100">
      <formula>LEN(TRIM(G19))=0</formula>
    </cfRule>
    <cfRule type="notContainsBlanks" dxfId="9" priority="101">
      <formula>LEN(TRIM(G19))&gt;0</formula>
    </cfRule>
  </conditionalFormatting>
  <conditionalFormatting sqref="G21">
    <cfRule type="notContainsBlanks" dxfId="10" priority="102">
      <formula>LEN(TRIM(G21))&gt;0</formula>
    </cfRule>
  </conditionalFormatting>
  <conditionalFormatting sqref="G22">
    <cfRule type="notContainsBlanks" dxfId="4" priority="124">
      <formula>LEN(TRIM(G22))&gt;0</formula>
    </cfRule>
  </conditionalFormatting>
  <conditionalFormatting sqref="G23">
    <cfRule type="notContainsBlanks" dxfId="2" priority="125">
      <formula>LEN(TRIM(G23))&gt;0</formula>
    </cfRule>
  </conditionalFormatting>
  <conditionalFormatting sqref="G25">
    <cfRule type="containsBlanks" dxfId="9" priority="145">
      <formula>LEN(TRIM(G25))=0</formula>
    </cfRule>
    <cfRule type="notContainsBlanks" dxfId="9" priority="146">
      <formula>LEN(TRIM(G25))&gt;0</formula>
    </cfRule>
  </conditionalFormatting>
  <conditionalFormatting sqref="G27:G49">
    <cfRule type="notContainsBlanks" dxfId="4" priority="3">
      <formula>LEN(TRIM(G27))&gt;0</formula>
    </cfRule>
  </conditionalFormatting>
  <conditionalFormatting sqref="G9">
    <cfRule type="notContainsBlanks" dxfId="10" priority="19">
      <formula>LEN(TRIM(G9))&gt;0</formula>
    </cfRule>
    <cfRule type="containsBlanks" dxfId="10" priority="20">
      <formula>LEN(TRIM(G9))=0</formula>
    </cfRule>
  </conditionalFormatting>
  <conditionalFormatting sqref="H10">
    <cfRule type="notContainsBlanks" dxfId="4" priority="36">
      <formula>LEN(TRIM(H10))&gt;0</formula>
    </cfRule>
  </conditionalFormatting>
  <conditionalFormatting sqref="H11">
    <cfRule type="notContainsBlanks" dxfId="2" priority="37">
      <formula>LEN(TRIM(H11))&gt;0</formula>
    </cfRule>
    <cfRule type="containsBlanks" dxfId="2" priority="38">
      <formula>LEN(TRIM(H11))=0</formula>
    </cfRule>
  </conditionalFormatting>
  <conditionalFormatting sqref="H15">
    <cfRule type="notContainsBlanks" dxfId="10" priority="61">
      <formula>LEN(TRIM(H15))&gt;0</formula>
    </cfRule>
    <cfRule type="containsBlanks" dxfId="10" priority="62">
      <formula>LEN(TRIM(H15))=0</formula>
    </cfRule>
  </conditionalFormatting>
  <conditionalFormatting sqref="H16">
    <cfRule type="notContainsBlanks" dxfId="4" priority="79">
      <formula>LEN(TRIM(H16))&gt;0</formula>
    </cfRule>
  </conditionalFormatting>
  <conditionalFormatting sqref="H17">
    <cfRule type="notContainsBlanks" dxfId="2" priority="80">
      <formula>LEN(TRIM(H17))&gt;0</formula>
    </cfRule>
    <cfRule type="containsBlanks" dxfId="2" priority="81">
      <formula>LEN(TRIM(H17))=0</formula>
    </cfRule>
  </conditionalFormatting>
  <conditionalFormatting sqref="H19:H20">
    <cfRule type="containsBlanks" dxfId="9" priority="103">
      <formula>LEN(TRIM(H19))=0</formula>
    </cfRule>
    <cfRule type="notContainsBlanks" dxfId="9" priority="104">
      <formula>LEN(TRIM(H19))&gt;0</formula>
    </cfRule>
  </conditionalFormatting>
  <conditionalFormatting sqref="H21">
    <cfRule type="notContainsBlanks" dxfId="10" priority="105">
      <formula>LEN(TRIM(H21))&gt;0</formula>
    </cfRule>
  </conditionalFormatting>
  <conditionalFormatting sqref="H22">
    <cfRule type="notContainsBlanks" dxfId="4" priority="126">
      <formula>LEN(TRIM(H22))&gt;0</formula>
    </cfRule>
  </conditionalFormatting>
  <conditionalFormatting sqref="H23">
    <cfRule type="notContainsBlanks" dxfId="2" priority="127">
      <formula>LEN(TRIM(H23))&gt;0</formula>
    </cfRule>
  </conditionalFormatting>
  <conditionalFormatting sqref="H25">
    <cfRule type="containsBlanks" dxfId="9" priority="147">
      <formula>LEN(TRIM(H25))=0</formula>
    </cfRule>
    <cfRule type="notContainsBlanks" dxfId="9" priority="148">
      <formula>LEN(TRIM(H25))&gt;0</formula>
    </cfRule>
  </conditionalFormatting>
  <conditionalFormatting sqref="H27:H49">
    <cfRule type="notContainsBlanks" dxfId="6" priority="4">
      <formula>LEN(TRIM(H27))&gt;0</formula>
    </cfRule>
  </conditionalFormatting>
  <conditionalFormatting sqref="H9">
    <cfRule type="notContainsBlanks" dxfId="10" priority="21">
      <formula>LEN(TRIM(H9))&gt;0</formula>
    </cfRule>
    <cfRule type="containsBlanks" dxfId="10" priority="22">
      <formula>LEN(TRIM(H9))=0</formula>
    </cfRule>
  </conditionalFormatting>
  <conditionalFormatting sqref="I10">
    <cfRule type="notContainsBlanks" dxfId="6" priority="39">
      <formula>LEN(TRIM(I10))&gt;0</formula>
    </cfRule>
  </conditionalFormatting>
  <conditionalFormatting sqref="I11">
    <cfRule type="notContainsBlanks" dxfId="2" priority="40">
      <formula>LEN(TRIM(I11))&gt;0</formula>
    </cfRule>
    <cfRule type="containsBlanks" dxfId="2" priority="41">
      <formula>LEN(TRIM(I11))=0</formula>
    </cfRule>
  </conditionalFormatting>
  <conditionalFormatting sqref="I15">
    <cfRule type="notContainsBlanks" dxfId="10" priority="63">
      <formula>LEN(TRIM(I15))&gt;0</formula>
    </cfRule>
    <cfRule type="containsBlanks" dxfId="10" priority="64">
      <formula>LEN(TRIM(I15))=0</formula>
    </cfRule>
  </conditionalFormatting>
  <conditionalFormatting sqref="I16">
    <cfRule type="notContainsBlanks" dxfId="6" priority="82">
      <formula>LEN(TRIM(I16))&gt;0</formula>
    </cfRule>
  </conditionalFormatting>
  <conditionalFormatting sqref="I17">
    <cfRule type="notContainsBlanks" dxfId="2" priority="83">
      <formula>LEN(TRIM(I17))&gt;0</formula>
    </cfRule>
    <cfRule type="containsBlanks" dxfId="2" priority="84">
      <formula>LEN(TRIM(I17))=0</formula>
    </cfRule>
  </conditionalFormatting>
  <conditionalFormatting sqref="I19:I20">
    <cfRule type="containsBlanks" dxfId="9" priority="106">
      <formula>LEN(TRIM(I19))=0</formula>
    </cfRule>
    <cfRule type="notContainsBlanks" dxfId="9" priority="107">
      <formula>LEN(TRIM(I19))&gt;0</formula>
    </cfRule>
  </conditionalFormatting>
  <conditionalFormatting sqref="I21">
    <cfRule type="notContainsBlanks" dxfId="10" priority="108">
      <formula>LEN(TRIM(I21))&gt;0</formula>
    </cfRule>
  </conditionalFormatting>
  <conditionalFormatting sqref="I22">
    <cfRule type="notContainsBlanks" dxfId="4" priority="128">
      <formula>LEN(TRIM(I22))&gt;0</formula>
    </cfRule>
  </conditionalFormatting>
  <conditionalFormatting sqref="I23">
    <cfRule type="notContainsBlanks" dxfId="2" priority="129">
      <formula>LEN(TRIM(I23))&gt;0</formula>
    </cfRule>
  </conditionalFormatting>
  <conditionalFormatting sqref="I25">
    <cfRule type="containsBlanks" dxfId="9" priority="149">
      <formula>LEN(TRIM(I25))=0</formula>
    </cfRule>
    <cfRule type="notContainsBlanks" dxfId="9" priority="150">
      <formula>LEN(TRIM(I25))&gt;0</formula>
    </cfRule>
  </conditionalFormatting>
  <conditionalFormatting sqref="I27:I49">
    <cfRule type="notContainsBlanks" dxfId="7" priority="5">
      <formula>LEN(TRIM(I27))&gt;0</formula>
    </cfRule>
  </conditionalFormatting>
  <conditionalFormatting sqref="I9">
    <cfRule type="notContainsBlanks" dxfId="10" priority="23">
      <formula>LEN(TRIM(I9))&gt;0</formula>
    </cfRule>
    <cfRule type="containsBlanks" dxfId="10" priority="24">
      <formula>LEN(TRIM(I9))=0</formula>
    </cfRule>
  </conditionalFormatting>
  <conditionalFormatting sqref="J10">
    <cfRule type="notContainsBlanks" dxfId="7" priority="42">
      <formula>LEN(TRIM(J10))&gt;0</formula>
    </cfRule>
  </conditionalFormatting>
  <conditionalFormatting sqref="J11">
    <cfRule type="notContainsBlanks" dxfId="2" priority="43">
      <formula>LEN(TRIM(J11))&gt;0</formula>
    </cfRule>
    <cfRule type="containsBlanks" dxfId="2" priority="44">
      <formula>LEN(TRIM(J11))=0</formula>
    </cfRule>
  </conditionalFormatting>
  <conditionalFormatting sqref="J19:J20">
    <cfRule type="containsBlanks" dxfId="9" priority="109">
      <formula>LEN(TRIM(J19))=0</formula>
    </cfRule>
    <cfRule type="notContainsBlanks" dxfId="9" priority="110">
      <formula>LEN(TRIM(J19))&gt;0</formula>
    </cfRule>
  </conditionalFormatting>
  <conditionalFormatting sqref="J21">
    <cfRule type="notContainsBlanks" dxfId="10" priority="111">
      <formula>LEN(TRIM(J21))&gt;0</formula>
    </cfRule>
  </conditionalFormatting>
  <conditionalFormatting sqref="J22">
    <cfRule type="notContainsBlanks" dxfId="4" priority="130">
      <formula>LEN(TRIM(J22))&gt;0</formula>
    </cfRule>
  </conditionalFormatting>
  <conditionalFormatting sqref="J23">
    <cfRule type="notContainsBlanks" dxfId="2" priority="131">
      <formula>LEN(TRIM(J23))&gt;0</formula>
    </cfRule>
  </conditionalFormatting>
  <conditionalFormatting sqref="J9">
    <cfRule type="notContainsBlanks" dxfId="10" priority="25">
      <formula>LEN(TRIM(J9))&gt;0</formula>
    </cfRule>
    <cfRule type="containsBlanks" dxfId="10" priority="26">
      <formula>LEN(TRIM(J9))=0</formula>
    </cfRule>
  </conditionalFormatting>
  <conditionalFormatting sqref="K19:K20">
    <cfRule type="containsBlanks" dxfId="9" priority="112">
      <formula>LEN(TRIM(K19))=0</formula>
    </cfRule>
    <cfRule type="notContainsBlanks" dxfId="9" priority="113">
      <formula>LEN(TRIM(K19))&gt;0</formula>
    </cfRule>
  </conditionalFormatting>
  <conditionalFormatting sqref="K21">
    <cfRule type="notContainsBlanks" dxfId="10" priority="114">
      <formula>LEN(TRIM(K21))&gt;0</formula>
    </cfRule>
  </conditionalFormatting>
  <conditionalFormatting sqref="K22">
    <cfRule type="notContainsBlanks" dxfId="4" priority="132">
      <formula>LEN(TRIM(K22))&gt;0</formula>
    </cfRule>
  </conditionalFormatting>
  <conditionalFormatting sqref="K23">
    <cfRule type="notContainsBlanks" dxfId="2" priority="133">
      <formula>LEN(TRIM(K23))&gt;0</formula>
    </cfRule>
  </conditionalFormatting>
  <conditionalFormatting sqref="L19:L20">
    <cfRule type="containsBlanks" dxfId="9" priority="115">
      <formula>LEN(TRIM(L19))=0</formula>
    </cfRule>
    <cfRule type="notContainsBlanks" dxfId="9" priority="116">
      <formula>LEN(TRIM(L19))&gt;0</formula>
    </cfRule>
  </conditionalFormatting>
  <conditionalFormatting sqref="L21">
    <cfRule type="notContainsBlanks" dxfId="10" priority="117">
      <formula>LEN(TRIM(L21))&gt;0</formula>
    </cfRule>
  </conditionalFormatting>
  <conditionalFormatting sqref="L22">
    <cfRule type="notContainsBlanks" dxfId="4" priority="134">
      <formula>LEN(TRIM(L22))&gt;0</formula>
    </cfRule>
  </conditionalFormatting>
  <conditionalFormatting sqref="L23">
    <cfRule type="notContainsBlanks" dxfId="2" priority="135">
      <formula>LEN(TRIM(L23))&gt;0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4" customFormat="1" ht="21" customHeight="1">
      <c r="B5" s="24" t="s">
        <v>154</v>
      </c>
    </row>
    <row r="7" spans="2:3" s="25" customFormat="1" ht="18" customHeight="1">
      <c r="B7" s="25" t="s">
        <v>155</v>
      </c>
    </row>
    <row r="8" spans="2:3" s="26" customFormat="1" ht="16" customHeight="1">
      <c r="B8" s="26" t="s">
        <v>156</v>
      </c>
    </row>
    <row r="9" spans="2:3" s="25" customFormat="1" ht="18" customHeight="1">
      <c r="B9" s="25" t="s">
        <v>157</v>
      </c>
      <c r="C9" s="25" t="s">
        <v>185</v>
      </c>
    </row>
    <row r="10" spans="2:3">
      <c r="B10" t="s">
        <v>158</v>
      </c>
      <c r="C10" t="s">
        <v>186</v>
      </c>
    </row>
    <row r="11" spans="2:3">
      <c r="B11" t="s">
        <v>159</v>
      </c>
      <c r="C11" t="s">
        <v>187</v>
      </c>
    </row>
    <row r="12" spans="2:3">
      <c r="B12" t="s">
        <v>160</v>
      </c>
      <c r="C12" t="s">
        <v>188</v>
      </c>
    </row>
    <row r="13" spans="2:3">
      <c r="B13" t="s">
        <v>161</v>
      </c>
      <c r="C13" t="s">
        <v>189</v>
      </c>
    </row>
    <row r="14" spans="2:3">
      <c r="B14" t="s">
        <v>162</v>
      </c>
      <c r="C14" t="s">
        <v>190</v>
      </c>
    </row>
    <row r="15" spans="2:3">
      <c r="B15" t="s">
        <v>163</v>
      </c>
      <c r="C15" t="s">
        <v>191</v>
      </c>
    </row>
    <row r="16" spans="2:3">
      <c r="B16" t="s">
        <v>164</v>
      </c>
      <c r="C16" t="s">
        <v>192</v>
      </c>
    </row>
    <row r="17" spans="2:3">
      <c r="B17" t="s">
        <v>165</v>
      </c>
      <c r="C17" t="s">
        <v>193</v>
      </c>
    </row>
    <row r="18" spans="2:3">
      <c r="B18" t="s">
        <v>166</v>
      </c>
      <c r="C18" t="s">
        <v>194</v>
      </c>
    </row>
    <row r="19" spans="2:3">
      <c r="B19" t="s">
        <v>135</v>
      </c>
      <c r="C19" t="s">
        <v>195</v>
      </c>
    </row>
    <row r="20" spans="2:3">
      <c r="B20" t="s">
        <v>136</v>
      </c>
      <c r="C20" t="s">
        <v>196</v>
      </c>
    </row>
    <row r="21" spans="2:3">
      <c r="B21" t="s">
        <v>137</v>
      </c>
      <c r="C21" t="s">
        <v>197</v>
      </c>
    </row>
    <row r="22" spans="2:3">
      <c r="B22" t="s">
        <v>138</v>
      </c>
      <c r="C22" t="s">
        <v>198</v>
      </c>
    </row>
    <row r="23" spans="2:3">
      <c r="B23" t="s">
        <v>127</v>
      </c>
      <c r="C23" t="s">
        <v>199</v>
      </c>
    </row>
    <row r="24" spans="2:3">
      <c r="B24" t="s">
        <v>167</v>
      </c>
      <c r="C24" t="s">
        <v>200</v>
      </c>
    </row>
    <row r="25" spans="2:3">
      <c r="B25" t="s">
        <v>168</v>
      </c>
      <c r="C25" t="s">
        <v>201</v>
      </c>
    </row>
    <row r="26" spans="2:3">
      <c r="B26" t="s">
        <v>73</v>
      </c>
      <c r="C26" t="s">
        <v>202</v>
      </c>
    </row>
    <row r="27" spans="2:3">
      <c r="B27" t="s">
        <v>74</v>
      </c>
      <c r="C27" t="s">
        <v>203</v>
      </c>
    </row>
    <row r="28" spans="2:3">
      <c r="B28" t="s">
        <v>75</v>
      </c>
      <c r="C28" t="s">
        <v>204</v>
      </c>
    </row>
    <row r="29" spans="2:3">
      <c r="B29" t="s">
        <v>77</v>
      </c>
      <c r="C29" t="s">
        <v>205</v>
      </c>
    </row>
    <row r="30" spans="2:3">
      <c r="B30" t="s">
        <v>76</v>
      </c>
      <c r="C30" t="s">
        <v>206</v>
      </c>
    </row>
    <row r="31" spans="2:3">
      <c r="B31" t="s">
        <v>78</v>
      </c>
      <c r="C31" t="s">
        <v>207</v>
      </c>
    </row>
    <row r="32" spans="2:3">
      <c r="B32" t="s">
        <v>79</v>
      </c>
      <c r="C32" t="s">
        <v>208</v>
      </c>
    </row>
    <row r="35" spans="2:3" s="25" customFormat="1" ht="18" customHeight="1">
      <c r="B35" s="25" t="s">
        <v>169</v>
      </c>
    </row>
    <row r="36" spans="2:3" s="26" customFormat="1" ht="16" customHeight="1">
      <c r="B36" s="26" t="s">
        <v>170</v>
      </c>
    </row>
    <row r="37" spans="2:3" s="25" customFormat="1" ht="18" customHeight="1">
      <c r="B37" s="25" t="s">
        <v>157</v>
      </c>
      <c r="C37" s="25" t="s">
        <v>185</v>
      </c>
    </row>
    <row r="38" spans="2:3">
      <c r="B38" t="s">
        <v>171</v>
      </c>
      <c r="C38" t="s">
        <v>209</v>
      </c>
    </row>
    <row r="39" spans="2:3">
      <c r="B39" t="s">
        <v>123</v>
      </c>
      <c r="C39" t="s">
        <v>210</v>
      </c>
    </row>
    <row r="40" spans="2:3">
      <c r="B40" t="s">
        <v>165</v>
      </c>
      <c r="C40" t="s">
        <v>211</v>
      </c>
    </row>
    <row r="41" spans="2:3">
      <c r="B41" t="s">
        <v>166</v>
      </c>
      <c r="C41" t="s">
        <v>212</v>
      </c>
    </row>
    <row r="42" spans="2:3">
      <c r="B42" t="s">
        <v>135</v>
      </c>
      <c r="C42" t="s">
        <v>213</v>
      </c>
    </row>
    <row r="43" spans="2:3">
      <c r="B43" t="s">
        <v>136</v>
      </c>
      <c r="C43" t="s">
        <v>214</v>
      </c>
    </row>
    <row r="44" spans="2:3">
      <c r="B44" t="s">
        <v>137</v>
      </c>
      <c r="C44" t="s">
        <v>215</v>
      </c>
    </row>
    <row r="45" spans="2:3">
      <c r="B45" t="s">
        <v>138</v>
      </c>
      <c r="C45" t="s">
        <v>216</v>
      </c>
    </row>
    <row r="46" spans="2:3">
      <c r="B46" t="s">
        <v>127</v>
      </c>
      <c r="C46" t="s">
        <v>217</v>
      </c>
    </row>
    <row r="47" spans="2:3">
      <c r="B47" t="s">
        <v>167</v>
      </c>
      <c r="C47" t="s">
        <v>218</v>
      </c>
    </row>
    <row r="48" spans="2:3">
      <c r="B48" t="s">
        <v>143</v>
      </c>
      <c r="C48" t="s">
        <v>219</v>
      </c>
    </row>
    <row r="49" spans="2:3">
      <c r="B49" t="s">
        <v>168</v>
      </c>
      <c r="C49" t="s">
        <v>220</v>
      </c>
    </row>
    <row r="50" spans="2:3">
      <c r="B50" t="s">
        <v>130</v>
      </c>
      <c r="C50" t="s">
        <v>221</v>
      </c>
    </row>
    <row r="51" spans="2:3">
      <c r="B51" t="s">
        <v>172</v>
      </c>
      <c r="C51" t="s">
        <v>222</v>
      </c>
    </row>
    <row r="52" spans="2:3">
      <c r="B52" t="s">
        <v>173</v>
      </c>
      <c r="C52" t="s">
        <v>223</v>
      </c>
    </row>
    <row r="55" spans="2:3" s="25" customFormat="1" ht="18" customHeight="1">
      <c r="B55" s="25" t="s">
        <v>174</v>
      </c>
    </row>
    <row r="56" spans="2:3" s="26" customFormat="1" ht="16" customHeight="1">
      <c r="B56" s="26" t="s">
        <v>175</v>
      </c>
    </row>
    <row r="57" spans="2:3" s="25" customFormat="1" ht="18" customHeight="1">
      <c r="B57" s="25" t="s">
        <v>157</v>
      </c>
      <c r="C57" s="25" t="s">
        <v>185</v>
      </c>
    </row>
    <row r="58" spans="2:3">
      <c r="B58" t="s">
        <v>176</v>
      </c>
      <c r="C58" t="s">
        <v>224</v>
      </c>
    </row>
    <row r="59" spans="2:3">
      <c r="B59" t="s">
        <v>177</v>
      </c>
      <c r="C59" t="s">
        <v>225</v>
      </c>
    </row>
    <row r="60" spans="2:3">
      <c r="B60" t="s">
        <v>165</v>
      </c>
      <c r="C60" t="s">
        <v>226</v>
      </c>
    </row>
    <row r="61" spans="2:3">
      <c r="B61" t="s">
        <v>166</v>
      </c>
      <c r="C61" t="s">
        <v>227</v>
      </c>
    </row>
    <row r="62" spans="2:3">
      <c r="B62" t="s">
        <v>135</v>
      </c>
      <c r="C62" t="s">
        <v>228</v>
      </c>
    </row>
    <row r="63" spans="2:3">
      <c r="B63" t="s">
        <v>136</v>
      </c>
      <c r="C63" t="s">
        <v>229</v>
      </c>
    </row>
    <row r="64" spans="2:3">
      <c r="B64" t="s">
        <v>137</v>
      </c>
      <c r="C64" t="s">
        <v>230</v>
      </c>
    </row>
    <row r="65" spans="2:3">
      <c r="B65" t="s">
        <v>138</v>
      </c>
      <c r="C65" t="s">
        <v>231</v>
      </c>
    </row>
    <row r="66" spans="2:3">
      <c r="B66" t="s">
        <v>127</v>
      </c>
      <c r="C66" t="s">
        <v>232</v>
      </c>
    </row>
    <row r="67" spans="2:3">
      <c r="B67" t="s">
        <v>167</v>
      </c>
      <c r="C67" t="s">
        <v>233</v>
      </c>
    </row>
    <row r="68" spans="2:3">
      <c r="B68" t="s">
        <v>143</v>
      </c>
      <c r="C68" t="s">
        <v>234</v>
      </c>
    </row>
    <row r="69" spans="2:3">
      <c r="B69" t="s">
        <v>168</v>
      </c>
      <c r="C69" t="s">
        <v>235</v>
      </c>
    </row>
    <row r="70" spans="2:3">
      <c r="B70" t="s">
        <v>130</v>
      </c>
      <c r="C70" t="s">
        <v>236</v>
      </c>
    </row>
    <row r="71" spans="2:3">
      <c r="B71" t="s">
        <v>172</v>
      </c>
      <c r="C71" t="s">
        <v>237</v>
      </c>
    </row>
    <row r="72" spans="2:3">
      <c r="B72" t="s">
        <v>173</v>
      </c>
      <c r="C72" t="s">
        <v>238</v>
      </c>
    </row>
    <row r="75" spans="2:3" s="25" customFormat="1" ht="18" customHeight="1">
      <c r="B75" s="25" t="s">
        <v>178</v>
      </c>
    </row>
    <row r="76" spans="2:3" s="25" customFormat="1" ht="18" customHeight="1">
      <c r="B76" s="25" t="s">
        <v>179</v>
      </c>
      <c r="C76" s="25" t="s">
        <v>185</v>
      </c>
    </row>
    <row r="77" spans="2:3">
      <c r="B77" t="s">
        <v>180</v>
      </c>
      <c r="C77" t="s">
        <v>239</v>
      </c>
    </row>
    <row r="78" spans="2:3">
      <c r="B78" t="s">
        <v>181</v>
      </c>
      <c r="C78" t="s">
        <v>240</v>
      </c>
    </row>
    <row r="79" spans="2:3">
      <c r="B79" t="s">
        <v>182</v>
      </c>
      <c r="C79" t="s">
        <v>241</v>
      </c>
    </row>
    <row r="80" spans="2:3">
      <c r="B80" t="s">
        <v>183</v>
      </c>
      <c r="C80" t="s">
        <v>242</v>
      </c>
    </row>
    <row r="81" spans="2:3">
      <c r="B81" t="s">
        <v>184</v>
      </c>
      <c r="C81" t="s">
        <v>243</v>
      </c>
    </row>
  </sheetData>
  <conditionalFormatting sqref="B2:C6">
    <cfRule type="containsBlanks" dxfId="14" priority="1">
      <formula>LEN(TRIM(B2))=0</formula>
    </cfRule>
    <cfRule type="notContainsBlanks" dxfId="14" priority="2">
      <formula>LEN(TRIM(B2))&gt;0</formula>
    </cfRule>
  </conditionalFormatting>
  <conditionalFormatting sqref="B35:C35">
    <cfRule type="containsBlanks" dxfId="15" priority="6">
      <formula>LEN(TRIM(B35))=0</formula>
    </cfRule>
    <cfRule type="notContainsBlanks" dxfId="15" priority="7">
      <formula>LEN(TRIM(B35))&gt;0</formula>
    </cfRule>
  </conditionalFormatting>
  <conditionalFormatting sqref="B37:C37">
    <cfRule type="notContainsBlanks" dxfId="16" priority="8">
      <formula>LEN(TRIM(B37))&gt;0</formula>
    </cfRule>
  </conditionalFormatting>
  <conditionalFormatting sqref="B55:C55">
    <cfRule type="containsBlanks" dxfId="15" priority="9">
      <formula>LEN(TRIM(B55))=0</formula>
    </cfRule>
    <cfRule type="notContainsBlanks" dxfId="15" priority="10">
      <formula>LEN(TRIM(B55))&gt;0</formula>
    </cfRule>
  </conditionalFormatting>
  <conditionalFormatting sqref="B57:C57">
    <cfRule type="notContainsBlanks" dxfId="16" priority="11">
      <formula>LEN(TRIM(B57))&gt;0</formula>
    </cfRule>
  </conditionalFormatting>
  <conditionalFormatting sqref="B75:C75">
    <cfRule type="containsBlanks" dxfId="15" priority="12">
      <formula>LEN(TRIM(B75))=0</formula>
    </cfRule>
    <cfRule type="notContainsBlanks" dxfId="15" priority="13">
      <formula>LEN(TRIM(B75))&gt;0</formula>
    </cfRule>
  </conditionalFormatting>
  <conditionalFormatting sqref="B76:C76">
    <cfRule type="notContainsBlanks" dxfId="16" priority="14">
      <formula>LEN(TRIM(B76))&gt;0</formula>
    </cfRule>
  </conditionalFormatting>
  <conditionalFormatting sqref="B7:C7">
    <cfRule type="containsBlanks" dxfId="15" priority="3">
      <formula>LEN(TRIM(B7))=0</formula>
    </cfRule>
    <cfRule type="notContainsBlanks" dxfId="15" priority="4">
      <formula>LEN(TRIM(B7))&gt;0</formula>
    </cfRule>
  </conditionalFormatting>
  <conditionalFormatting sqref="B9:C9">
    <cfRule type="notContainsBlanks" dxfId="16"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Delivery Summary</vt:lpstr>
      <vt:lpstr>Performance Details</vt:lpstr>
      <vt:lpstr>VDX Details</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2018-09-26T13:13:13Z</dcterms:created>
  <dcterms:modified xsi:type="dcterms:W3CDTF">2018-09-26T13:13:13Z</dcterms:modified>
</cp:coreProperties>
</file>