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RankScoreCalc" sheetId="5" r:id="rId8"/>
  </sheets>
  <definedNames/>
  <calcPr/>
</workbook>
</file>

<file path=xl/sharedStrings.xml><?xml version="1.0" encoding="utf-8"?>
<sst xmlns="http://schemas.openxmlformats.org/spreadsheetml/2006/main" count="243" uniqueCount="58">
  <si>
    <t>College Name</t>
  </si>
  <si>
    <t>Stream</t>
  </si>
  <si>
    <t>Students Graduated</t>
  </si>
  <si>
    <t>Harvard University</t>
  </si>
  <si>
    <t>Liberal Arts</t>
  </si>
  <si>
    <t>Stanford University</t>
  </si>
  <si>
    <t>Engineering</t>
  </si>
  <si>
    <t>MIT</t>
  </si>
  <si>
    <t>Yale University</t>
  </si>
  <si>
    <t>University of Chicago</t>
  </si>
  <si>
    <t>Columbia University</t>
  </si>
  <si>
    <t>Princeton University</t>
  </si>
  <si>
    <t>Caltech</t>
  </si>
  <si>
    <t>University of Pennsylvania</t>
  </si>
  <si>
    <t>Duke University</t>
  </si>
  <si>
    <t>Medical</t>
  </si>
  <si>
    <t>Johns Hopkins University</t>
  </si>
  <si>
    <t>College Code</t>
  </si>
  <si>
    <t>AC9876</t>
  </si>
  <si>
    <t>ZT1234</t>
  </si>
  <si>
    <t>FG5678</t>
  </si>
  <si>
    <t>LK9012</t>
  </si>
  <si>
    <t>MN3456</t>
  </si>
  <si>
    <t>PX7890</t>
  </si>
  <si>
    <t>RH2345</t>
  </si>
  <si>
    <t>JF6789</t>
  </si>
  <si>
    <t>UV4321</t>
  </si>
  <si>
    <t>WE8765</t>
  </si>
  <si>
    <t>BY8901</t>
  </si>
  <si>
    <t>College Id with Name and Fees</t>
  </si>
  <si>
    <t>College Id with Name, Stream,Students Graduated and Faculty</t>
  </si>
  <si>
    <t>Fees</t>
  </si>
  <si>
    <t>Faculty</t>
  </si>
  <si>
    <t>40000-45000</t>
  </si>
  <si>
    <t>25000-30000</t>
  </si>
  <si>
    <t>35000-40000</t>
  </si>
  <si>
    <t>30000-35000</t>
  </si>
  <si>
    <t>45000-50000</t>
  </si>
  <si>
    <t>Merged Data</t>
  </si>
  <si>
    <t>Student Score Metrics</t>
  </si>
  <si>
    <t>Tier</t>
  </si>
  <si>
    <t>Number of students</t>
  </si>
  <si>
    <t>Average Students Score (AS)</t>
  </si>
  <si>
    <t>Ivy League</t>
  </si>
  <si>
    <t>Elite League</t>
  </si>
  <si>
    <t>Premium Leagure</t>
  </si>
  <si>
    <t>Research Output metrics</t>
  </si>
  <si>
    <t>RO(Research Output)</t>
  </si>
  <si>
    <t xml:space="preserve">Ranking Score = (Number of students * 1%) + (RO * 46%) + (AS *53%) </t>
  </si>
  <si>
    <t>College  Details and Ranking Score for the month of 2022</t>
  </si>
  <si>
    <t>University code</t>
  </si>
  <si>
    <t>University name</t>
  </si>
  <si>
    <t>RO (Research Output)</t>
  </si>
  <si>
    <t>AS (Average Student Score)</t>
  </si>
  <si>
    <t>Ranking Score</t>
  </si>
  <si>
    <t>Maximum score calculation</t>
  </si>
  <si>
    <t>Number of Colleges Per Stream</t>
  </si>
  <si>
    <t>Maximum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</si>
</sst>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4" fontId="1" numFmtId="0" xfId="0" applyAlignment="1" applyFill="1" applyFont="1">
      <alignment readingOrder="0" vertical="bottom"/>
    </xf>
    <xf borderId="0" fillId="5" fontId="4" numFmtId="0" xfId="0" applyAlignment="1" applyFill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3" fontId="5" numFmtId="0" xfId="0" applyAlignment="1" applyFont="1">
      <alignment horizontal="left" readingOrder="0"/>
    </xf>
    <xf borderId="0" fillId="7" fontId="1" numFmtId="0" xfId="0" applyAlignment="1" applyFont="1">
      <alignment horizontal="center" vertical="bottom"/>
    </xf>
    <xf borderId="0" fillId="8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6" fontId="1" numFmtId="1" xfId="0" applyAlignment="1" applyFont="1" applyNumberFormat="1">
      <alignment readingOrder="0" vertical="bottom"/>
    </xf>
    <xf borderId="0" fillId="5" fontId="4" numFmtId="10" xfId="0" applyAlignment="1" applyFont="1" applyNumberFormat="1">
      <alignment readingOrder="0" vertical="bottom"/>
    </xf>
    <xf borderId="0" fillId="0" fontId="2" numFmtId="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5" fontId="4" numFmtId="0" xfId="0" applyAlignment="1" applyFont="1">
      <alignment horizontal="left" readingOrder="0" vertical="bottom"/>
    </xf>
    <xf borderId="0" fillId="0" fontId="2" numFmtId="1" xfId="0" applyAlignment="1" applyFont="1" applyNumberFormat="1">
      <alignment readingOrder="0" vertical="bottom"/>
    </xf>
    <xf borderId="0" fillId="0" fontId="2" numFmtId="0" xfId="0" applyFont="1"/>
    <xf borderId="0" fillId="0" fontId="3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4.0"/>
    <col customWidth="1" min="3" max="3" width="21.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6">
        <v>15734.0</v>
      </c>
      <c r="D2" s="7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5</v>
      </c>
      <c r="B3" s="4" t="s">
        <v>6</v>
      </c>
      <c r="C3" s="6">
        <v>17812.0</v>
      </c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7</v>
      </c>
      <c r="B4" s="4" t="s">
        <v>6</v>
      </c>
      <c r="C4" s="6">
        <v>6293.0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5" t="s">
        <v>4</v>
      </c>
      <c r="C5" s="6">
        <v>1394.0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9</v>
      </c>
      <c r="B6" s="5" t="s">
        <v>4</v>
      </c>
      <c r="C6" s="6">
        <v>1766.0</v>
      </c>
      <c r="D6" s="8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10</v>
      </c>
      <c r="B7" s="5" t="s">
        <v>4</v>
      </c>
      <c r="C7" s="6">
        <v>1645.0</v>
      </c>
      <c r="D7" s="9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11</v>
      </c>
      <c r="B8" s="5" t="s">
        <v>4</v>
      </c>
      <c r="C8" s="10">
        <v>1375.0</v>
      </c>
      <c r="D8" s="9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12</v>
      </c>
      <c r="B9" s="5" t="s">
        <v>4</v>
      </c>
      <c r="C9" s="10">
        <v>235.0</v>
      </c>
      <c r="D9" s="9"/>
      <c r="E9" s="3"/>
      <c r="F9" s="3"/>
      <c r="G9" s="3"/>
      <c r="H9" s="3"/>
      <c r="I9" s="3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13</v>
      </c>
      <c r="B10" s="5" t="s">
        <v>4</v>
      </c>
      <c r="C10" s="10">
        <v>5932.0</v>
      </c>
      <c r="D10" s="9"/>
      <c r="E10" s="3"/>
      <c r="F10" s="3"/>
      <c r="G10" s="3"/>
      <c r="H10" s="3"/>
      <c r="I10" s="3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14</v>
      </c>
      <c r="B11" s="9" t="s">
        <v>15</v>
      </c>
      <c r="C11" s="10">
        <v>5720.0</v>
      </c>
      <c r="D11" s="9"/>
      <c r="E11" s="3"/>
      <c r="F11" s="3"/>
      <c r="G11" s="3"/>
      <c r="H11" s="3"/>
      <c r="I11" s="3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16</v>
      </c>
      <c r="B12" s="9" t="s">
        <v>15</v>
      </c>
      <c r="C12" s="10">
        <v>5508.0</v>
      </c>
      <c r="D12" s="9"/>
      <c r="E12" s="3"/>
      <c r="F12" s="3"/>
      <c r="G12" s="3"/>
      <c r="H12" s="3"/>
      <c r="I12" s="3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3"/>
      <c r="F13" s="3"/>
      <c r="G13" s="3"/>
      <c r="H13" s="3"/>
      <c r="I13" s="3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 t="s">
        <v>0</v>
      </c>
      <c r="B14" s="11" t="s">
        <v>1</v>
      </c>
      <c r="C14" s="11" t="s">
        <v>2</v>
      </c>
      <c r="D14" s="2"/>
      <c r="E14" s="3"/>
      <c r="F14" s="3"/>
      <c r="G14" s="3"/>
      <c r="H14" s="3"/>
      <c r="I14" s="3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2" t="s">
        <v>9</v>
      </c>
      <c r="B15" s="3" t="str">
        <f t="shared" ref="B15:B19" si="1">vlookup(A15,A$2:B$12,2,false)</f>
        <v>Liberal Arts</v>
      </c>
      <c r="C15" s="3">
        <f t="shared" ref="C15:C19" si="2">vlookup(A15,A$2:C$12,3,false)</f>
        <v>1766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" t="s">
        <v>8</v>
      </c>
      <c r="B16" s="3" t="str">
        <f t="shared" si="1"/>
        <v>Liberal Arts</v>
      </c>
      <c r="C16" s="3">
        <f t="shared" si="2"/>
        <v>1394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2" t="s">
        <v>7</v>
      </c>
      <c r="B17" s="3" t="str">
        <f t="shared" si="1"/>
        <v>Engineering</v>
      </c>
      <c r="C17" s="3">
        <f t="shared" si="2"/>
        <v>6293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2" t="s">
        <v>3</v>
      </c>
      <c r="B18" s="3" t="str">
        <f t="shared" si="1"/>
        <v>Liberal Arts</v>
      </c>
      <c r="C18" s="3">
        <f t="shared" si="2"/>
        <v>15734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" t="s">
        <v>13</v>
      </c>
      <c r="B19" s="3" t="str">
        <f t="shared" si="1"/>
        <v>Liberal Arts</v>
      </c>
      <c r="C19" s="3">
        <f t="shared" si="2"/>
        <v>5932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4" width="16.88"/>
    <col customWidth="1" min="5" max="5" width="17.63"/>
    <col customWidth="1" min="6" max="6" width="16.88"/>
  </cols>
  <sheetData>
    <row r="1">
      <c r="A1" s="1" t="s">
        <v>17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3" t="s">
        <v>18</v>
      </c>
      <c r="B2" s="4" t="s">
        <v>3</v>
      </c>
      <c r="C2" s="5" t="s">
        <v>4</v>
      </c>
      <c r="D2" s="6">
        <v>15734.0</v>
      </c>
      <c r="E2" s="14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3" t="s">
        <v>19</v>
      </c>
      <c r="B3" s="4" t="s">
        <v>5</v>
      </c>
      <c r="C3" s="4" t="s">
        <v>6</v>
      </c>
      <c r="D3" s="6">
        <v>17812.0</v>
      </c>
      <c r="E3" s="14"/>
      <c r="F3" s="1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3" t="s">
        <v>20</v>
      </c>
      <c r="B4" s="4" t="s">
        <v>7</v>
      </c>
      <c r="C4" s="4" t="s">
        <v>6</v>
      </c>
      <c r="D4" s="6">
        <v>6293.0</v>
      </c>
      <c r="E4" s="14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3" t="s">
        <v>21</v>
      </c>
      <c r="B5" s="4" t="s">
        <v>8</v>
      </c>
      <c r="C5" s="5" t="s">
        <v>4</v>
      </c>
      <c r="D5" s="6">
        <v>1394.0</v>
      </c>
      <c r="E5" s="14"/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3" t="s">
        <v>22</v>
      </c>
      <c r="B6" s="4" t="s">
        <v>9</v>
      </c>
      <c r="C6" s="5" t="s">
        <v>4</v>
      </c>
      <c r="D6" s="6">
        <v>1766.0</v>
      </c>
      <c r="E6" s="14"/>
      <c r="F6" s="1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3" t="s">
        <v>23</v>
      </c>
      <c r="B7" s="4" t="s">
        <v>10</v>
      </c>
      <c r="C7" s="5" t="s">
        <v>4</v>
      </c>
      <c r="D7" s="6">
        <v>1645.0</v>
      </c>
      <c r="E7" s="14"/>
      <c r="F7" s="1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3" t="s">
        <v>24</v>
      </c>
      <c r="B8" s="4" t="s">
        <v>11</v>
      </c>
      <c r="C8" s="5" t="s">
        <v>4</v>
      </c>
      <c r="D8" s="10">
        <v>1375.0</v>
      </c>
      <c r="E8" s="14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25</v>
      </c>
      <c r="B9" s="4" t="s">
        <v>12</v>
      </c>
      <c r="C9" s="5" t="s">
        <v>4</v>
      </c>
      <c r="D9" s="10">
        <v>235.0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26</v>
      </c>
      <c r="B10" s="4" t="s">
        <v>13</v>
      </c>
      <c r="C10" s="5" t="s">
        <v>4</v>
      </c>
      <c r="D10" s="10">
        <v>5932.0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27</v>
      </c>
      <c r="B11" s="4" t="s">
        <v>14</v>
      </c>
      <c r="C11" s="9" t="s">
        <v>15</v>
      </c>
      <c r="D11" s="10">
        <v>5720.0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 t="s">
        <v>28</v>
      </c>
      <c r="B12" s="4" t="s">
        <v>16</v>
      </c>
      <c r="C12" s="9" t="s">
        <v>15</v>
      </c>
      <c r="D12" s="10">
        <v>5508.0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5" t="s">
        <v>0</v>
      </c>
      <c r="B14" s="15" t="s">
        <v>1</v>
      </c>
      <c r="C14" s="15" t="s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2" t="s">
        <v>12</v>
      </c>
      <c r="B15" s="3" t="str">
        <f t="shared" ref="B15:B16" si="1">VLOOKUP(A15,$B$2:$C$12,2,FALSE)</f>
        <v>Liberal Arts</v>
      </c>
      <c r="C15" s="6">
        <f t="shared" ref="C15:C16" si="2">VLOOKUP(A15,$B$2:$D$12,3,FALSE)</f>
        <v>235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 t="s">
        <v>14</v>
      </c>
      <c r="B16" s="3" t="str">
        <f t="shared" si="1"/>
        <v>Medical</v>
      </c>
      <c r="C16" s="6">
        <f t="shared" si="2"/>
        <v>5720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5" t="s">
        <v>17</v>
      </c>
      <c r="B18" s="15" t="s">
        <v>0</v>
      </c>
      <c r="C18" s="15" t="s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2" t="s">
        <v>19</v>
      </c>
      <c r="B19" s="3" t="str">
        <f t="shared" ref="B19:B22" si="3">vlookup(A19,A$2:B$12,2,false)</f>
        <v>Stanford University</v>
      </c>
      <c r="C19" s="3" t="str">
        <f t="shared" ref="C19:C22" si="4">vlookup(A19,A$2:C$12,3,false)</f>
        <v>Engineering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2" t="s">
        <v>24</v>
      </c>
      <c r="B20" s="3" t="str">
        <f t="shared" si="3"/>
        <v>Princeton University</v>
      </c>
      <c r="C20" s="3" t="str">
        <f t="shared" si="4"/>
        <v>Liberal Arts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2" t="s">
        <v>21</v>
      </c>
      <c r="B21" s="3" t="str">
        <f t="shared" si="3"/>
        <v>Yale University</v>
      </c>
      <c r="C21" s="3" t="str">
        <f t="shared" si="4"/>
        <v>Liberal Arts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" t="s">
        <v>22</v>
      </c>
      <c r="B22" s="3" t="str">
        <f t="shared" si="3"/>
        <v>University of Chicago</v>
      </c>
      <c r="C22" s="3" t="str">
        <f t="shared" si="4"/>
        <v>Liberal Arts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1.25"/>
    <col customWidth="1" min="3" max="3" width="19.63"/>
    <col customWidth="1" min="4" max="4" width="20.38"/>
    <col customWidth="1" min="5" max="5" width="17.75"/>
    <col customWidth="1" min="6" max="6" width="22.13"/>
    <col customWidth="1" min="7" max="8" width="16.75"/>
    <col customWidth="1" min="9" max="9" width="19.75"/>
  </cols>
  <sheetData>
    <row r="1">
      <c r="A1" s="16" t="s">
        <v>29</v>
      </c>
      <c r="D1" s="3"/>
      <c r="E1" s="16" t="s">
        <v>30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5" t="s">
        <v>17</v>
      </c>
      <c r="B2" s="15" t="s">
        <v>0</v>
      </c>
      <c r="C2" s="15" t="s">
        <v>31</v>
      </c>
      <c r="D2" s="3"/>
      <c r="E2" s="15" t="s">
        <v>17</v>
      </c>
      <c r="F2" s="15" t="s">
        <v>0</v>
      </c>
      <c r="G2" s="15" t="s">
        <v>1</v>
      </c>
      <c r="H2" s="15" t="s">
        <v>2</v>
      </c>
      <c r="I2" s="17" t="s">
        <v>32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3" t="s">
        <v>18</v>
      </c>
      <c r="B3" s="4" t="s">
        <v>3</v>
      </c>
      <c r="C3" s="4" t="s">
        <v>33</v>
      </c>
      <c r="D3" s="3"/>
      <c r="E3" s="13" t="s">
        <v>18</v>
      </c>
      <c r="F3" s="4" t="s">
        <v>3</v>
      </c>
      <c r="G3" s="5" t="s">
        <v>4</v>
      </c>
      <c r="H3" s="6">
        <v>15734.0</v>
      </c>
      <c r="I3" s="14">
        <v>2300.0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 t="s">
        <v>19</v>
      </c>
      <c r="B4" s="4" t="s">
        <v>5</v>
      </c>
      <c r="C4" s="4" t="s">
        <v>34</v>
      </c>
      <c r="D4" s="3"/>
      <c r="E4" s="13" t="s">
        <v>19</v>
      </c>
      <c r="F4" s="4" t="s">
        <v>5</v>
      </c>
      <c r="G4" s="4" t="s">
        <v>6</v>
      </c>
      <c r="H4" s="6">
        <v>17812.0</v>
      </c>
      <c r="I4" s="14">
        <v>2100.0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 t="s">
        <v>20</v>
      </c>
      <c r="B5" s="4" t="s">
        <v>7</v>
      </c>
      <c r="C5" s="4" t="s">
        <v>35</v>
      </c>
      <c r="D5" s="3"/>
      <c r="E5" s="13" t="s">
        <v>20</v>
      </c>
      <c r="F5" s="4" t="s">
        <v>7</v>
      </c>
      <c r="G5" s="4" t="s">
        <v>6</v>
      </c>
      <c r="H5" s="6">
        <v>6293.0</v>
      </c>
      <c r="I5" s="14">
        <v>1800.0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 t="s">
        <v>21</v>
      </c>
      <c r="B6" s="4" t="s">
        <v>8</v>
      </c>
      <c r="C6" s="18" t="s">
        <v>36</v>
      </c>
      <c r="D6" s="3"/>
      <c r="E6" s="13" t="s">
        <v>21</v>
      </c>
      <c r="F6" s="4" t="s">
        <v>8</v>
      </c>
      <c r="G6" s="5" t="s">
        <v>4</v>
      </c>
      <c r="H6" s="6">
        <v>1394.0</v>
      </c>
      <c r="I6" s="14">
        <v>150.0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3" t="s">
        <v>22</v>
      </c>
      <c r="B7" s="4" t="s">
        <v>9</v>
      </c>
      <c r="C7" s="4" t="s">
        <v>33</v>
      </c>
      <c r="D7" s="3"/>
      <c r="E7" s="13" t="s">
        <v>22</v>
      </c>
      <c r="F7" s="4" t="s">
        <v>9</v>
      </c>
      <c r="G7" s="5" t="s">
        <v>4</v>
      </c>
      <c r="H7" s="6">
        <v>1766.0</v>
      </c>
      <c r="I7" s="14">
        <v>160.0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23</v>
      </c>
      <c r="B8" s="4" t="s">
        <v>10</v>
      </c>
      <c r="C8" s="4" t="s">
        <v>36</v>
      </c>
      <c r="D8" s="3"/>
      <c r="E8" s="13" t="s">
        <v>23</v>
      </c>
      <c r="F8" s="4" t="s">
        <v>10</v>
      </c>
      <c r="G8" s="5" t="s">
        <v>4</v>
      </c>
      <c r="H8" s="6">
        <v>1645.0</v>
      </c>
      <c r="I8" s="14">
        <v>170.0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3" t="s">
        <v>24</v>
      </c>
      <c r="B9" s="4" t="s">
        <v>11</v>
      </c>
      <c r="C9" s="13" t="s">
        <v>36</v>
      </c>
      <c r="D9" s="3"/>
      <c r="E9" s="13" t="s">
        <v>24</v>
      </c>
      <c r="F9" s="4" t="s">
        <v>11</v>
      </c>
      <c r="G9" s="5" t="s">
        <v>4</v>
      </c>
      <c r="H9" s="10">
        <v>1375.0</v>
      </c>
      <c r="I9" s="14">
        <v>190.0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9" t="s">
        <v>25</v>
      </c>
      <c r="B10" s="4" t="s">
        <v>12</v>
      </c>
      <c r="C10" s="9" t="s">
        <v>35</v>
      </c>
      <c r="D10" s="3"/>
      <c r="E10" s="9" t="s">
        <v>25</v>
      </c>
      <c r="F10" s="4" t="s">
        <v>12</v>
      </c>
      <c r="G10" s="5" t="s">
        <v>4</v>
      </c>
      <c r="H10" s="10">
        <v>235.0</v>
      </c>
      <c r="I10" s="9">
        <v>110.0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26</v>
      </c>
      <c r="B11" s="4" t="s">
        <v>13</v>
      </c>
      <c r="C11" s="9" t="s">
        <v>35</v>
      </c>
      <c r="D11" s="3"/>
      <c r="E11" s="9" t="s">
        <v>26</v>
      </c>
      <c r="F11" s="4" t="s">
        <v>13</v>
      </c>
      <c r="G11" s="5" t="s">
        <v>4</v>
      </c>
      <c r="H11" s="10">
        <v>5932.0</v>
      </c>
      <c r="I11" s="9">
        <v>2000.0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9" t="s">
        <v>27</v>
      </c>
      <c r="B12" s="4" t="s">
        <v>14</v>
      </c>
      <c r="C12" s="9" t="s">
        <v>36</v>
      </c>
      <c r="D12" s="3"/>
      <c r="E12" s="9" t="s">
        <v>27</v>
      </c>
      <c r="F12" s="4" t="s">
        <v>14</v>
      </c>
      <c r="G12" s="9" t="s">
        <v>15</v>
      </c>
      <c r="H12" s="10">
        <v>5720.0</v>
      </c>
      <c r="I12" s="9">
        <v>1800.0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28</v>
      </c>
      <c r="B13" s="4" t="s">
        <v>16</v>
      </c>
      <c r="C13" s="9" t="s">
        <v>37</v>
      </c>
      <c r="D13" s="3"/>
      <c r="E13" s="9" t="s">
        <v>28</v>
      </c>
      <c r="F13" s="4" t="s">
        <v>16</v>
      </c>
      <c r="G13" s="9" t="s">
        <v>15</v>
      </c>
      <c r="H13" s="10">
        <v>5508.0</v>
      </c>
      <c r="I13" s="9">
        <v>1400.0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9" t="s">
        <v>38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 t="s">
        <v>17</v>
      </c>
      <c r="B16" s="15" t="s">
        <v>0</v>
      </c>
      <c r="C16" s="15" t="s">
        <v>31</v>
      </c>
      <c r="D16" s="15" t="s">
        <v>1</v>
      </c>
      <c r="E16" s="15" t="s">
        <v>2</v>
      </c>
      <c r="F16" s="17" t="s">
        <v>32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 t="s">
        <v>23</v>
      </c>
      <c r="B17" s="3" t="str">
        <f t="shared" ref="B17:B20" si="1">vlookup(A17,A$3:B$13,2,false)</f>
        <v>Columbia University</v>
      </c>
      <c r="C17" s="3" t="str">
        <f t="shared" ref="C17:C20" si="2">vlookup(A17,A$3:C$13,3,false)</f>
        <v>30000-35000</v>
      </c>
      <c r="D17" s="3" t="str">
        <f t="shared" ref="D17:D20" si="3">vlookup(A17,E$3:G$13,3,false)</f>
        <v>Liberal Arts</v>
      </c>
      <c r="E17" s="3">
        <f t="shared" ref="E17:E20" si="4">vlookup(A17,E$3:H$13,4,false)</f>
        <v>1645</v>
      </c>
      <c r="F17" s="3">
        <f t="shared" ref="F17:F20" si="5">vlookup(A17,E$3:I$13,5,false)</f>
        <v>170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9" t="s">
        <v>26</v>
      </c>
      <c r="B18" s="3" t="str">
        <f t="shared" si="1"/>
        <v>University of Pennsylvania</v>
      </c>
      <c r="C18" s="3" t="str">
        <f t="shared" si="2"/>
        <v>35000-40000</v>
      </c>
      <c r="D18" s="3" t="str">
        <f t="shared" si="3"/>
        <v>Liberal Arts</v>
      </c>
      <c r="E18" s="3">
        <f t="shared" si="4"/>
        <v>5932</v>
      </c>
      <c r="F18" s="3">
        <f t="shared" si="5"/>
        <v>2000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 t="s">
        <v>20</v>
      </c>
      <c r="B19" s="3" t="str">
        <f t="shared" si="1"/>
        <v>MIT</v>
      </c>
      <c r="C19" s="3" t="str">
        <f t="shared" si="2"/>
        <v>35000-40000</v>
      </c>
      <c r="D19" s="3" t="str">
        <f t="shared" si="3"/>
        <v>Engineering</v>
      </c>
      <c r="E19" s="3">
        <f t="shared" si="4"/>
        <v>6293</v>
      </c>
      <c r="F19" s="3">
        <f t="shared" si="5"/>
        <v>1800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 t="s">
        <v>18</v>
      </c>
      <c r="B20" s="3" t="str">
        <f t="shared" si="1"/>
        <v>Harvard University</v>
      </c>
      <c r="C20" s="3" t="str">
        <f t="shared" si="2"/>
        <v>40000-45000</v>
      </c>
      <c r="D20" s="3" t="str">
        <f t="shared" si="3"/>
        <v>Liberal Arts</v>
      </c>
      <c r="E20" s="3">
        <f t="shared" si="4"/>
        <v>15734</v>
      </c>
      <c r="F20" s="3">
        <f t="shared" si="5"/>
        <v>2300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3">
    <mergeCell ref="A1:C1"/>
    <mergeCell ref="E1:I1"/>
    <mergeCell ref="A15:F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1.38"/>
    <col customWidth="1" min="3" max="3" width="24.13"/>
  </cols>
  <sheetData>
    <row r="1">
      <c r="A1" s="20" t="s">
        <v>39</v>
      </c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7" t="s">
        <v>40</v>
      </c>
      <c r="B2" s="17" t="s">
        <v>41</v>
      </c>
      <c r="C2" s="22" t="s">
        <v>42</v>
      </c>
      <c r="D2" s="2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43</v>
      </c>
      <c r="B3" s="10">
        <v>1000.0</v>
      </c>
      <c r="C3" s="10">
        <v>7.0</v>
      </c>
      <c r="D3" s="1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44</v>
      </c>
      <c r="B4" s="10">
        <v>600.0</v>
      </c>
      <c r="C4" s="10">
        <v>8.0</v>
      </c>
      <c r="D4" s="2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45</v>
      </c>
      <c r="B5" s="10">
        <v>1200.0</v>
      </c>
      <c r="C5" s="10">
        <v>9.0</v>
      </c>
      <c r="D5" s="2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/>
      <c r="B6" s="10"/>
      <c r="C6" s="10"/>
      <c r="D6" s="2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0" t="s">
        <v>46</v>
      </c>
      <c r="C7" s="2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5" t="s">
        <v>1</v>
      </c>
      <c r="B8" s="17" t="s">
        <v>47</v>
      </c>
      <c r="C8" s="2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4</v>
      </c>
      <c r="B9" s="10">
        <v>200.0</v>
      </c>
      <c r="C9" s="2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6</v>
      </c>
      <c r="B10" s="10">
        <v>500.0</v>
      </c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15</v>
      </c>
      <c r="B11" s="10">
        <v>750.0</v>
      </c>
      <c r="C11" s="2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24"/>
      <c r="C12" s="2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5" t="s">
        <v>48</v>
      </c>
      <c r="B13" s="24"/>
      <c r="C13" s="2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24"/>
      <c r="C14" s="2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6"/>
      <c r="B15" s="24"/>
      <c r="C15" s="2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24"/>
      <c r="C16" s="2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6"/>
      <c r="B17" s="26"/>
      <c r="C17" s="2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24"/>
      <c r="C18" s="2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24"/>
      <c r="C19" s="2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24"/>
      <c r="C20" s="2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24"/>
      <c r="C21" s="2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24"/>
      <c r="C22" s="2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24"/>
      <c r="C23" s="2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24"/>
      <c r="C24" s="2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24"/>
      <c r="C25" s="2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24"/>
      <c r="C26" s="2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24"/>
      <c r="C27" s="2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24"/>
      <c r="C28" s="2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24"/>
      <c r="C29" s="2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24"/>
      <c r="C30" s="2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24"/>
      <c r="C31" s="2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24"/>
      <c r="C32" s="2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24"/>
      <c r="C33" s="2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24"/>
      <c r="C34" s="2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24"/>
      <c r="C35" s="2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24"/>
      <c r="C36" s="2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24"/>
      <c r="C37" s="2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24"/>
      <c r="C38" s="2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24"/>
      <c r="C39" s="2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24"/>
      <c r="C40" s="2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24"/>
      <c r="C41" s="2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24"/>
      <c r="C42" s="2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24"/>
      <c r="C43" s="2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24"/>
      <c r="C44" s="2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24"/>
      <c r="C45" s="2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24"/>
      <c r="C46" s="2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24"/>
      <c r="C47" s="2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24"/>
      <c r="C48" s="2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24"/>
      <c r="C49" s="2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24"/>
      <c r="C50" s="2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24"/>
      <c r="C51" s="2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24"/>
      <c r="C52" s="2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24"/>
      <c r="C53" s="2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24"/>
      <c r="C54" s="2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24"/>
      <c r="C55" s="2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24"/>
      <c r="C56" s="2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24"/>
      <c r="C57" s="2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24"/>
      <c r="C58" s="2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24"/>
      <c r="C59" s="2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24"/>
      <c r="C60" s="2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24"/>
      <c r="C61" s="2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24"/>
      <c r="C62" s="2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24"/>
      <c r="C63" s="2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24"/>
      <c r="C64" s="2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24"/>
      <c r="C65" s="2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24"/>
      <c r="C66" s="2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24"/>
      <c r="C67" s="2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24"/>
      <c r="C68" s="2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24"/>
      <c r="C69" s="2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24"/>
      <c r="C70" s="2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24"/>
      <c r="C71" s="2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24"/>
      <c r="C72" s="2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24"/>
      <c r="C73" s="2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24"/>
      <c r="C74" s="2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24"/>
      <c r="C75" s="2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24"/>
      <c r="C76" s="2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24"/>
      <c r="C77" s="2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24"/>
      <c r="C78" s="2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24"/>
      <c r="C79" s="2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24"/>
      <c r="C80" s="2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24"/>
      <c r="C81" s="2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24"/>
      <c r="C82" s="2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24"/>
      <c r="C83" s="2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24"/>
      <c r="C84" s="2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24"/>
      <c r="C85" s="2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24"/>
      <c r="C86" s="2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24"/>
      <c r="C87" s="2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24"/>
      <c r="C88" s="2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24"/>
      <c r="C89" s="2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24"/>
      <c r="C90" s="2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24"/>
      <c r="C91" s="2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24"/>
      <c r="C92" s="2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24"/>
      <c r="C93" s="2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24"/>
      <c r="C94" s="2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24"/>
      <c r="C95" s="2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24"/>
      <c r="C96" s="2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24"/>
      <c r="C97" s="2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24"/>
      <c r="C98" s="2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24"/>
      <c r="C99" s="2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24"/>
      <c r="C100" s="2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24"/>
      <c r="C101" s="2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24"/>
      <c r="C102" s="2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24"/>
      <c r="C103" s="2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24"/>
      <c r="C104" s="2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24"/>
      <c r="C105" s="2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24"/>
      <c r="C106" s="2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24"/>
      <c r="C107" s="2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24"/>
      <c r="C108" s="2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24"/>
      <c r="C109" s="2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24"/>
      <c r="C110" s="2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24"/>
      <c r="C111" s="2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24"/>
      <c r="C112" s="2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24"/>
      <c r="C113" s="2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24"/>
      <c r="C114" s="2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24"/>
      <c r="C115" s="2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24"/>
      <c r="C116" s="2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24"/>
      <c r="C117" s="2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24"/>
      <c r="C118" s="2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24"/>
      <c r="C119" s="2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24"/>
      <c r="C120" s="2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24"/>
      <c r="C121" s="2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24"/>
      <c r="C122" s="2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24"/>
      <c r="C123" s="2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24"/>
      <c r="C124" s="2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24"/>
      <c r="C125" s="2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24"/>
      <c r="C126" s="2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24"/>
      <c r="C127" s="2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24"/>
      <c r="C128" s="2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24"/>
      <c r="C129" s="2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24"/>
      <c r="C130" s="2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24"/>
      <c r="C131" s="2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24"/>
      <c r="C132" s="2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24"/>
      <c r="C133" s="2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24"/>
      <c r="C134" s="2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24"/>
      <c r="C135" s="2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24"/>
      <c r="C136" s="2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24"/>
      <c r="C137" s="2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24"/>
      <c r="C138" s="2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24"/>
      <c r="C139" s="2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24"/>
      <c r="C140" s="2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24"/>
      <c r="C141" s="2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24"/>
      <c r="C142" s="2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24"/>
      <c r="C143" s="2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24"/>
      <c r="C144" s="2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24"/>
      <c r="C145" s="2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24"/>
      <c r="C146" s="2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24"/>
      <c r="C147" s="2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24"/>
      <c r="C148" s="2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24"/>
      <c r="C149" s="2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24"/>
      <c r="C150" s="2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24"/>
      <c r="C151" s="2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24"/>
      <c r="C152" s="2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24"/>
      <c r="C153" s="2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24"/>
      <c r="C154" s="2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24"/>
      <c r="C155" s="2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24"/>
      <c r="C156" s="2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24"/>
      <c r="C157" s="2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24"/>
      <c r="C158" s="2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24"/>
      <c r="C159" s="2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24"/>
      <c r="C160" s="2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24"/>
      <c r="C161" s="2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24"/>
      <c r="C162" s="2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24"/>
      <c r="C163" s="2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24"/>
      <c r="C164" s="2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24"/>
      <c r="C165" s="2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24"/>
      <c r="C166" s="2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24"/>
      <c r="C167" s="2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24"/>
      <c r="C168" s="2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24"/>
      <c r="C169" s="2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24"/>
      <c r="C170" s="2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24"/>
      <c r="C171" s="2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24"/>
      <c r="C172" s="2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24"/>
      <c r="C173" s="2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24"/>
      <c r="C174" s="2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24"/>
      <c r="C175" s="2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24"/>
      <c r="C176" s="2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24"/>
      <c r="C177" s="2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24"/>
      <c r="C178" s="2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24"/>
      <c r="C179" s="2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24"/>
      <c r="C180" s="2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24"/>
      <c r="C181" s="2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24"/>
      <c r="C182" s="2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24"/>
      <c r="C183" s="2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24"/>
      <c r="C184" s="2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24"/>
      <c r="C185" s="2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24"/>
      <c r="C186" s="2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24"/>
      <c r="C187" s="2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24"/>
      <c r="C188" s="2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24"/>
      <c r="C189" s="2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24"/>
      <c r="C190" s="2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24"/>
      <c r="C191" s="2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24"/>
      <c r="C192" s="2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24"/>
      <c r="C193" s="2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24"/>
      <c r="C194" s="2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24"/>
      <c r="C195" s="2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24"/>
      <c r="C196" s="2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24"/>
      <c r="C197" s="2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24"/>
      <c r="C198" s="2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24"/>
      <c r="C199" s="2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24"/>
      <c r="C200" s="2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24"/>
      <c r="C201" s="2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24"/>
      <c r="C202" s="2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24"/>
      <c r="C203" s="2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24"/>
      <c r="C204" s="2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24"/>
      <c r="C205" s="2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24"/>
      <c r="C206" s="2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24"/>
      <c r="C207" s="2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24"/>
      <c r="C208" s="2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24"/>
      <c r="C209" s="2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24"/>
      <c r="C210" s="2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24"/>
      <c r="C211" s="2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24"/>
      <c r="C212" s="2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24"/>
      <c r="C213" s="2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24"/>
      <c r="C214" s="2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24"/>
      <c r="C215" s="2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24"/>
      <c r="C216" s="2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24"/>
      <c r="C217" s="2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24"/>
      <c r="C218" s="2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24"/>
      <c r="C219" s="2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24"/>
      <c r="C220" s="2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24"/>
      <c r="C221" s="2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24"/>
      <c r="C222" s="2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24"/>
      <c r="C223" s="2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24"/>
      <c r="C224" s="2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24"/>
      <c r="C225" s="2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24"/>
      <c r="C226" s="2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24"/>
      <c r="C227" s="2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24"/>
      <c r="C228" s="2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24"/>
      <c r="C229" s="2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24"/>
      <c r="C230" s="2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24"/>
      <c r="C231" s="2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24"/>
      <c r="C232" s="2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24"/>
      <c r="C233" s="2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24"/>
      <c r="C234" s="2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24"/>
      <c r="C235" s="2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24"/>
      <c r="C236" s="2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24"/>
      <c r="C237" s="2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24"/>
      <c r="C238" s="2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24"/>
      <c r="C239" s="2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24"/>
      <c r="C240" s="2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24"/>
      <c r="C241" s="2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24"/>
      <c r="C242" s="2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24"/>
      <c r="C243" s="2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24"/>
      <c r="C244" s="2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24"/>
      <c r="C245" s="2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24"/>
      <c r="C246" s="2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24"/>
      <c r="C247" s="2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24"/>
      <c r="C248" s="2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24"/>
      <c r="C249" s="2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24"/>
      <c r="C250" s="2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24"/>
      <c r="C251" s="2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24"/>
      <c r="C252" s="2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24"/>
      <c r="C253" s="2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24"/>
      <c r="C254" s="2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24"/>
      <c r="C255" s="2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24"/>
      <c r="C256" s="2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24"/>
      <c r="C257" s="2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24"/>
      <c r="C258" s="2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24"/>
      <c r="C259" s="2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24"/>
      <c r="C260" s="2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24"/>
      <c r="C261" s="2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24"/>
      <c r="C262" s="2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24"/>
      <c r="C263" s="2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24"/>
      <c r="C264" s="2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24"/>
      <c r="C265" s="2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24"/>
      <c r="C266" s="2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24"/>
      <c r="C267" s="2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24"/>
      <c r="C268" s="2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24"/>
      <c r="C269" s="2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24"/>
      <c r="C270" s="2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24"/>
      <c r="C271" s="2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24"/>
      <c r="C272" s="2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24"/>
      <c r="C273" s="2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24"/>
      <c r="C274" s="2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24"/>
      <c r="C275" s="2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24"/>
      <c r="C276" s="2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24"/>
      <c r="C277" s="2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24"/>
      <c r="C278" s="2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24"/>
      <c r="C279" s="2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24"/>
      <c r="C280" s="2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24"/>
      <c r="C281" s="2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24"/>
      <c r="C282" s="2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24"/>
      <c r="C283" s="2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24"/>
      <c r="C284" s="2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24"/>
      <c r="C285" s="2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24"/>
      <c r="C286" s="2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24"/>
      <c r="C287" s="2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24"/>
      <c r="C288" s="2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24"/>
      <c r="C289" s="2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24"/>
      <c r="C290" s="2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24"/>
      <c r="C291" s="2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24"/>
      <c r="C292" s="2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24"/>
      <c r="C293" s="2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24"/>
      <c r="C294" s="2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24"/>
      <c r="C295" s="2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24"/>
      <c r="C296" s="2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24"/>
      <c r="C297" s="2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24"/>
      <c r="C298" s="2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24"/>
      <c r="C299" s="2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24"/>
      <c r="C300" s="2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24"/>
      <c r="C301" s="2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24"/>
      <c r="C302" s="2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24"/>
      <c r="C303" s="2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24"/>
      <c r="C304" s="2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24"/>
      <c r="C305" s="2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24"/>
      <c r="C306" s="2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24"/>
      <c r="C307" s="2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24"/>
      <c r="C308" s="2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24"/>
      <c r="C309" s="2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24"/>
      <c r="C310" s="2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24"/>
      <c r="C311" s="2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24"/>
      <c r="C312" s="2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24"/>
      <c r="C313" s="2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24"/>
      <c r="C314" s="2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24"/>
      <c r="C315" s="2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24"/>
      <c r="C316" s="2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24"/>
      <c r="C317" s="2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24"/>
      <c r="C318" s="2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24"/>
      <c r="C319" s="2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24"/>
      <c r="C320" s="2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24"/>
      <c r="C321" s="2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24"/>
      <c r="C322" s="2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24"/>
      <c r="C323" s="2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24"/>
      <c r="C324" s="2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24"/>
      <c r="C325" s="2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24"/>
      <c r="C326" s="2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24"/>
      <c r="C327" s="2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24"/>
      <c r="C328" s="2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24"/>
      <c r="C329" s="2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24"/>
      <c r="C330" s="2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24"/>
      <c r="C331" s="2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24"/>
      <c r="C332" s="2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24"/>
      <c r="C333" s="2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24"/>
      <c r="C334" s="2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24"/>
      <c r="C335" s="2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24"/>
      <c r="C336" s="2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24"/>
      <c r="C337" s="2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24"/>
      <c r="C338" s="2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24"/>
      <c r="C339" s="2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24"/>
      <c r="C340" s="2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24"/>
      <c r="C341" s="2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24"/>
      <c r="C342" s="2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24"/>
      <c r="C343" s="2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24"/>
      <c r="C344" s="2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24"/>
      <c r="C345" s="2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24"/>
      <c r="C346" s="2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24"/>
      <c r="C347" s="2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24"/>
      <c r="C348" s="2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24"/>
      <c r="C349" s="2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24"/>
      <c r="C350" s="2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24"/>
      <c r="C351" s="2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24"/>
      <c r="C352" s="2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24"/>
      <c r="C353" s="2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24"/>
      <c r="C354" s="2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24"/>
      <c r="C355" s="2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24"/>
      <c r="C356" s="2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24"/>
      <c r="C357" s="2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24"/>
      <c r="C358" s="2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24"/>
      <c r="C359" s="2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24"/>
      <c r="C360" s="2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24"/>
      <c r="C361" s="2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24"/>
      <c r="C362" s="2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24"/>
      <c r="C363" s="2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24"/>
      <c r="C364" s="2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24"/>
      <c r="C365" s="2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24"/>
      <c r="C366" s="2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24"/>
      <c r="C367" s="2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24"/>
      <c r="C368" s="2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24"/>
      <c r="C369" s="2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24"/>
      <c r="C370" s="2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24"/>
      <c r="C371" s="2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24"/>
      <c r="C372" s="2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24"/>
      <c r="C373" s="2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24"/>
      <c r="C374" s="2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24"/>
      <c r="C375" s="2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24"/>
      <c r="C376" s="2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24"/>
      <c r="C377" s="2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24"/>
      <c r="C378" s="2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24"/>
      <c r="C379" s="2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24"/>
      <c r="C380" s="2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24"/>
      <c r="C381" s="2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24"/>
      <c r="C382" s="2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24"/>
      <c r="C383" s="2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24"/>
      <c r="C384" s="2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24"/>
      <c r="C385" s="2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24"/>
      <c r="C386" s="2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24"/>
      <c r="C387" s="2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24"/>
      <c r="C388" s="2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24"/>
      <c r="C389" s="2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24"/>
      <c r="C390" s="2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24"/>
      <c r="C391" s="2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24"/>
      <c r="C392" s="2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24"/>
      <c r="C393" s="2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24"/>
      <c r="C394" s="2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24"/>
      <c r="C395" s="2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24"/>
      <c r="C396" s="2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24"/>
      <c r="C397" s="2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24"/>
      <c r="C398" s="2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24"/>
      <c r="C399" s="2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24"/>
      <c r="C400" s="2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24"/>
      <c r="C401" s="2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24"/>
      <c r="C402" s="2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24"/>
      <c r="C403" s="2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24"/>
      <c r="C404" s="2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24"/>
      <c r="C405" s="2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24"/>
      <c r="C406" s="2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24"/>
      <c r="C407" s="2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24"/>
      <c r="C408" s="2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24"/>
      <c r="C409" s="2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24"/>
      <c r="C410" s="2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24"/>
      <c r="C411" s="2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24"/>
      <c r="C412" s="2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24"/>
      <c r="C413" s="2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24"/>
      <c r="C414" s="2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24"/>
      <c r="C415" s="2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24"/>
      <c r="C416" s="2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24"/>
      <c r="C417" s="2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24"/>
      <c r="C418" s="2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24"/>
      <c r="C419" s="2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24"/>
      <c r="C420" s="2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24"/>
      <c r="C421" s="2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24"/>
      <c r="C422" s="2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24"/>
      <c r="C423" s="2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24"/>
      <c r="C424" s="2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24"/>
      <c r="C425" s="2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24"/>
      <c r="C426" s="2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24"/>
      <c r="C427" s="2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24"/>
      <c r="C428" s="2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24"/>
      <c r="C429" s="2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24"/>
      <c r="C430" s="2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24"/>
      <c r="C431" s="2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24"/>
      <c r="C432" s="2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24"/>
      <c r="C433" s="2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24"/>
      <c r="C434" s="2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24"/>
      <c r="C435" s="2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24"/>
      <c r="C436" s="2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24"/>
      <c r="C437" s="2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24"/>
      <c r="C438" s="2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24"/>
      <c r="C439" s="2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24"/>
      <c r="C440" s="2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24"/>
      <c r="C441" s="2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24"/>
      <c r="C442" s="2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24"/>
      <c r="C443" s="2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24"/>
      <c r="C444" s="2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24"/>
      <c r="C445" s="2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24"/>
      <c r="C446" s="2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24"/>
      <c r="C447" s="2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24"/>
      <c r="C448" s="2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24"/>
      <c r="C449" s="2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24"/>
      <c r="C450" s="2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24"/>
      <c r="C451" s="2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24"/>
      <c r="C452" s="2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24"/>
      <c r="C453" s="2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24"/>
      <c r="C454" s="2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24"/>
      <c r="C455" s="2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24"/>
      <c r="C456" s="2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24"/>
      <c r="C457" s="2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24"/>
      <c r="C458" s="2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24"/>
      <c r="C459" s="2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24"/>
      <c r="C460" s="2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24"/>
      <c r="C461" s="2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24"/>
      <c r="C462" s="2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24"/>
      <c r="C463" s="2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24"/>
      <c r="C464" s="2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24"/>
      <c r="C465" s="2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24"/>
      <c r="C466" s="2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24"/>
      <c r="C467" s="2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24"/>
      <c r="C468" s="2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24"/>
      <c r="C469" s="2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24"/>
      <c r="C470" s="2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24"/>
      <c r="C471" s="2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24"/>
      <c r="C472" s="2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24"/>
      <c r="C473" s="2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24"/>
      <c r="C474" s="2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24"/>
      <c r="C475" s="2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24"/>
      <c r="C476" s="2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24"/>
      <c r="C477" s="2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24"/>
      <c r="C478" s="2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24"/>
      <c r="C479" s="2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24"/>
      <c r="C480" s="2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24"/>
      <c r="C481" s="2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24"/>
      <c r="C482" s="2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24"/>
      <c r="C483" s="2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24"/>
      <c r="C484" s="2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24"/>
      <c r="C485" s="2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24"/>
      <c r="C486" s="2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24"/>
      <c r="C487" s="2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24"/>
      <c r="C488" s="2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24"/>
      <c r="C489" s="2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24"/>
      <c r="C490" s="2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24"/>
      <c r="C491" s="2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24"/>
      <c r="C492" s="2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24"/>
      <c r="C493" s="2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24"/>
      <c r="C494" s="2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24"/>
      <c r="C495" s="2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24"/>
      <c r="C496" s="2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24"/>
      <c r="C497" s="2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24"/>
      <c r="C498" s="2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24"/>
      <c r="C499" s="2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24"/>
      <c r="C500" s="2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24"/>
      <c r="C501" s="2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24"/>
      <c r="C502" s="2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24"/>
      <c r="C503" s="2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24"/>
      <c r="C504" s="2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24"/>
      <c r="C505" s="2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24"/>
      <c r="C506" s="2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24"/>
      <c r="C507" s="2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24"/>
      <c r="C508" s="2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24"/>
      <c r="C509" s="2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24"/>
      <c r="C510" s="2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24"/>
      <c r="C511" s="2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24"/>
      <c r="C512" s="2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24"/>
      <c r="C513" s="2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24"/>
      <c r="C514" s="2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24"/>
      <c r="C515" s="2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24"/>
      <c r="C516" s="2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24"/>
      <c r="C517" s="2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24"/>
      <c r="C518" s="2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24"/>
      <c r="C519" s="2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24"/>
      <c r="C520" s="2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24"/>
      <c r="C521" s="2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24"/>
      <c r="C522" s="2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24"/>
      <c r="C523" s="2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24"/>
      <c r="C524" s="2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24"/>
      <c r="C525" s="2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24"/>
      <c r="C526" s="2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24"/>
      <c r="C527" s="2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24"/>
      <c r="C528" s="2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24"/>
      <c r="C529" s="2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24"/>
      <c r="C530" s="2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24"/>
      <c r="C531" s="2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24"/>
      <c r="C532" s="2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24"/>
      <c r="C533" s="2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24"/>
      <c r="C534" s="2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24"/>
      <c r="C535" s="2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24"/>
      <c r="C536" s="2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24"/>
      <c r="C537" s="2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24"/>
      <c r="C538" s="2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24"/>
      <c r="C539" s="2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24"/>
      <c r="C540" s="2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24"/>
      <c r="C541" s="2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24"/>
      <c r="C542" s="2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24"/>
      <c r="C543" s="2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24"/>
      <c r="C544" s="2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24"/>
      <c r="C545" s="2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24"/>
      <c r="C546" s="2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24"/>
      <c r="C547" s="2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24"/>
      <c r="C548" s="2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24"/>
      <c r="C549" s="2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24"/>
      <c r="C550" s="2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24"/>
      <c r="C551" s="2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24"/>
      <c r="C552" s="2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24"/>
      <c r="C553" s="2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24"/>
      <c r="C554" s="2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24"/>
      <c r="C555" s="2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24"/>
      <c r="C556" s="2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24"/>
      <c r="C557" s="2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24"/>
      <c r="C558" s="2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24"/>
      <c r="C559" s="2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24"/>
      <c r="C560" s="2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24"/>
      <c r="C561" s="2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24"/>
      <c r="C562" s="2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24"/>
      <c r="C563" s="2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24"/>
      <c r="C564" s="2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24"/>
      <c r="C565" s="2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24"/>
      <c r="C566" s="2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24"/>
      <c r="C567" s="2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24"/>
      <c r="C568" s="2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24"/>
      <c r="C569" s="2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24"/>
      <c r="C570" s="2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24"/>
      <c r="C571" s="2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24"/>
      <c r="C572" s="2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24"/>
      <c r="C573" s="2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24"/>
      <c r="C574" s="2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24"/>
      <c r="C575" s="2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24"/>
      <c r="C576" s="2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24"/>
      <c r="C577" s="2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24"/>
      <c r="C578" s="2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24"/>
      <c r="C579" s="2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24"/>
      <c r="C580" s="2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24"/>
      <c r="C581" s="2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24"/>
      <c r="C582" s="2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24"/>
      <c r="C583" s="2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24"/>
      <c r="C584" s="2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24"/>
      <c r="C585" s="2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24"/>
      <c r="C586" s="2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24"/>
      <c r="C587" s="2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24"/>
      <c r="C588" s="2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24"/>
      <c r="C589" s="2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24"/>
      <c r="C590" s="2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24"/>
      <c r="C591" s="2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24"/>
      <c r="C592" s="2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24"/>
      <c r="C593" s="2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24"/>
      <c r="C594" s="2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24"/>
      <c r="C595" s="2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24"/>
      <c r="C596" s="2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24"/>
      <c r="C597" s="2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24"/>
      <c r="C598" s="2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24"/>
      <c r="C599" s="2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24"/>
      <c r="C600" s="2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24"/>
      <c r="C601" s="2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24"/>
      <c r="C602" s="2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24"/>
      <c r="C603" s="2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24"/>
      <c r="C604" s="2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24"/>
      <c r="C605" s="2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24"/>
      <c r="C606" s="2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24"/>
      <c r="C607" s="2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24"/>
      <c r="C608" s="2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24"/>
      <c r="C609" s="2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24"/>
      <c r="C610" s="2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24"/>
      <c r="C611" s="2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24"/>
      <c r="C612" s="2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24"/>
      <c r="C613" s="2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24"/>
      <c r="C614" s="2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24"/>
      <c r="C615" s="2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24"/>
      <c r="C616" s="2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24"/>
      <c r="C617" s="2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24"/>
      <c r="C618" s="2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24"/>
      <c r="C619" s="2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24"/>
      <c r="C620" s="2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24"/>
      <c r="C621" s="2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24"/>
      <c r="C622" s="2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24"/>
      <c r="C623" s="2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24"/>
      <c r="C624" s="2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24"/>
      <c r="C625" s="2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24"/>
      <c r="C626" s="2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24"/>
      <c r="C627" s="2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24"/>
      <c r="C628" s="2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24"/>
      <c r="C629" s="2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24"/>
      <c r="C630" s="2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24"/>
      <c r="C631" s="2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24"/>
      <c r="C632" s="2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24"/>
      <c r="C633" s="2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24"/>
      <c r="C634" s="2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24"/>
      <c r="C635" s="2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24"/>
      <c r="C636" s="2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24"/>
      <c r="C637" s="2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24"/>
      <c r="C638" s="2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24"/>
      <c r="C639" s="2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24"/>
      <c r="C640" s="2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24"/>
      <c r="C641" s="2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24"/>
      <c r="C642" s="2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24"/>
      <c r="C643" s="2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24"/>
      <c r="C644" s="2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24"/>
      <c r="C645" s="2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24"/>
      <c r="C646" s="2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24"/>
      <c r="C647" s="2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24"/>
      <c r="C648" s="2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24"/>
      <c r="C649" s="2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24"/>
      <c r="C650" s="2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24"/>
      <c r="C651" s="2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24"/>
      <c r="C652" s="2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24"/>
      <c r="C653" s="2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24"/>
      <c r="C654" s="2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24"/>
      <c r="C655" s="2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24"/>
      <c r="C656" s="2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24"/>
      <c r="C657" s="2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24"/>
      <c r="C658" s="2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24"/>
      <c r="C659" s="2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24"/>
      <c r="C660" s="2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24"/>
      <c r="C661" s="2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24"/>
      <c r="C662" s="2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24"/>
      <c r="C663" s="2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24"/>
      <c r="C664" s="2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24"/>
      <c r="C665" s="2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24"/>
      <c r="C666" s="2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24"/>
      <c r="C667" s="2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24"/>
      <c r="C668" s="2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24"/>
      <c r="C669" s="2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24"/>
      <c r="C670" s="2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24"/>
      <c r="C671" s="2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24"/>
      <c r="C672" s="2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24"/>
      <c r="C673" s="2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24"/>
      <c r="C674" s="2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24"/>
      <c r="C675" s="2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24"/>
      <c r="C676" s="2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24"/>
      <c r="C677" s="2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24"/>
      <c r="C678" s="2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24"/>
      <c r="C679" s="2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24"/>
      <c r="C680" s="2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24"/>
      <c r="C681" s="2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24"/>
      <c r="C682" s="2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24"/>
      <c r="C683" s="2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24"/>
      <c r="C684" s="2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24"/>
      <c r="C685" s="2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24"/>
      <c r="C686" s="2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24"/>
      <c r="C687" s="2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24"/>
      <c r="C688" s="2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24"/>
      <c r="C689" s="2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24"/>
      <c r="C690" s="2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24"/>
      <c r="C691" s="2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24"/>
      <c r="C692" s="2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24"/>
      <c r="C693" s="2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24"/>
      <c r="C694" s="2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24"/>
      <c r="C695" s="2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24"/>
      <c r="C696" s="2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24"/>
      <c r="C697" s="2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24"/>
      <c r="C698" s="2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24"/>
      <c r="C699" s="2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24"/>
      <c r="C700" s="2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24"/>
      <c r="C701" s="2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24"/>
      <c r="C702" s="2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24"/>
      <c r="C703" s="2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24"/>
      <c r="C704" s="2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24"/>
      <c r="C705" s="2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24"/>
      <c r="C706" s="2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24"/>
      <c r="C707" s="2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24"/>
      <c r="C708" s="2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24"/>
      <c r="C709" s="2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24"/>
      <c r="C710" s="2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24"/>
      <c r="C711" s="2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24"/>
      <c r="C712" s="2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24"/>
      <c r="C713" s="2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24"/>
      <c r="C714" s="2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24"/>
      <c r="C715" s="2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24"/>
      <c r="C716" s="2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24"/>
      <c r="C717" s="2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24"/>
      <c r="C718" s="2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24"/>
      <c r="C719" s="2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24"/>
      <c r="C720" s="2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24"/>
      <c r="C721" s="2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24"/>
      <c r="C722" s="2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24"/>
      <c r="C723" s="2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24"/>
      <c r="C724" s="2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24"/>
      <c r="C725" s="2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24"/>
      <c r="C726" s="2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24"/>
      <c r="C727" s="2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24"/>
      <c r="C728" s="2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24"/>
      <c r="C729" s="2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24"/>
      <c r="C730" s="2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24"/>
      <c r="C731" s="2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24"/>
      <c r="C732" s="2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24"/>
      <c r="C733" s="2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24"/>
      <c r="C734" s="2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24"/>
      <c r="C735" s="2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24"/>
      <c r="C736" s="2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24"/>
      <c r="C737" s="2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24"/>
      <c r="C738" s="2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24"/>
      <c r="C739" s="2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24"/>
      <c r="C740" s="2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24"/>
      <c r="C741" s="2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24"/>
      <c r="C742" s="2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24"/>
      <c r="C743" s="2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24"/>
      <c r="C744" s="2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24"/>
      <c r="C745" s="2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24"/>
      <c r="C746" s="2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24"/>
      <c r="C747" s="2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24"/>
      <c r="C748" s="2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24"/>
      <c r="C749" s="2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24"/>
      <c r="C750" s="2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24"/>
      <c r="C751" s="2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24"/>
      <c r="C752" s="2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24"/>
      <c r="C753" s="2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24"/>
      <c r="C754" s="2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24"/>
      <c r="C755" s="2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24"/>
      <c r="C756" s="2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24"/>
      <c r="C757" s="2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24"/>
      <c r="C758" s="2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24"/>
      <c r="C759" s="2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24"/>
      <c r="C760" s="2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24"/>
      <c r="C761" s="2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24"/>
      <c r="C762" s="2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24"/>
      <c r="C763" s="2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24"/>
      <c r="C764" s="2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24"/>
      <c r="C765" s="2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24"/>
      <c r="C766" s="2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24"/>
      <c r="C767" s="2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24"/>
      <c r="C768" s="2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24"/>
      <c r="C769" s="2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24"/>
      <c r="C770" s="2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24"/>
      <c r="C771" s="2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24"/>
      <c r="C772" s="2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24"/>
      <c r="C773" s="2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24"/>
      <c r="C774" s="2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24"/>
      <c r="C775" s="2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24"/>
      <c r="C776" s="2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24"/>
      <c r="C777" s="2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24"/>
      <c r="C778" s="2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24"/>
      <c r="C779" s="2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24"/>
      <c r="C780" s="2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24"/>
      <c r="C781" s="2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24"/>
      <c r="C782" s="2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24"/>
      <c r="C783" s="2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24"/>
      <c r="C784" s="2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24"/>
      <c r="C785" s="2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24"/>
      <c r="C786" s="2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24"/>
      <c r="C787" s="2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24"/>
      <c r="C788" s="2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24"/>
      <c r="C789" s="2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24"/>
      <c r="C790" s="2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24"/>
      <c r="C791" s="2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24"/>
      <c r="C792" s="2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24"/>
      <c r="C793" s="2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24"/>
      <c r="C794" s="2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24"/>
      <c r="C795" s="2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24"/>
      <c r="C796" s="2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24"/>
      <c r="C797" s="2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24"/>
      <c r="C798" s="2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24"/>
      <c r="C799" s="2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24"/>
      <c r="C800" s="2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24"/>
      <c r="C801" s="2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24"/>
      <c r="C802" s="2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24"/>
      <c r="C803" s="2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24"/>
      <c r="C804" s="2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24"/>
      <c r="C805" s="2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24"/>
      <c r="C806" s="2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24"/>
      <c r="C807" s="2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24"/>
      <c r="C808" s="2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24"/>
      <c r="C809" s="2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24"/>
      <c r="C810" s="2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24"/>
      <c r="C811" s="2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24"/>
      <c r="C812" s="2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24"/>
      <c r="C813" s="2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24"/>
      <c r="C814" s="2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24"/>
      <c r="C815" s="2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24"/>
      <c r="C816" s="2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24"/>
      <c r="C817" s="2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24"/>
      <c r="C818" s="2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24"/>
      <c r="C819" s="2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24"/>
      <c r="C820" s="2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24"/>
      <c r="C821" s="2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24"/>
      <c r="C822" s="2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24"/>
      <c r="C823" s="2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24"/>
      <c r="C824" s="2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24"/>
      <c r="C825" s="2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24"/>
      <c r="C826" s="2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24"/>
      <c r="C827" s="2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24"/>
      <c r="C828" s="2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24"/>
      <c r="C829" s="2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24"/>
      <c r="C830" s="2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24"/>
      <c r="C831" s="2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24"/>
      <c r="C832" s="2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24"/>
      <c r="C833" s="2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24"/>
      <c r="C834" s="2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24"/>
      <c r="C835" s="2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24"/>
      <c r="C836" s="2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24"/>
      <c r="C837" s="2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24"/>
      <c r="C838" s="2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24"/>
      <c r="C839" s="2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24"/>
      <c r="C840" s="2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24"/>
      <c r="C841" s="2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24"/>
      <c r="C842" s="2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24"/>
      <c r="C843" s="2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24"/>
      <c r="C844" s="2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24"/>
      <c r="C845" s="2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24"/>
      <c r="C846" s="2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24"/>
      <c r="C847" s="2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24"/>
      <c r="C848" s="2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24"/>
      <c r="C849" s="2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24"/>
      <c r="C850" s="2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24"/>
      <c r="C851" s="2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24"/>
      <c r="C852" s="2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24"/>
      <c r="C853" s="2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24"/>
      <c r="C854" s="2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24"/>
      <c r="C855" s="2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24"/>
      <c r="C856" s="2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24"/>
      <c r="C857" s="2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24"/>
      <c r="C858" s="2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24"/>
      <c r="C859" s="2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24"/>
      <c r="C860" s="2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24"/>
      <c r="C861" s="2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24"/>
      <c r="C862" s="2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24"/>
      <c r="C863" s="2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24"/>
      <c r="C864" s="2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24"/>
      <c r="C865" s="2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24"/>
      <c r="C866" s="2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24"/>
      <c r="C867" s="2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24"/>
      <c r="C868" s="2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24"/>
      <c r="C869" s="2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24"/>
      <c r="C870" s="2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24"/>
      <c r="C871" s="2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24"/>
      <c r="C872" s="2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24"/>
      <c r="C873" s="2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24"/>
      <c r="C874" s="2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24"/>
      <c r="C875" s="2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24"/>
      <c r="C876" s="2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24"/>
      <c r="C877" s="2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24"/>
      <c r="C878" s="2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24"/>
      <c r="C879" s="2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24"/>
      <c r="C880" s="2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24"/>
      <c r="C881" s="2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24"/>
      <c r="C882" s="2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24"/>
      <c r="C883" s="2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24"/>
      <c r="C884" s="2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24"/>
      <c r="C885" s="2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24"/>
      <c r="C886" s="2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24"/>
      <c r="C887" s="2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24"/>
      <c r="C888" s="2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24"/>
      <c r="C889" s="2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24"/>
      <c r="C890" s="2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24"/>
      <c r="C891" s="2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24"/>
      <c r="C892" s="2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24"/>
      <c r="C893" s="2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24"/>
      <c r="C894" s="2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24"/>
      <c r="C895" s="2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24"/>
      <c r="C896" s="2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24"/>
      <c r="C897" s="2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24"/>
      <c r="C898" s="2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24"/>
      <c r="C899" s="2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24"/>
      <c r="C900" s="2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24"/>
      <c r="C901" s="2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24"/>
      <c r="C902" s="2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24"/>
      <c r="C903" s="2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24"/>
      <c r="C904" s="2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24"/>
      <c r="C905" s="2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24"/>
      <c r="C906" s="2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24"/>
      <c r="C907" s="2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24"/>
      <c r="C908" s="2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24"/>
      <c r="C909" s="2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24"/>
      <c r="C910" s="2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24"/>
      <c r="C911" s="2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24"/>
      <c r="C912" s="2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24"/>
      <c r="C913" s="2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24"/>
      <c r="C914" s="2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24"/>
      <c r="C915" s="2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24"/>
      <c r="C916" s="2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24"/>
      <c r="C917" s="2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24"/>
      <c r="C918" s="2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24"/>
      <c r="C919" s="2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24"/>
      <c r="C920" s="2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24"/>
      <c r="C921" s="2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24"/>
      <c r="C922" s="2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24"/>
      <c r="C923" s="2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24"/>
      <c r="C924" s="2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24"/>
      <c r="C925" s="2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24"/>
      <c r="C926" s="2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24"/>
      <c r="C927" s="2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24"/>
      <c r="C928" s="2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24"/>
      <c r="C929" s="2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24"/>
      <c r="C930" s="2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24"/>
      <c r="C931" s="2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24"/>
      <c r="C932" s="2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24"/>
      <c r="C933" s="2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24"/>
      <c r="C934" s="2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24"/>
      <c r="C935" s="2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24"/>
      <c r="C936" s="2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24"/>
      <c r="C937" s="2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24"/>
      <c r="C938" s="2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24"/>
      <c r="C939" s="2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24"/>
      <c r="C940" s="2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24"/>
      <c r="C941" s="2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24"/>
      <c r="C942" s="2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24"/>
      <c r="C943" s="2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24"/>
      <c r="C944" s="2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24"/>
      <c r="C945" s="2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24"/>
      <c r="C946" s="2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24"/>
      <c r="C947" s="2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24"/>
      <c r="C948" s="2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24"/>
      <c r="C949" s="2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24"/>
      <c r="C950" s="2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24"/>
      <c r="C951" s="2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24"/>
      <c r="C952" s="2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24"/>
      <c r="C953" s="2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24"/>
      <c r="C954" s="2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24"/>
      <c r="C955" s="2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24"/>
      <c r="C956" s="2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24"/>
      <c r="C957" s="2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24"/>
      <c r="C958" s="2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24"/>
      <c r="C959" s="2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24"/>
      <c r="C960" s="2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24"/>
      <c r="C961" s="2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24"/>
      <c r="C962" s="2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24"/>
      <c r="C963" s="2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24"/>
      <c r="C964" s="2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24"/>
      <c r="C965" s="2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24"/>
      <c r="C966" s="2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24"/>
      <c r="C967" s="2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24"/>
      <c r="C968" s="2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24"/>
      <c r="C969" s="2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24"/>
      <c r="C970" s="2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24"/>
      <c r="C971" s="2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24"/>
      <c r="C972" s="2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24"/>
      <c r="C973" s="2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24"/>
      <c r="C974" s="2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24"/>
      <c r="C975" s="2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24"/>
      <c r="C976" s="2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24"/>
      <c r="C977" s="2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24"/>
      <c r="C978" s="2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24"/>
      <c r="C979" s="2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24"/>
      <c r="C980" s="2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24"/>
      <c r="C981" s="2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24"/>
      <c r="C982" s="2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24"/>
      <c r="C983" s="2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24"/>
      <c r="C984" s="2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24"/>
      <c r="C985" s="2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24"/>
      <c r="C986" s="2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24"/>
      <c r="C987" s="2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24"/>
      <c r="C988" s="2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24"/>
      <c r="C989" s="2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24"/>
      <c r="C990" s="2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mergeCells count="2">
    <mergeCell ref="A1:C1"/>
    <mergeCell ref="A7:B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5.88"/>
    <col customWidth="1" min="3" max="3" width="20.38"/>
    <col customWidth="1" min="4" max="4" width="18.0"/>
    <col customWidth="1" min="5" max="6" width="24.63"/>
    <col customWidth="1" min="7" max="8" width="23.13"/>
  </cols>
  <sheetData>
    <row r="1">
      <c r="A1" s="20" t="s">
        <v>49</v>
      </c>
      <c r="I1" s="27"/>
      <c r="J1" s="27"/>
      <c r="K1" s="28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5" t="s">
        <v>50</v>
      </c>
      <c r="B2" s="15" t="s">
        <v>51</v>
      </c>
      <c r="C2" s="15" t="s">
        <v>1</v>
      </c>
      <c r="D2" s="17" t="s">
        <v>40</v>
      </c>
      <c r="E2" s="15" t="s">
        <v>41</v>
      </c>
      <c r="F2" s="15" t="s">
        <v>52</v>
      </c>
      <c r="G2" s="15" t="s">
        <v>53</v>
      </c>
      <c r="H2" s="29" t="s">
        <v>54</v>
      </c>
      <c r="I2" s="28"/>
      <c r="J2" s="28"/>
      <c r="K2" s="2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2" t="s">
        <v>18</v>
      </c>
      <c r="B3" s="12" t="s">
        <v>3</v>
      </c>
      <c r="C3" s="12" t="s">
        <v>4</v>
      </c>
      <c r="D3" s="30" t="s">
        <v>43</v>
      </c>
      <c r="E3" s="31">
        <f>vlookup(D3,CalcsData!A$3:B$5,2,false)</f>
        <v>1000</v>
      </c>
      <c r="F3" s="32">
        <f>VLOOKUP(C3,CalcsData!A$9:B$11,2,FALSE)</f>
        <v>200</v>
      </c>
      <c r="G3" s="32">
        <f>VLOOKUP(D3,CalcsData!A$3:C$5,3,FALSE)</f>
        <v>7</v>
      </c>
      <c r="H3" s="31">
        <f t="shared" ref="H3:H13" si="1">(E3*1%)+(F3*46%)+(G3*53%)</f>
        <v>105.71</v>
      </c>
      <c r="I3" s="33"/>
      <c r="J3" s="3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5" t="s">
        <v>19</v>
      </c>
      <c r="B4" s="12" t="s">
        <v>5</v>
      </c>
      <c r="C4" s="12" t="s">
        <v>6</v>
      </c>
      <c r="D4" s="30" t="s">
        <v>44</v>
      </c>
      <c r="E4" s="31">
        <f>vlookup(D4,CalcsData!A$3:B$5,2,false)</f>
        <v>600</v>
      </c>
      <c r="F4" s="32">
        <f>VLOOKUP(C4,CalcsData!A$9:B$11,2,FALSE)</f>
        <v>500</v>
      </c>
      <c r="G4" s="32">
        <f>VLOOKUP(D4,CalcsData!A$3:C$5,3,FALSE)</f>
        <v>8</v>
      </c>
      <c r="H4" s="31">
        <f t="shared" si="1"/>
        <v>240.24</v>
      </c>
      <c r="I4" s="33"/>
      <c r="J4" s="3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5" t="s">
        <v>20</v>
      </c>
      <c r="B5" s="12" t="s">
        <v>7</v>
      </c>
      <c r="C5" s="12" t="s">
        <v>6</v>
      </c>
      <c r="D5" s="30" t="s">
        <v>44</v>
      </c>
      <c r="E5" s="31">
        <f>vlookup(D5,CalcsData!A$3:B$5,2,false)</f>
        <v>600</v>
      </c>
      <c r="F5" s="32">
        <f>VLOOKUP(C5,CalcsData!A$9:B$11,2,FALSE)</f>
        <v>500</v>
      </c>
      <c r="G5" s="32">
        <f>VLOOKUP(D5,CalcsData!A$3:C$5,3,FALSE)</f>
        <v>8</v>
      </c>
      <c r="H5" s="31">
        <f t="shared" si="1"/>
        <v>240.24</v>
      </c>
      <c r="I5" s="33"/>
      <c r="J5" s="3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5" t="s">
        <v>21</v>
      </c>
      <c r="B6" s="12" t="s">
        <v>8</v>
      </c>
      <c r="C6" s="12" t="s">
        <v>4</v>
      </c>
      <c r="D6" s="30" t="s">
        <v>43</v>
      </c>
      <c r="E6" s="31">
        <f>vlookup(D6,CalcsData!A$3:B$5,2,false)</f>
        <v>1000</v>
      </c>
      <c r="F6" s="32">
        <f>VLOOKUP(C6,CalcsData!A$9:B$11,2,FALSE)</f>
        <v>200</v>
      </c>
      <c r="G6" s="32">
        <f>VLOOKUP(D6,CalcsData!A$3:C$5,3,FALSE)</f>
        <v>7</v>
      </c>
      <c r="H6" s="31">
        <f t="shared" si="1"/>
        <v>105.71</v>
      </c>
      <c r="I6" s="33"/>
      <c r="J6" s="3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5" t="s">
        <v>22</v>
      </c>
      <c r="B7" s="12" t="s">
        <v>9</v>
      </c>
      <c r="C7" s="12" t="s">
        <v>4</v>
      </c>
      <c r="D7" s="30" t="s">
        <v>44</v>
      </c>
      <c r="E7" s="31">
        <f>vlookup(D7,CalcsData!A$3:B$5,2,false)</f>
        <v>600</v>
      </c>
      <c r="F7" s="32">
        <f>VLOOKUP(C7,CalcsData!A$9:B$11,2,FALSE)</f>
        <v>200</v>
      </c>
      <c r="G7" s="32">
        <f>VLOOKUP(D7,CalcsData!A$3:C$5,3,FALSE)</f>
        <v>8</v>
      </c>
      <c r="H7" s="31">
        <f t="shared" si="1"/>
        <v>102.24</v>
      </c>
      <c r="I7" s="33"/>
      <c r="J7" s="3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5" t="s">
        <v>23</v>
      </c>
      <c r="B8" s="12" t="s">
        <v>10</v>
      </c>
      <c r="C8" s="12" t="s">
        <v>4</v>
      </c>
      <c r="D8" s="30" t="s">
        <v>43</v>
      </c>
      <c r="E8" s="31">
        <f>vlookup(D8,CalcsData!A$3:B$5,2,false)</f>
        <v>1000</v>
      </c>
      <c r="F8" s="32">
        <f>VLOOKUP(C8,CalcsData!A$9:B$11,2,FALSE)</f>
        <v>200</v>
      </c>
      <c r="G8" s="32">
        <f>VLOOKUP(D8,CalcsData!A$3:C$5,3,FALSE)</f>
        <v>7</v>
      </c>
      <c r="H8" s="31">
        <f t="shared" si="1"/>
        <v>105.71</v>
      </c>
      <c r="I8" s="33"/>
      <c r="J8" s="3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5" t="s">
        <v>24</v>
      </c>
      <c r="B9" s="12" t="s">
        <v>11</v>
      </c>
      <c r="C9" s="12" t="s">
        <v>4</v>
      </c>
      <c r="D9" s="30" t="s">
        <v>43</v>
      </c>
      <c r="E9" s="31">
        <f>vlookup(D9,CalcsData!A$3:B$5,2,false)</f>
        <v>1000</v>
      </c>
      <c r="F9" s="32">
        <f>VLOOKUP(C9,CalcsData!A$9:B$11,2,FALSE)</f>
        <v>200</v>
      </c>
      <c r="G9" s="32">
        <f>VLOOKUP(D9,CalcsData!A$3:C$5,3,FALSE)</f>
        <v>7</v>
      </c>
      <c r="H9" s="31">
        <f t="shared" si="1"/>
        <v>105.71</v>
      </c>
      <c r="I9" s="33"/>
      <c r="J9" s="3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2" t="s">
        <v>25</v>
      </c>
      <c r="B10" s="12" t="s">
        <v>12</v>
      </c>
      <c r="C10" s="12" t="s">
        <v>4</v>
      </c>
      <c r="D10" s="30" t="s">
        <v>45</v>
      </c>
      <c r="E10" s="31">
        <f>vlookup(D10,CalcsData!A$3:B$5,2,false)</f>
        <v>1200</v>
      </c>
      <c r="F10" s="32">
        <f>VLOOKUP(C10,CalcsData!A$9:B$11,2,FALSE)</f>
        <v>200</v>
      </c>
      <c r="G10" s="32">
        <f>VLOOKUP(D10,CalcsData!A$3:C$5,3,FALSE)</f>
        <v>9</v>
      </c>
      <c r="H10" s="31">
        <f t="shared" si="1"/>
        <v>108.77</v>
      </c>
      <c r="I10" s="33"/>
      <c r="J10" s="3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12" t="s">
        <v>26</v>
      </c>
      <c r="B11" s="12" t="s">
        <v>13</v>
      </c>
      <c r="C11" s="12" t="s">
        <v>4</v>
      </c>
      <c r="D11" s="30" t="s">
        <v>43</v>
      </c>
      <c r="E11" s="31">
        <f>vlookup(D11,CalcsData!A$3:B$5,2,false)</f>
        <v>1000</v>
      </c>
      <c r="F11" s="32">
        <f>VLOOKUP(C11,CalcsData!A$9:B$11,2,FALSE)</f>
        <v>200</v>
      </c>
      <c r="G11" s="32">
        <f>VLOOKUP(D11,CalcsData!A$3:C$5,3,FALSE)</f>
        <v>7</v>
      </c>
      <c r="H11" s="31">
        <f t="shared" si="1"/>
        <v>105.71</v>
      </c>
      <c r="I11" s="33"/>
      <c r="J11" s="3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12" t="s">
        <v>27</v>
      </c>
      <c r="B12" s="12" t="s">
        <v>14</v>
      </c>
      <c r="C12" s="12" t="s">
        <v>15</v>
      </c>
      <c r="D12" s="30" t="s">
        <v>45</v>
      </c>
      <c r="E12" s="31">
        <f>vlookup(D12,CalcsData!A$3:B$5,2,false)</f>
        <v>1200</v>
      </c>
      <c r="F12" s="32">
        <f>VLOOKUP(C12,CalcsData!A$9:B$11,2,FALSE)</f>
        <v>750</v>
      </c>
      <c r="G12" s="32">
        <f>VLOOKUP(D12,CalcsData!A$3:C$5,3,FALSE)</f>
        <v>9</v>
      </c>
      <c r="H12" s="31">
        <f t="shared" si="1"/>
        <v>361.77</v>
      </c>
      <c r="I12" s="33"/>
      <c r="J12" s="3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12" t="s">
        <v>28</v>
      </c>
      <c r="B13" s="12" t="s">
        <v>16</v>
      </c>
      <c r="C13" s="12" t="s">
        <v>15</v>
      </c>
      <c r="D13" s="30" t="s">
        <v>45</v>
      </c>
      <c r="E13" s="31">
        <f>vlookup(D13,CalcsData!A$3:B$5,2,false)</f>
        <v>1200</v>
      </c>
      <c r="F13" s="32">
        <f>VLOOKUP(C13,CalcsData!A$9:B$11,2,FALSE)</f>
        <v>750</v>
      </c>
      <c r="G13" s="32">
        <f>VLOOKUP(D13,CalcsData!A$3:C$5,3,FALSE)</f>
        <v>9</v>
      </c>
      <c r="H13" s="31">
        <f t="shared" si="1"/>
        <v>361.77</v>
      </c>
      <c r="I13" s="33"/>
      <c r="J13" s="3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1"/>
      <c r="F14" s="32"/>
      <c r="G14" s="32"/>
      <c r="H14" s="3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0" t="s">
        <v>55</v>
      </c>
      <c r="D15" s="3"/>
      <c r="E15" s="31"/>
      <c r="F15" s="32"/>
      <c r="G15" s="32"/>
      <c r="H15" s="3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15" t="s">
        <v>1</v>
      </c>
      <c r="B16" s="15" t="s">
        <v>56</v>
      </c>
      <c r="C16" s="15" t="s">
        <v>57</v>
      </c>
      <c r="D16" s="3"/>
      <c r="E16" s="31"/>
      <c r="F16" s="32"/>
      <c r="G16" s="9"/>
      <c r="H16" s="3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 t="s">
        <v>4</v>
      </c>
      <c r="B17" s="9">
        <f>COUNTIFS(C3:C13,A17)</f>
        <v>7</v>
      </c>
      <c r="C17" s="36">
        <f t="shared" ref="C17:C19" si="2">MAXIFS(H3:H13,C3:C13,A17)</f>
        <v>108.77</v>
      </c>
      <c r="D17" s="3"/>
      <c r="E17" s="31"/>
      <c r="F17" s="32"/>
      <c r="G17" s="32"/>
      <c r="H17" s="3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7" t="s">
        <v>6</v>
      </c>
      <c r="B18" s="9">
        <f>COUNTIFS(C3:C13,A18)</f>
        <v>2</v>
      </c>
      <c r="C18" s="36">
        <f t="shared" si="2"/>
        <v>240.24</v>
      </c>
      <c r="D18" s="3"/>
      <c r="E18" s="31"/>
      <c r="F18" s="32"/>
      <c r="G18" s="32"/>
      <c r="H18" s="3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7" t="s">
        <v>15</v>
      </c>
      <c r="B19" s="9">
        <f>COUNTIFS(C3:C13,A18)</f>
        <v>2</v>
      </c>
      <c r="C19" s="36">
        <f t="shared" si="2"/>
        <v>361.77</v>
      </c>
      <c r="D19" s="3"/>
      <c r="E19" s="31"/>
      <c r="F19" s="32"/>
      <c r="G19" s="32"/>
      <c r="H19" s="3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1"/>
      <c r="F20" s="32"/>
      <c r="G20" s="32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1"/>
      <c r="F21" s="32"/>
      <c r="G21" s="32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1"/>
      <c r="F22" s="32"/>
      <c r="G22" s="32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1"/>
      <c r="F23" s="32"/>
      <c r="G23" s="32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1"/>
      <c r="F24" s="32"/>
      <c r="G24" s="32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1"/>
      <c r="F25" s="32"/>
      <c r="G25" s="32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1"/>
      <c r="F26" s="32"/>
      <c r="G26" s="32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1"/>
      <c r="F27" s="32"/>
      <c r="G27" s="32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1"/>
      <c r="F28" s="32"/>
      <c r="G28" s="32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1"/>
      <c r="F29" s="32"/>
      <c r="G29" s="32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1"/>
      <c r="F30" s="32"/>
      <c r="G30" s="32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1"/>
      <c r="F31" s="32"/>
      <c r="G31" s="32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1"/>
      <c r="F32" s="32"/>
      <c r="G32" s="32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1"/>
      <c r="F33" s="32"/>
      <c r="G33" s="32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1"/>
      <c r="F34" s="32"/>
      <c r="G34" s="32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1"/>
      <c r="F35" s="32"/>
      <c r="G35" s="32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1"/>
      <c r="F36" s="32"/>
      <c r="G36" s="32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1"/>
      <c r="F37" s="32"/>
      <c r="G37" s="32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1"/>
      <c r="F38" s="32"/>
      <c r="G38" s="32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1"/>
      <c r="F39" s="32"/>
      <c r="G39" s="32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1"/>
      <c r="F40" s="32"/>
      <c r="G40" s="32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1"/>
      <c r="F41" s="32"/>
      <c r="G41" s="32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1"/>
      <c r="F42" s="32"/>
      <c r="G42" s="32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1"/>
      <c r="F43" s="32"/>
      <c r="G43" s="32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1"/>
      <c r="F44" s="32"/>
      <c r="G44" s="32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1"/>
      <c r="F45" s="32"/>
      <c r="G45" s="32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1"/>
      <c r="F46" s="32"/>
      <c r="G46" s="32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1"/>
      <c r="F47" s="32"/>
      <c r="G47" s="32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1"/>
      <c r="F48" s="32"/>
      <c r="G48" s="32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1"/>
      <c r="F49" s="32"/>
      <c r="G49" s="32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1"/>
      <c r="F50" s="32"/>
      <c r="G50" s="32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1"/>
      <c r="F51" s="32"/>
      <c r="G51" s="32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1"/>
      <c r="F52" s="32"/>
      <c r="G52" s="32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1"/>
      <c r="F53" s="32"/>
      <c r="G53" s="32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1"/>
      <c r="F54" s="32"/>
      <c r="G54" s="32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1"/>
      <c r="F55" s="32"/>
      <c r="G55" s="32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1"/>
      <c r="F56" s="32"/>
      <c r="G56" s="32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1"/>
      <c r="F57" s="32"/>
      <c r="G57" s="32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1"/>
      <c r="F58" s="32"/>
      <c r="G58" s="32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1"/>
      <c r="F59" s="32"/>
      <c r="G59" s="32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1"/>
      <c r="F60" s="32"/>
      <c r="G60" s="32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1"/>
      <c r="F61" s="32"/>
      <c r="G61" s="32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1"/>
      <c r="F62" s="32"/>
      <c r="G62" s="32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1"/>
      <c r="F63" s="32"/>
      <c r="G63" s="32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1"/>
      <c r="F64" s="32"/>
      <c r="G64" s="32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1"/>
      <c r="F65" s="32"/>
      <c r="G65" s="32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1"/>
      <c r="F66" s="32"/>
      <c r="G66" s="32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1"/>
      <c r="F67" s="32"/>
      <c r="G67" s="32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1"/>
      <c r="F68" s="32"/>
      <c r="G68" s="32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1"/>
      <c r="F69" s="32"/>
      <c r="G69" s="32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1"/>
      <c r="F70" s="32"/>
      <c r="G70" s="32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1"/>
      <c r="F71" s="32"/>
      <c r="G71" s="32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1"/>
      <c r="F72" s="32"/>
      <c r="G72" s="32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1"/>
      <c r="F73" s="32"/>
      <c r="G73" s="32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1"/>
      <c r="F74" s="32"/>
      <c r="G74" s="32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1"/>
      <c r="F75" s="32"/>
      <c r="G75" s="32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1"/>
      <c r="F76" s="32"/>
      <c r="G76" s="32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1"/>
      <c r="F77" s="32"/>
      <c r="G77" s="32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1"/>
      <c r="F78" s="32"/>
      <c r="G78" s="32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1"/>
      <c r="F79" s="32"/>
      <c r="G79" s="32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1"/>
      <c r="F80" s="32"/>
      <c r="G80" s="32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1"/>
      <c r="F81" s="32"/>
      <c r="G81" s="32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1"/>
      <c r="F82" s="32"/>
      <c r="G82" s="32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1"/>
      <c r="F83" s="32"/>
      <c r="G83" s="32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1"/>
      <c r="F84" s="32"/>
      <c r="G84" s="32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1"/>
      <c r="F85" s="32"/>
      <c r="G85" s="32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1"/>
      <c r="F86" s="32"/>
      <c r="G86" s="32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1"/>
      <c r="F87" s="32"/>
      <c r="G87" s="32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1"/>
      <c r="F88" s="32"/>
      <c r="G88" s="32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1"/>
      <c r="F89" s="32"/>
      <c r="G89" s="32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1"/>
      <c r="F90" s="32"/>
      <c r="G90" s="32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1"/>
      <c r="F91" s="32"/>
      <c r="G91" s="32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1"/>
      <c r="F92" s="32"/>
      <c r="G92" s="32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1"/>
      <c r="F93" s="32"/>
      <c r="G93" s="32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1"/>
      <c r="F94" s="32"/>
      <c r="G94" s="32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1"/>
      <c r="F95" s="32"/>
      <c r="G95" s="32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1"/>
      <c r="F96" s="32"/>
      <c r="G96" s="32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1"/>
      <c r="F97" s="32"/>
      <c r="G97" s="32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1"/>
      <c r="F98" s="32"/>
      <c r="G98" s="32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1"/>
      <c r="F99" s="32"/>
      <c r="G99" s="32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1"/>
      <c r="F100" s="32"/>
      <c r="G100" s="32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1"/>
      <c r="F101" s="32"/>
      <c r="G101" s="32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1"/>
      <c r="F102" s="32"/>
      <c r="G102" s="32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1"/>
      <c r="F103" s="32"/>
      <c r="G103" s="32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1"/>
      <c r="F104" s="32"/>
      <c r="G104" s="32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1"/>
      <c r="F105" s="32"/>
      <c r="G105" s="32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1"/>
      <c r="F106" s="32"/>
      <c r="G106" s="32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1"/>
      <c r="F107" s="32"/>
      <c r="G107" s="32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1"/>
      <c r="F108" s="32"/>
      <c r="G108" s="32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1"/>
      <c r="F109" s="32"/>
      <c r="G109" s="32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1"/>
      <c r="F110" s="32"/>
      <c r="G110" s="32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1"/>
      <c r="F111" s="32"/>
      <c r="G111" s="32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1"/>
      <c r="F112" s="32"/>
      <c r="G112" s="32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1"/>
      <c r="F113" s="32"/>
      <c r="G113" s="32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1"/>
      <c r="F114" s="32"/>
      <c r="G114" s="32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1"/>
      <c r="F115" s="32"/>
      <c r="G115" s="32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1"/>
      <c r="F116" s="32"/>
      <c r="G116" s="32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1"/>
      <c r="F117" s="32"/>
      <c r="G117" s="32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1"/>
      <c r="F118" s="32"/>
      <c r="G118" s="32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1"/>
      <c r="F119" s="32"/>
      <c r="G119" s="32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1"/>
      <c r="F120" s="32"/>
      <c r="G120" s="32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1"/>
      <c r="F121" s="32"/>
      <c r="G121" s="32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1"/>
      <c r="F122" s="32"/>
      <c r="G122" s="32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1"/>
      <c r="F123" s="32"/>
      <c r="G123" s="32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1"/>
      <c r="F124" s="32"/>
      <c r="G124" s="32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1"/>
      <c r="F125" s="32"/>
      <c r="G125" s="32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1"/>
      <c r="F126" s="32"/>
      <c r="G126" s="32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1"/>
      <c r="F127" s="32"/>
      <c r="G127" s="32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1"/>
      <c r="F128" s="32"/>
      <c r="G128" s="32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1"/>
      <c r="F129" s="32"/>
      <c r="G129" s="32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1"/>
      <c r="F130" s="32"/>
      <c r="G130" s="32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1"/>
      <c r="F131" s="32"/>
      <c r="G131" s="32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1"/>
      <c r="F132" s="32"/>
      <c r="G132" s="32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1"/>
      <c r="F133" s="32"/>
      <c r="G133" s="32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1"/>
      <c r="F134" s="32"/>
      <c r="G134" s="32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1"/>
      <c r="F135" s="32"/>
      <c r="G135" s="32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1"/>
      <c r="F136" s="32"/>
      <c r="G136" s="32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1"/>
      <c r="F137" s="32"/>
      <c r="G137" s="32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1"/>
      <c r="F138" s="32"/>
      <c r="G138" s="32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1"/>
      <c r="F139" s="32"/>
      <c r="G139" s="32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1"/>
      <c r="F140" s="32"/>
      <c r="G140" s="32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1"/>
      <c r="F141" s="32"/>
      <c r="G141" s="32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1"/>
      <c r="F142" s="32"/>
      <c r="G142" s="32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1"/>
      <c r="F143" s="32"/>
      <c r="G143" s="32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1"/>
      <c r="F144" s="32"/>
      <c r="G144" s="32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1"/>
      <c r="F145" s="32"/>
      <c r="G145" s="32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1"/>
      <c r="F146" s="32"/>
      <c r="G146" s="32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1"/>
      <c r="F147" s="32"/>
      <c r="G147" s="32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1"/>
      <c r="F148" s="32"/>
      <c r="G148" s="32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1"/>
      <c r="F149" s="32"/>
      <c r="G149" s="32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1"/>
      <c r="F150" s="32"/>
      <c r="G150" s="32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1"/>
      <c r="F151" s="32"/>
      <c r="G151" s="32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1"/>
      <c r="F152" s="32"/>
      <c r="G152" s="32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1"/>
      <c r="F153" s="32"/>
      <c r="G153" s="32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1"/>
      <c r="F154" s="32"/>
      <c r="G154" s="32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1"/>
      <c r="F155" s="32"/>
      <c r="G155" s="32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1"/>
      <c r="F156" s="32"/>
      <c r="G156" s="32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1"/>
      <c r="F157" s="32"/>
      <c r="G157" s="32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1"/>
      <c r="F158" s="32"/>
      <c r="G158" s="32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1"/>
      <c r="F159" s="32"/>
      <c r="G159" s="32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1"/>
      <c r="F160" s="32"/>
      <c r="G160" s="32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1"/>
      <c r="F161" s="32"/>
      <c r="G161" s="32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1"/>
      <c r="F162" s="32"/>
      <c r="G162" s="32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1"/>
      <c r="F163" s="32"/>
      <c r="G163" s="32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1"/>
      <c r="F164" s="32"/>
      <c r="G164" s="32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1"/>
      <c r="F165" s="32"/>
      <c r="G165" s="32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1"/>
      <c r="F166" s="32"/>
      <c r="G166" s="32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1"/>
      <c r="F167" s="32"/>
      <c r="G167" s="32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1"/>
      <c r="F168" s="32"/>
      <c r="G168" s="32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1"/>
      <c r="F169" s="32"/>
      <c r="G169" s="32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1"/>
      <c r="F170" s="32"/>
      <c r="G170" s="32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1"/>
      <c r="F171" s="32"/>
      <c r="G171" s="32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1"/>
      <c r="F172" s="32"/>
      <c r="G172" s="32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1"/>
      <c r="F173" s="32"/>
      <c r="G173" s="32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1"/>
      <c r="F174" s="32"/>
      <c r="G174" s="32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1"/>
      <c r="F175" s="32"/>
      <c r="G175" s="32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1"/>
      <c r="F176" s="32"/>
      <c r="G176" s="32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1"/>
      <c r="F177" s="32"/>
      <c r="G177" s="32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1"/>
      <c r="F178" s="32"/>
      <c r="G178" s="32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1"/>
      <c r="F179" s="32"/>
      <c r="G179" s="32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1"/>
      <c r="F180" s="32"/>
      <c r="G180" s="32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1"/>
      <c r="F181" s="32"/>
      <c r="G181" s="32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1"/>
      <c r="F182" s="32"/>
      <c r="G182" s="32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1"/>
      <c r="F183" s="32"/>
      <c r="G183" s="32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1"/>
      <c r="F184" s="32"/>
      <c r="G184" s="32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1"/>
      <c r="F185" s="32"/>
      <c r="G185" s="32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1"/>
      <c r="F186" s="32"/>
      <c r="G186" s="32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1"/>
      <c r="F187" s="32"/>
      <c r="G187" s="32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1"/>
      <c r="F188" s="32"/>
      <c r="G188" s="32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1"/>
      <c r="F189" s="32"/>
      <c r="G189" s="32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1"/>
      <c r="F190" s="32"/>
      <c r="G190" s="32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1"/>
      <c r="F191" s="32"/>
      <c r="G191" s="32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1"/>
      <c r="F192" s="32"/>
      <c r="G192" s="32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1"/>
      <c r="F193" s="32"/>
      <c r="G193" s="32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1"/>
      <c r="F194" s="32"/>
      <c r="G194" s="32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1"/>
      <c r="F195" s="32"/>
      <c r="G195" s="32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1"/>
      <c r="F196" s="32"/>
      <c r="G196" s="32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1"/>
      <c r="F197" s="32"/>
      <c r="G197" s="32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1"/>
      <c r="F198" s="32"/>
      <c r="G198" s="32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1"/>
      <c r="F199" s="32"/>
      <c r="G199" s="32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1"/>
      <c r="F200" s="32"/>
      <c r="G200" s="32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1"/>
      <c r="F201" s="32"/>
      <c r="G201" s="32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1"/>
      <c r="F202" s="32"/>
      <c r="G202" s="32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1"/>
      <c r="F203" s="32"/>
      <c r="G203" s="32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1"/>
      <c r="F204" s="32"/>
      <c r="G204" s="32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1"/>
      <c r="F205" s="32"/>
      <c r="G205" s="32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1"/>
      <c r="F206" s="32"/>
      <c r="G206" s="32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1"/>
      <c r="F207" s="32"/>
      <c r="G207" s="32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1"/>
      <c r="F208" s="32"/>
      <c r="G208" s="32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1"/>
      <c r="F209" s="32"/>
      <c r="G209" s="32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1"/>
      <c r="F210" s="32"/>
      <c r="G210" s="32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1"/>
      <c r="F211" s="32"/>
      <c r="G211" s="32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1"/>
      <c r="F212" s="32"/>
      <c r="G212" s="32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1"/>
      <c r="F213" s="32"/>
      <c r="G213" s="32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1"/>
      <c r="F214" s="32"/>
      <c r="G214" s="32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1"/>
      <c r="F215" s="32"/>
      <c r="G215" s="32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1"/>
      <c r="F216" s="32"/>
      <c r="G216" s="32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1"/>
      <c r="F217" s="32"/>
      <c r="G217" s="32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1"/>
      <c r="F218" s="32"/>
      <c r="G218" s="32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1"/>
      <c r="F219" s="32"/>
      <c r="G219" s="32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1"/>
      <c r="F220" s="32"/>
      <c r="G220" s="32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1"/>
      <c r="F221" s="32"/>
      <c r="G221" s="32"/>
      <c r="H221" s="3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1"/>
      <c r="F222" s="32"/>
      <c r="G222" s="32"/>
      <c r="H222" s="3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1"/>
      <c r="F223" s="32"/>
      <c r="G223" s="32"/>
      <c r="H223" s="3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1"/>
      <c r="F224" s="32"/>
      <c r="G224" s="32"/>
      <c r="H224" s="3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1"/>
      <c r="F225" s="32"/>
      <c r="G225" s="32"/>
      <c r="H225" s="3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1"/>
      <c r="F226" s="32"/>
      <c r="G226" s="32"/>
      <c r="H226" s="3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1"/>
      <c r="F227" s="32"/>
      <c r="G227" s="32"/>
      <c r="H227" s="3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1"/>
      <c r="F228" s="32"/>
      <c r="G228" s="32"/>
      <c r="H228" s="3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1"/>
      <c r="F229" s="32"/>
      <c r="G229" s="32"/>
      <c r="H229" s="3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1"/>
      <c r="F230" s="32"/>
      <c r="G230" s="32"/>
      <c r="H230" s="3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1"/>
      <c r="F231" s="32"/>
      <c r="G231" s="32"/>
      <c r="H231" s="3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1"/>
      <c r="F232" s="32"/>
      <c r="G232" s="32"/>
      <c r="H232" s="3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1"/>
      <c r="F233" s="32"/>
      <c r="G233" s="32"/>
      <c r="H233" s="3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1"/>
      <c r="F234" s="32"/>
      <c r="G234" s="32"/>
      <c r="H234" s="3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1"/>
      <c r="F235" s="32"/>
      <c r="G235" s="32"/>
      <c r="H235" s="3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1"/>
      <c r="F236" s="32"/>
      <c r="G236" s="32"/>
      <c r="H236" s="3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1"/>
      <c r="F237" s="32"/>
      <c r="G237" s="32"/>
      <c r="H237" s="3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1"/>
      <c r="F238" s="32"/>
      <c r="G238" s="32"/>
      <c r="H238" s="3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1"/>
      <c r="F239" s="32"/>
      <c r="G239" s="32"/>
      <c r="H239" s="3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1"/>
      <c r="F240" s="32"/>
      <c r="G240" s="32"/>
      <c r="H240" s="3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1"/>
      <c r="F241" s="32"/>
      <c r="G241" s="32"/>
      <c r="H241" s="3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1"/>
      <c r="F242" s="32"/>
      <c r="G242" s="32"/>
      <c r="H242" s="3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1"/>
      <c r="F243" s="32"/>
      <c r="G243" s="32"/>
      <c r="H243" s="3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1"/>
      <c r="F244" s="32"/>
      <c r="G244" s="32"/>
      <c r="H244" s="3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1"/>
      <c r="F245" s="32"/>
      <c r="G245" s="32"/>
      <c r="H245" s="3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1"/>
      <c r="F246" s="32"/>
      <c r="G246" s="32"/>
      <c r="H246" s="3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1"/>
      <c r="F247" s="32"/>
      <c r="G247" s="32"/>
      <c r="H247" s="3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1"/>
      <c r="F248" s="32"/>
      <c r="G248" s="32"/>
      <c r="H248" s="3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1"/>
      <c r="F249" s="32"/>
      <c r="G249" s="32"/>
      <c r="H249" s="3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1"/>
      <c r="F250" s="32"/>
      <c r="G250" s="32"/>
      <c r="H250" s="3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1"/>
      <c r="F251" s="32"/>
      <c r="G251" s="32"/>
      <c r="H251" s="3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1"/>
      <c r="F252" s="32"/>
      <c r="G252" s="32"/>
      <c r="H252" s="3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1"/>
      <c r="F253" s="32"/>
      <c r="G253" s="32"/>
      <c r="H253" s="3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1"/>
      <c r="F254" s="32"/>
      <c r="G254" s="32"/>
      <c r="H254" s="3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1"/>
      <c r="F255" s="32"/>
      <c r="G255" s="32"/>
      <c r="H255" s="3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1"/>
      <c r="F256" s="32"/>
      <c r="G256" s="32"/>
      <c r="H256" s="3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1"/>
      <c r="F257" s="32"/>
      <c r="G257" s="32"/>
      <c r="H257" s="3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1"/>
      <c r="F258" s="32"/>
      <c r="G258" s="32"/>
      <c r="H258" s="3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1"/>
      <c r="F259" s="32"/>
      <c r="G259" s="32"/>
      <c r="H259" s="3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1"/>
      <c r="F260" s="32"/>
      <c r="G260" s="32"/>
      <c r="H260" s="3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1"/>
      <c r="F261" s="32"/>
      <c r="G261" s="32"/>
      <c r="H261" s="3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1"/>
      <c r="F262" s="32"/>
      <c r="G262" s="32"/>
      <c r="H262" s="3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1"/>
      <c r="F263" s="32"/>
      <c r="G263" s="32"/>
      <c r="H263" s="3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1"/>
      <c r="F264" s="32"/>
      <c r="G264" s="32"/>
      <c r="H264" s="3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1"/>
      <c r="F265" s="32"/>
      <c r="G265" s="32"/>
      <c r="H265" s="3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1"/>
      <c r="F266" s="32"/>
      <c r="G266" s="32"/>
      <c r="H266" s="3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1"/>
      <c r="F267" s="32"/>
      <c r="G267" s="32"/>
      <c r="H267" s="3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1"/>
      <c r="F268" s="32"/>
      <c r="G268" s="32"/>
      <c r="H268" s="3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1"/>
      <c r="F269" s="32"/>
      <c r="G269" s="32"/>
      <c r="H269" s="3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1"/>
      <c r="F270" s="32"/>
      <c r="G270" s="32"/>
      <c r="H270" s="3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1"/>
      <c r="F271" s="32"/>
      <c r="G271" s="32"/>
      <c r="H271" s="3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1"/>
      <c r="F272" s="32"/>
      <c r="G272" s="32"/>
      <c r="H272" s="3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1"/>
      <c r="F273" s="32"/>
      <c r="G273" s="32"/>
      <c r="H273" s="3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1"/>
      <c r="F274" s="32"/>
      <c r="G274" s="32"/>
      <c r="H274" s="3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1"/>
      <c r="F275" s="32"/>
      <c r="G275" s="32"/>
      <c r="H275" s="3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1"/>
      <c r="F276" s="32"/>
      <c r="G276" s="32"/>
      <c r="H276" s="3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1"/>
      <c r="F277" s="32"/>
      <c r="G277" s="32"/>
      <c r="H277" s="3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1"/>
      <c r="F278" s="32"/>
      <c r="G278" s="32"/>
      <c r="H278" s="3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1"/>
      <c r="F279" s="32"/>
      <c r="G279" s="32"/>
      <c r="H279" s="3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1"/>
      <c r="F280" s="32"/>
      <c r="G280" s="32"/>
      <c r="H280" s="3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1"/>
      <c r="F281" s="32"/>
      <c r="G281" s="32"/>
      <c r="H281" s="3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1"/>
      <c r="F282" s="32"/>
      <c r="G282" s="32"/>
      <c r="H282" s="3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1"/>
      <c r="F283" s="32"/>
      <c r="G283" s="32"/>
      <c r="H283" s="3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1"/>
      <c r="F284" s="32"/>
      <c r="G284" s="32"/>
      <c r="H284" s="3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1"/>
      <c r="F285" s="32"/>
      <c r="G285" s="32"/>
      <c r="H285" s="3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1"/>
      <c r="F286" s="32"/>
      <c r="G286" s="32"/>
      <c r="H286" s="3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1"/>
      <c r="F287" s="32"/>
      <c r="G287" s="32"/>
      <c r="H287" s="3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1"/>
      <c r="F288" s="32"/>
      <c r="G288" s="32"/>
      <c r="H288" s="3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1"/>
      <c r="F289" s="32"/>
      <c r="G289" s="32"/>
      <c r="H289" s="3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1"/>
      <c r="F290" s="32"/>
      <c r="G290" s="32"/>
      <c r="H290" s="3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1"/>
      <c r="F291" s="32"/>
      <c r="G291" s="32"/>
      <c r="H291" s="3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1"/>
      <c r="F292" s="32"/>
      <c r="G292" s="32"/>
      <c r="H292" s="3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1"/>
      <c r="F293" s="32"/>
      <c r="G293" s="32"/>
      <c r="H293" s="3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1"/>
      <c r="F294" s="32"/>
      <c r="G294" s="32"/>
      <c r="H294" s="3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1"/>
      <c r="F295" s="32"/>
      <c r="G295" s="32"/>
      <c r="H295" s="3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1"/>
      <c r="F296" s="32"/>
      <c r="G296" s="32"/>
      <c r="H296" s="3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1"/>
      <c r="F297" s="32"/>
      <c r="G297" s="32"/>
      <c r="H297" s="3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1"/>
      <c r="F298" s="32"/>
      <c r="G298" s="32"/>
      <c r="H298" s="3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1"/>
      <c r="F299" s="32"/>
      <c r="G299" s="32"/>
      <c r="H299" s="3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1"/>
      <c r="F300" s="32"/>
      <c r="G300" s="32"/>
      <c r="H300" s="3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1"/>
      <c r="F301" s="32"/>
      <c r="G301" s="32"/>
      <c r="H301" s="3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1"/>
      <c r="F302" s="32"/>
      <c r="G302" s="32"/>
      <c r="H302" s="3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1"/>
      <c r="F303" s="32"/>
      <c r="G303" s="32"/>
      <c r="H303" s="3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1"/>
      <c r="F304" s="32"/>
      <c r="G304" s="32"/>
      <c r="H304" s="3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1"/>
      <c r="F305" s="32"/>
      <c r="G305" s="32"/>
      <c r="H305" s="3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1"/>
      <c r="F306" s="32"/>
      <c r="G306" s="32"/>
      <c r="H306" s="3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1"/>
      <c r="F307" s="32"/>
      <c r="G307" s="32"/>
      <c r="H307" s="3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1"/>
      <c r="F308" s="32"/>
      <c r="G308" s="32"/>
      <c r="H308" s="3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1"/>
      <c r="F309" s="32"/>
      <c r="G309" s="32"/>
      <c r="H309" s="3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1"/>
      <c r="F310" s="32"/>
      <c r="G310" s="32"/>
      <c r="H310" s="3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1"/>
      <c r="F311" s="32"/>
      <c r="G311" s="32"/>
      <c r="H311" s="3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1"/>
      <c r="F312" s="32"/>
      <c r="G312" s="32"/>
      <c r="H312" s="3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1"/>
      <c r="F313" s="32"/>
      <c r="G313" s="32"/>
      <c r="H313" s="3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1"/>
      <c r="F314" s="32"/>
      <c r="G314" s="32"/>
      <c r="H314" s="3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1"/>
      <c r="F315" s="32"/>
      <c r="G315" s="32"/>
      <c r="H315" s="3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1"/>
      <c r="F316" s="32"/>
      <c r="G316" s="32"/>
      <c r="H316" s="3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1"/>
      <c r="F317" s="32"/>
      <c r="G317" s="32"/>
      <c r="H317" s="3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1"/>
      <c r="F318" s="32"/>
      <c r="G318" s="32"/>
      <c r="H318" s="3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1"/>
      <c r="F319" s="32"/>
      <c r="G319" s="32"/>
      <c r="H319" s="3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1"/>
      <c r="F320" s="32"/>
      <c r="G320" s="32"/>
      <c r="H320" s="3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1"/>
      <c r="F321" s="32"/>
      <c r="G321" s="32"/>
      <c r="H321" s="3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1"/>
      <c r="F322" s="32"/>
      <c r="G322" s="32"/>
      <c r="H322" s="3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1"/>
      <c r="F323" s="32"/>
      <c r="G323" s="32"/>
      <c r="H323" s="3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1"/>
      <c r="F324" s="32"/>
      <c r="G324" s="32"/>
      <c r="H324" s="3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1"/>
      <c r="F325" s="32"/>
      <c r="G325" s="32"/>
      <c r="H325" s="3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1"/>
      <c r="F326" s="32"/>
      <c r="G326" s="32"/>
      <c r="H326" s="3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1"/>
      <c r="F327" s="32"/>
      <c r="G327" s="32"/>
      <c r="H327" s="3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1"/>
      <c r="F328" s="32"/>
      <c r="G328" s="32"/>
      <c r="H328" s="3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1"/>
      <c r="F329" s="32"/>
      <c r="G329" s="32"/>
      <c r="H329" s="3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1"/>
      <c r="F330" s="32"/>
      <c r="G330" s="32"/>
      <c r="H330" s="3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1"/>
      <c r="F331" s="32"/>
      <c r="G331" s="32"/>
      <c r="H331" s="3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1"/>
      <c r="F332" s="32"/>
      <c r="G332" s="32"/>
      <c r="H332" s="3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1"/>
      <c r="F333" s="32"/>
      <c r="G333" s="32"/>
      <c r="H333" s="3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1"/>
      <c r="F334" s="32"/>
      <c r="G334" s="32"/>
      <c r="H334" s="3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1"/>
      <c r="F335" s="32"/>
      <c r="G335" s="32"/>
      <c r="H335" s="3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1"/>
      <c r="F336" s="32"/>
      <c r="G336" s="32"/>
      <c r="H336" s="3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1"/>
      <c r="F337" s="32"/>
      <c r="G337" s="32"/>
      <c r="H337" s="3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1"/>
      <c r="F338" s="32"/>
      <c r="G338" s="32"/>
      <c r="H338" s="3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1"/>
      <c r="F339" s="32"/>
      <c r="G339" s="32"/>
      <c r="H339" s="3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1"/>
      <c r="F340" s="32"/>
      <c r="G340" s="32"/>
      <c r="H340" s="3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1"/>
      <c r="F341" s="32"/>
      <c r="G341" s="32"/>
      <c r="H341" s="3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1"/>
      <c r="F342" s="32"/>
      <c r="G342" s="32"/>
      <c r="H342" s="3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1"/>
      <c r="F343" s="32"/>
      <c r="G343" s="32"/>
      <c r="H343" s="3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1"/>
      <c r="F344" s="32"/>
      <c r="G344" s="32"/>
      <c r="H344" s="3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1"/>
      <c r="F345" s="32"/>
      <c r="G345" s="32"/>
      <c r="H345" s="3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1"/>
      <c r="F346" s="32"/>
      <c r="G346" s="32"/>
      <c r="H346" s="3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1"/>
      <c r="F347" s="32"/>
      <c r="G347" s="32"/>
      <c r="H347" s="3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1"/>
      <c r="F348" s="32"/>
      <c r="G348" s="32"/>
      <c r="H348" s="3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1"/>
      <c r="F349" s="32"/>
      <c r="G349" s="32"/>
      <c r="H349" s="3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1"/>
      <c r="F350" s="32"/>
      <c r="G350" s="32"/>
      <c r="H350" s="3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1"/>
      <c r="F351" s="32"/>
      <c r="G351" s="32"/>
      <c r="H351" s="3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1"/>
      <c r="F352" s="32"/>
      <c r="G352" s="32"/>
      <c r="H352" s="3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1"/>
      <c r="F353" s="32"/>
      <c r="G353" s="32"/>
      <c r="H353" s="3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1"/>
      <c r="F354" s="32"/>
      <c r="G354" s="32"/>
      <c r="H354" s="3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1"/>
      <c r="F355" s="32"/>
      <c r="G355" s="32"/>
      <c r="H355" s="3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1"/>
      <c r="F356" s="32"/>
      <c r="G356" s="32"/>
      <c r="H356" s="3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1"/>
      <c r="F357" s="32"/>
      <c r="G357" s="32"/>
      <c r="H357" s="3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1"/>
      <c r="F358" s="32"/>
      <c r="G358" s="32"/>
      <c r="H358" s="3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1"/>
      <c r="F359" s="32"/>
      <c r="G359" s="32"/>
      <c r="H359" s="3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1"/>
      <c r="F360" s="32"/>
      <c r="G360" s="32"/>
      <c r="H360" s="3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1"/>
      <c r="F361" s="32"/>
      <c r="G361" s="32"/>
      <c r="H361" s="3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1"/>
      <c r="F362" s="32"/>
      <c r="G362" s="32"/>
      <c r="H362" s="3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1"/>
      <c r="F363" s="32"/>
      <c r="G363" s="32"/>
      <c r="H363" s="3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1"/>
      <c r="F364" s="32"/>
      <c r="G364" s="32"/>
      <c r="H364" s="3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1"/>
      <c r="F365" s="32"/>
      <c r="G365" s="32"/>
      <c r="H365" s="3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1"/>
      <c r="F366" s="32"/>
      <c r="G366" s="32"/>
      <c r="H366" s="3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1"/>
      <c r="F367" s="32"/>
      <c r="G367" s="32"/>
      <c r="H367" s="3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1"/>
      <c r="F368" s="32"/>
      <c r="G368" s="32"/>
      <c r="H368" s="3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1"/>
      <c r="F369" s="32"/>
      <c r="G369" s="32"/>
      <c r="H369" s="3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1"/>
      <c r="F370" s="32"/>
      <c r="G370" s="32"/>
      <c r="H370" s="3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1"/>
      <c r="F371" s="32"/>
      <c r="G371" s="32"/>
      <c r="H371" s="3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1"/>
      <c r="F372" s="32"/>
      <c r="G372" s="32"/>
      <c r="H372" s="3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1"/>
      <c r="F373" s="32"/>
      <c r="G373" s="32"/>
      <c r="H373" s="3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1"/>
      <c r="F374" s="32"/>
      <c r="G374" s="32"/>
      <c r="H374" s="3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1"/>
      <c r="F375" s="32"/>
      <c r="G375" s="32"/>
      <c r="H375" s="3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1"/>
      <c r="F376" s="32"/>
      <c r="G376" s="32"/>
      <c r="H376" s="3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1"/>
      <c r="F377" s="32"/>
      <c r="G377" s="32"/>
      <c r="H377" s="3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1"/>
      <c r="F378" s="32"/>
      <c r="G378" s="32"/>
      <c r="H378" s="3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1"/>
      <c r="F379" s="32"/>
      <c r="G379" s="32"/>
      <c r="H379" s="3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1"/>
      <c r="F380" s="32"/>
      <c r="G380" s="32"/>
      <c r="H380" s="3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1"/>
      <c r="F381" s="32"/>
      <c r="G381" s="32"/>
      <c r="H381" s="3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1"/>
      <c r="F382" s="32"/>
      <c r="G382" s="32"/>
      <c r="H382" s="3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1"/>
      <c r="F383" s="32"/>
      <c r="G383" s="32"/>
      <c r="H383" s="3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1"/>
      <c r="F384" s="32"/>
      <c r="G384" s="32"/>
      <c r="H384" s="3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1"/>
      <c r="F385" s="32"/>
      <c r="G385" s="32"/>
      <c r="H385" s="3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1"/>
      <c r="F386" s="32"/>
      <c r="G386" s="32"/>
      <c r="H386" s="3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1"/>
      <c r="F387" s="32"/>
      <c r="G387" s="32"/>
      <c r="H387" s="3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1"/>
      <c r="F388" s="32"/>
      <c r="G388" s="32"/>
      <c r="H388" s="3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1"/>
      <c r="F389" s="32"/>
      <c r="G389" s="32"/>
      <c r="H389" s="3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1"/>
      <c r="F390" s="32"/>
      <c r="G390" s="32"/>
      <c r="H390" s="3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1"/>
      <c r="F391" s="32"/>
      <c r="G391" s="32"/>
      <c r="H391" s="3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1"/>
      <c r="F392" s="32"/>
      <c r="G392" s="32"/>
      <c r="H392" s="3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1"/>
      <c r="F393" s="32"/>
      <c r="G393" s="32"/>
      <c r="H393" s="3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1"/>
      <c r="F394" s="32"/>
      <c r="G394" s="32"/>
      <c r="H394" s="3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1"/>
      <c r="F395" s="32"/>
      <c r="G395" s="32"/>
      <c r="H395" s="3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1"/>
      <c r="F396" s="32"/>
      <c r="G396" s="32"/>
      <c r="H396" s="3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1"/>
      <c r="F397" s="32"/>
      <c r="G397" s="32"/>
      <c r="H397" s="3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1"/>
      <c r="F398" s="32"/>
      <c r="G398" s="32"/>
      <c r="H398" s="3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1"/>
      <c r="F399" s="32"/>
      <c r="G399" s="32"/>
      <c r="H399" s="3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1"/>
      <c r="F400" s="32"/>
      <c r="G400" s="32"/>
      <c r="H400" s="3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1"/>
      <c r="F401" s="32"/>
      <c r="G401" s="32"/>
      <c r="H401" s="3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1"/>
      <c r="F402" s="32"/>
      <c r="G402" s="32"/>
      <c r="H402" s="3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1"/>
      <c r="F403" s="32"/>
      <c r="G403" s="32"/>
      <c r="H403" s="3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1"/>
      <c r="F404" s="32"/>
      <c r="G404" s="32"/>
      <c r="H404" s="3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1"/>
      <c r="F405" s="32"/>
      <c r="G405" s="32"/>
      <c r="H405" s="3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1"/>
      <c r="F406" s="32"/>
      <c r="G406" s="32"/>
      <c r="H406" s="3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1"/>
      <c r="F407" s="32"/>
      <c r="G407" s="32"/>
      <c r="H407" s="3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1"/>
      <c r="F408" s="32"/>
      <c r="G408" s="32"/>
      <c r="H408" s="3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1"/>
      <c r="F409" s="32"/>
      <c r="G409" s="32"/>
      <c r="H409" s="3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1"/>
      <c r="F410" s="32"/>
      <c r="G410" s="32"/>
      <c r="H410" s="3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1"/>
      <c r="F411" s="32"/>
      <c r="G411" s="32"/>
      <c r="H411" s="3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1"/>
      <c r="F412" s="32"/>
      <c r="G412" s="32"/>
      <c r="H412" s="3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1"/>
      <c r="F413" s="32"/>
      <c r="G413" s="32"/>
      <c r="H413" s="3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1"/>
      <c r="F414" s="32"/>
      <c r="G414" s="32"/>
      <c r="H414" s="3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1"/>
      <c r="F415" s="32"/>
      <c r="G415" s="32"/>
      <c r="H415" s="3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1"/>
      <c r="F416" s="32"/>
      <c r="G416" s="32"/>
      <c r="H416" s="3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1"/>
      <c r="F417" s="32"/>
      <c r="G417" s="32"/>
      <c r="H417" s="3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1"/>
      <c r="F418" s="32"/>
      <c r="G418" s="32"/>
      <c r="H418" s="3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1"/>
      <c r="F419" s="32"/>
      <c r="G419" s="32"/>
      <c r="H419" s="3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1"/>
      <c r="F420" s="32"/>
      <c r="G420" s="32"/>
      <c r="H420" s="3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1"/>
      <c r="F421" s="32"/>
      <c r="G421" s="32"/>
      <c r="H421" s="3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1"/>
      <c r="F422" s="32"/>
      <c r="G422" s="32"/>
      <c r="H422" s="3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1"/>
      <c r="F423" s="32"/>
      <c r="G423" s="32"/>
      <c r="H423" s="3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1"/>
      <c r="F424" s="32"/>
      <c r="G424" s="32"/>
      <c r="H424" s="3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1"/>
      <c r="F425" s="32"/>
      <c r="G425" s="32"/>
      <c r="H425" s="3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1"/>
      <c r="F426" s="32"/>
      <c r="G426" s="32"/>
      <c r="H426" s="3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1"/>
      <c r="F427" s="32"/>
      <c r="G427" s="32"/>
      <c r="H427" s="3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1"/>
      <c r="F428" s="32"/>
      <c r="G428" s="32"/>
      <c r="H428" s="3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1"/>
      <c r="F429" s="32"/>
      <c r="G429" s="32"/>
      <c r="H429" s="3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1"/>
      <c r="F430" s="32"/>
      <c r="G430" s="32"/>
      <c r="H430" s="3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1"/>
      <c r="F431" s="32"/>
      <c r="G431" s="32"/>
      <c r="H431" s="3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1"/>
      <c r="F432" s="32"/>
      <c r="G432" s="32"/>
      <c r="H432" s="3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1"/>
      <c r="F433" s="32"/>
      <c r="G433" s="32"/>
      <c r="H433" s="3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1"/>
      <c r="F434" s="32"/>
      <c r="G434" s="32"/>
      <c r="H434" s="3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1"/>
      <c r="F435" s="32"/>
      <c r="G435" s="32"/>
      <c r="H435" s="3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1"/>
      <c r="F436" s="32"/>
      <c r="G436" s="32"/>
      <c r="H436" s="3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1"/>
      <c r="F437" s="32"/>
      <c r="G437" s="32"/>
      <c r="H437" s="3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1"/>
      <c r="F438" s="32"/>
      <c r="G438" s="32"/>
      <c r="H438" s="3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1"/>
      <c r="F439" s="32"/>
      <c r="G439" s="32"/>
      <c r="H439" s="3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1"/>
      <c r="F440" s="32"/>
      <c r="G440" s="32"/>
      <c r="H440" s="3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1"/>
      <c r="F441" s="32"/>
      <c r="G441" s="32"/>
      <c r="H441" s="3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1"/>
      <c r="F442" s="32"/>
      <c r="G442" s="32"/>
      <c r="H442" s="3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1"/>
      <c r="F443" s="32"/>
      <c r="G443" s="32"/>
      <c r="H443" s="3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1"/>
      <c r="F444" s="32"/>
      <c r="G444" s="32"/>
      <c r="H444" s="3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1"/>
      <c r="F445" s="32"/>
      <c r="G445" s="32"/>
      <c r="H445" s="3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1"/>
      <c r="F446" s="32"/>
      <c r="G446" s="32"/>
      <c r="H446" s="3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1"/>
      <c r="F447" s="32"/>
      <c r="G447" s="32"/>
      <c r="H447" s="3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1"/>
      <c r="F448" s="32"/>
      <c r="G448" s="32"/>
      <c r="H448" s="3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1"/>
      <c r="F449" s="32"/>
      <c r="G449" s="32"/>
      <c r="H449" s="3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1"/>
      <c r="F450" s="32"/>
      <c r="G450" s="32"/>
      <c r="H450" s="3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1"/>
      <c r="F451" s="32"/>
      <c r="G451" s="32"/>
      <c r="H451" s="3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1"/>
      <c r="F452" s="32"/>
      <c r="G452" s="32"/>
      <c r="H452" s="3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1"/>
      <c r="F453" s="32"/>
      <c r="G453" s="32"/>
      <c r="H453" s="3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1"/>
      <c r="F454" s="32"/>
      <c r="G454" s="32"/>
      <c r="H454" s="3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1"/>
      <c r="F455" s="32"/>
      <c r="G455" s="32"/>
      <c r="H455" s="3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1"/>
      <c r="F456" s="32"/>
      <c r="G456" s="32"/>
      <c r="H456" s="3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1"/>
      <c r="F457" s="32"/>
      <c r="G457" s="32"/>
      <c r="H457" s="3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1"/>
      <c r="F458" s="32"/>
      <c r="G458" s="32"/>
      <c r="H458" s="3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1"/>
      <c r="F459" s="32"/>
      <c r="G459" s="32"/>
      <c r="H459" s="3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1"/>
      <c r="F460" s="32"/>
      <c r="G460" s="32"/>
      <c r="H460" s="3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1"/>
      <c r="F461" s="32"/>
      <c r="G461" s="32"/>
      <c r="H461" s="3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1"/>
      <c r="F462" s="32"/>
      <c r="G462" s="32"/>
      <c r="H462" s="3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1"/>
      <c r="F463" s="32"/>
      <c r="G463" s="32"/>
      <c r="H463" s="3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1"/>
      <c r="F464" s="32"/>
      <c r="G464" s="32"/>
      <c r="H464" s="3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1"/>
      <c r="F465" s="32"/>
      <c r="G465" s="32"/>
      <c r="H465" s="3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1"/>
      <c r="F466" s="32"/>
      <c r="G466" s="32"/>
      <c r="H466" s="3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1"/>
      <c r="F467" s="32"/>
      <c r="G467" s="32"/>
      <c r="H467" s="3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1"/>
      <c r="F468" s="32"/>
      <c r="G468" s="32"/>
      <c r="H468" s="3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1"/>
      <c r="F469" s="32"/>
      <c r="G469" s="32"/>
      <c r="H469" s="3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1"/>
      <c r="F470" s="32"/>
      <c r="G470" s="32"/>
      <c r="H470" s="3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1"/>
      <c r="F471" s="32"/>
      <c r="G471" s="32"/>
      <c r="H471" s="3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1"/>
      <c r="F472" s="32"/>
      <c r="G472" s="32"/>
      <c r="H472" s="3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1"/>
      <c r="F473" s="32"/>
      <c r="G473" s="32"/>
      <c r="H473" s="3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1"/>
      <c r="F474" s="32"/>
      <c r="G474" s="32"/>
      <c r="H474" s="3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1"/>
      <c r="F475" s="32"/>
      <c r="G475" s="32"/>
      <c r="H475" s="3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1"/>
      <c r="F476" s="32"/>
      <c r="G476" s="32"/>
      <c r="H476" s="3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1"/>
      <c r="F477" s="32"/>
      <c r="G477" s="32"/>
      <c r="H477" s="3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1"/>
      <c r="F478" s="32"/>
      <c r="G478" s="32"/>
      <c r="H478" s="3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1"/>
      <c r="F479" s="32"/>
      <c r="G479" s="32"/>
      <c r="H479" s="3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1"/>
      <c r="F480" s="32"/>
      <c r="G480" s="32"/>
      <c r="H480" s="3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1"/>
      <c r="F481" s="32"/>
      <c r="G481" s="32"/>
      <c r="H481" s="3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1"/>
      <c r="F482" s="32"/>
      <c r="G482" s="32"/>
      <c r="H482" s="3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1"/>
      <c r="F483" s="32"/>
      <c r="G483" s="32"/>
      <c r="H483" s="3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1"/>
      <c r="F484" s="32"/>
      <c r="G484" s="32"/>
      <c r="H484" s="3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1"/>
      <c r="F485" s="32"/>
      <c r="G485" s="32"/>
      <c r="H485" s="3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1"/>
      <c r="F486" s="32"/>
      <c r="G486" s="32"/>
      <c r="H486" s="3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1"/>
      <c r="F487" s="32"/>
      <c r="G487" s="32"/>
      <c r="H487" s="3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1"/>
      <c r="F488" s="32"/>
      <c r="G488" s="32"/>
      <c r="H488" s="3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1"/>
      <c r="F489" s="32"/>
      <c r="G489" s="32"/>
      <c r="H489" s="3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1"/>
      <c r="F490" s="32"/>
      <c r="G490" s="32"/>
      <c r="H490" s="3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1"/>
      <c r="F491" s="32"/>
      <c r="G491" s="32"/>
      <c r="H491" s="3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1"/>
      <c r="F492" s="32"/>
      <c r="G492" s="32"/>
      <c r="H492" s="3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1"/>
      <c r="F493" s="32"/>
      <c r="G493" s="32"/>
      <c r="H493" s="3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1"/>
      <c r="F494" s="32"/>
      <c r="G494" s="32"/>
      <c r="H494" s="3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1"/>
      <c r="F495" s="32"/>
      <c r="G495" s="32"/>
      <c r="H495" s="3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1"/>
      <c r="F496" s="32"/>
      <c r="G496" s="32"/>
      <c r="H496" s="3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1"/>
      <c r="F497" s="32"/>
      <c r="G497" s="32"/>
      <c r="H497" s="3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1"/>
      <c r="F498" s="32"/>
      <c r="G498" s="32"/>
      <c r="H498" s="3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1"/>
      <c r="F499" s="32"/>
      <c r="G499" s="32"/>
      <c r="H499" s="3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1"/>
      <c r="F500" s="32"/>
      <c r="G500" s="32"/>
      <c r="H500" s="3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1"/>
      <c r="F501" s="32"/>
      <c r="G501" s="32"/>
      <c r="H501" s="3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1"/>
      <c r="F502" s="32"/>
      <c r="G502" s="32"/>
      <c r="H502" s="3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1"/>
      <c r="F503" s="32"/>
      <c r="G503" s="32"/>
      <c r="H503" s="3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1"/>
      <c r="F504" s="32"/>
      <c r="G504" s="32"/>
      <c r="H504" s="3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1"/>
      <c r="F505" s="32"/>
      <c r="G505" s="32"/>
      <c r="H505" s="3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1"/>
      <c r="F506" s="32"/>
      <c r="G506" s="32"/>
      <c r="H506" s="3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1"/>
      <c r="F507" s="32"/>
      <c r="G507" s="32"/>
      <c r="H507" s="3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1"/>
      <c r="F508" s="32"/>
      <c r="G508" s="32"/>
      <c r="H508" s="3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1"/>
      <c r="F509" s="32"/>
      <c r="G509" s="32"/>
      <c r="H509" s="3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1"/>
      <c r="F510" s="32"/>
      <c r="G510" s="32"/>
      <c r="H510" s="3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1"/>
      <c r="F511" s="32"/>
      <c r="G511" s="32"/>
      <c r="H511" s="3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1"/>
      <c r="F512" s="32"/>
      <c r="G512" s="32"/>
      <c r="H512" s="3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1"/>
      <c r="F513" s="32"/>
      <c r="G513" s="32"/>
      <c r="H513" s="3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1"/>
      <c r="F514" s="32"/>
      <c r="G514" s="32"/>
      <c r="H514" s="3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1"/>
      <c r="F515" s="32"/>
      <c r="G515" s="32"/>
      <c r="H515" s="3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1"/>
      <c r="F516" s="32"/>
      <c r="G516" s="32"/>
      <c r="H516" s="3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1"/>
      <c r="F517" s="32"/>
      <c r="G517" s="32"/>
      <c r="H517" s="3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1"/>
      <c r="F518" s="32"/>
      <c r="G518" s="32"/>
      <c r="H518" s="3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1"/>
      <c r="F519" s="32"/>
      <c r="G519" s="32"/>
      <c r="H519" s="3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1"/>
      <c r="F520" s="32"/>
      <c r="G520" s="32"/>
      <c r="H520" s="3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1"/>
      <c r="F521" s="32"/>
      <c r="G521" s="32"/>
      <c r="H521" s="3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1"/>
      <c r="F522" s="32"/>
      <c r="G522" s="32"/>
      <c r="H522" s="3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1"/>
      <c r="F523" s="32"/>
      <c r="G523" s="32"/>
      <c r="H523" s="3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1"/>
      <c r="F524" s="32"/>
      <c r="G524" s="32"/>
      <c r="H524" s="3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1"/>
      <c r="F525" s="32"/>
      <c r="G525" s="32"/>
      <c r="H525" s="3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1"/>
      <c r="F526" s="32"/>
      <c r="G526" s="32"/>
      <c r="H526" s="3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1"/>
      <c r="F527" s="32"/>
      <c r="G527" s="32"/>
      <c r="H527" s="3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1"/>
      <c r="F528" s="32"/>
      <c r="G528" s="32"/>
      <c r="H528" s="3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1"/>
      <c r="F529" s="32"/>
      <c r="G529" s="32"/>
      <c r="H529" s="3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1"/>
      <c r="F530" s="32"/>
      <c r="G530" s="32"/>
      <c r="H530" s="3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1"/>
      <c r="F531" s="32"/>
      <c r="G531" s="32"/>
      <c r="H531" s="3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1"/>
      <c r="F532" s="32"/>
      <c r="G532" s="32"/>
      <c r="H532" s="3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1"/>
      <c r="F533" s="32"/>
      <c r="G533" s="32"/>
      <c r="H533" s="3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1"/>
      <c r="F534" s="32"/>
      <c r="G534" s="32"/>
      <c r="H534" s="3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1"/>
      <c r="F535" s="32"/>
      <c r="G535" s="32"/>
      <c r="H535" s="3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1"/>
      <c r="F536" s="32"/>
      <c r="G536" s="32"/>
      <c r="H536" s="3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1"/>
      <c r="F537" s="32"/>
      <c r="G537" s="32"/>
      <c r="H537" s="3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1"/>
      <c r="F538" s="32"/>
      <c r="G538" s="32"/>
      <c r="H538" s="3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1"/>
      <c r="F539" s="32"/>
      <c r="G539" s="32"/>
      <c r="H539" s="3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1"/>
      <c r="F540" s="32"/>
      <c r="G540" s="32"/>
      <c r="H540" s="3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1"/>
      <c r="F541" s="32"/>
      <c r="G541" s="32"/>
      <c r="H541" s="3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1"/>
      <c r="F542" s="32"/>
      <c r="G542" s="32"/>
      <c r="H542" s="3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1"/>
      <c r="F543" s="32"/>
      <c r="G543" s="32"/>
      <c r="H543" s="3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1"/>
      <c r="F544" s="32"/>
      <c r="G544" s="32"/>
      <c r="H544" s="3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1"/>
      <c r="F545" s="32"/>
      <c r="G545" s="32"/>
      <c r="H545" s="3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1"/>
      <c r="F546" s="32"/>
      <c r="G546" s="32"/>
      <c r="H546" s="3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1"/>
      <c r="F547" s="32"/>
      <c r="G547" s="32"/>
      <c r="H547" s="3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1"/>
      <c r="F548" s="32"/>
      <c r="G548" s="32"/>
      <c r="H548" s="3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1"/>
      <c r="F549" s="32"/>
      <c r="G549" s="32"/>
      <c r="H549" s="3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1"/>
      <c r="F550" s="32"/>
      <c r="G550" s="32"/>
      <c r="H550" s="3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1"/>
      <c r="F551" s="32"/>
      <c r="G551" s="32"/>
      <c r="H551" s="3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1"/>
      <c r="F552" s="32"/>
      <c r="G552" s="32"/>
      <c r="H552" s="3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1"/>
      <c r="F553" s="32"/>
      <c r="G553" s="32"/>
      <c r="H553" s="3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1"/>
      <c r="F554" s="32"/>
      <c r="G554" s="32"/>
      <c r="H554" s="3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1"/>
      <c r="F555" s="32"/>
      <c r="G555" s="32"/>
      <c r="H555" s="3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1"/>
      <c r="F556" s="32"/>
      <c r="G556" s="32"/>
      <c r="H556" s="3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1"/>
      <c r="F557" s="32"/>
      <c r="G557" s="32"/>
      <c r="H557" s="3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1"/>
      <c r="F558" s="32"/>
      <c r="G558" s="32"/>
      <c r="H558" s="3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1"/>
      <c r="F559" s="32"/>
      <c r="G559" s="32"/>
      <c r="H559" s="3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1"/>
      <c r="F560" s="32"/>
      <c r="G560" s="32"/>
      <c r="H560" s="3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1"/>
      <c r="F561" s="32"/>
      <c r="G561" s="32"/>
      <c r="H561" s="3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1"/>
      <c r="F562" s="32"/>
      <c r="G562" s="32"/>
      <c r="H562" s="3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1"/>
      <c r="F563" s="32"/>
      <c r="G563" s="32"/>
      <c r="H563" s="3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1"/>
      <c r="F564" s="32"/>
      <c r="G564" s="32"/>
      <c r="H564" s="3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1"/>
      <c r="F565" s="32"/>
      <c r="G565" s="32"/>
      <c r="H565" s="3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1"/>
      <c r="F566" s="32"/>
      <c r="G566" s="32"/>
      <c r="H566" s="3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1"/>
      <c r="F567" s="32"/>
      <c r="G567" s="32"/>
      <c r="H567" s="3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1"/>
      <c r="F568" s="32"/>
      <c r="G568" s="32"/>
      <c r="H568" s="3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1"/>
      <c r="F569" s="32"/>
      <c r="G569" s="32"/>
      <c r="H569" s="3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1"/>
      <c r="F570" s="32"/>
      <c r="G570" s="32"/>
      <c r="H570" s="3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1"/>
      <c r="F571" s="32"/>
      <c r="G571" s="32"/>
      <c r="H571" s="3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1"/>
      <c r="F572" s="32"/>
      <c r="G572" s="32"/>
      <c r="H572" s="3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1"/>
      <c r="F573" s="32"/>
      <c r="G573" s="32"/>
      <c r="H573" s="3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1"/>
      <c r="F574" s="32"/>
      <c r="G574" s="32"/>
      <c r="H574" s="3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1"/>
      <c r="F575" s="32"/>
      <c r="G575" s="32"/>
      <c r="H575" s="3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1"/>
      <c r="F576" s="32"/>
      <c r="G576" s="32"/>
      <c r="H576" s="3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1"/>
      <c r="F577" s="32"/>
      <c r="G577" s="32"/>
      <c r="H577" s="3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1"/>
      <c r="F578" s="32"/>
      <c r="G578" s="32"/>
      <c r="H578" s="3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1"/>
      <c r="F579" s="32"/>
      <c r="G579" s="32"/>
      <c r="H579" s="3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1"/>
      <c r="F580" s="32"/>
      <c r="G580" s="32"/>
      <c r="H580" s="3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1"/>
      <c r="F581" s="32"/>
      <c r="G581" s="32"/>
      <c r="H581" s="3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1"/>
      <c r="F582" s="32"/>
      <c r="G582" s="32"/>
      <c r="H582" s="3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1"/>
      <c r="F583" s="32"/>
      <c r="G583" s="32"/>
      <c r="H583" s="3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1"/>
      <c r="F584" s="32"/>
      <c r="G584" s="32"/>
      <c r="H584" s="3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1"/>
      <c r="F585" s="32"/>
      <c r="G585" s="32"/>
      <c r="H585" s="3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1"/>
      <c r="F586" s="32"/>
      <c r="G586" s="32"/>
      <c r="H586" s="3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1"/>
      <c r="F587" s="32"/>
      <c r="G587" s="32"/>
      <c r="H587" s="3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1"/>
      <c r="F588" s="32"/>
      <c r="G588" s="32"/>
      <c r="H588" s="3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1"/>
      <c r="F589" s="32"/>
      <c r="G589" s="32"/>
      <c r="H589" s="3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1"/>
      <c r="F590" s="32"/>
      <c r="G590" s="32"/>
      <c r="H590" s="3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1"/>
      <c r="F591" s="32"/>
      <c r="G591" s="32"/>
      <c r="H591" s="3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1"/>
      <c r="F592" s="32"/>
      <c r="G592" s="32"/>
      <c r="H592" s="3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1"/>
      <c r="F593" s="32"/>
      <c r="G593" s="32"/>
      <c r="H593" s="3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1"/>
      <c r="F594" s="32"/>
      <c r="G594" s="32"/>
      <c r="H594" s="3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1"/>
      <c r="F595" s="32"/>
      <c r="G595" s="32"/>
      <c r="H595" s="3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1"/>
      <c r="F596" s="32"/>
      <c r="G596" s="32"/>
      <c r="H596" s="3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1"/>
      <c r="F597" s="32"/>
      <c r="G597" s="32"/>
      <c r="H597" s="3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1"/>
      <c r="F598" s="32"/>
      <c r="G598" s="32"/>
      <c r="H598" s="3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1"/>
      <c r="F599" s="32"/>
      <c r="G599" s="32"/>
      <c r="H599" s="3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1"/>
      <c r="F600" s="32"/>
      <c r="G600" s="32"/>
      <c r="H600" s="3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1"/>
      <c r="F601" s="32"/>
      <c r="G601" s="32"/>
      <c r="H601" s="3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1"/>
      <c r="F602" s="32"/>
      <c r="G602" s="32"/>
      <c r="H602" s="3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1"/>
      <c r="F603" s="32"/>
      <c r="G603" s="32"/>
      <c r="H603" s="3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1"/>
      <c r="F604" s="32"/>
      <c r="G604" s="32"/>
      <c r="H604" s="3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1"/>
      <c r="F605" s="32"/>
      <c r="G605" s="32"/>
      <c r="H605" s="3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1"/>
      <c r="F606" s="32"/>
      <c r="G606" s="32"/>
      <c r="H606" s="3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1"/>
      <c r="F607" s="32"/>
      <c r="G607" s="32"/>
      <c r="H607" s="3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1"/>
      <c r="F608" s="32"/>
      <c r="G608" s="32"/>
      <c r="H608" s="3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1"/>
      <c r="F609" s="32"/>
      <c r="G609" s="32"/>
      <c r="H609" s="3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1"/>
      <c r="F610" s="32"/>
      <c r="G610" s="32"/>
      <c r="H610" s="3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1"/>
      <c r="F611" s="32"/>
      <c r="G611" s="32"/>
      <c r="H611" s="3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1"/>
      <c r="F612" s="32"/>
      <c r="G612" s="32"/>
      <c r="H612" s="3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1"/>
      <c r="F613" s="32"/>
      <c r="G613" s="32"/>
      <c r="H613" s="3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1"/>
      <c r="F614" s="32"/>
      <c r="G614" s="32"/>
      <c r="H614" s="3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1"/>
      <c r="F615" s="32"/>
      <c r="G615" s="32"/>
      <c r="H615" s="3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1"/>
      <c r="F616" s="32"/>
      <c r="G616" s="32"/>
      <c r="H616" s="3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1"/>
      <c r="F617" s="32"/>
      <c r="G617" s="32"/>
      <c r="H617" s="3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1"/>
      <c r="F618" s="32"/>
      <c r="G618" s="32"/>
      <c r="H618" s="3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1"/>
      <c r="F619" s="32"/>
      <c r="G619" s="32"/>
      <c r="H619" s="3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1"/>
      <c r="F620" s="32"/>
      <c r="G620" s="32"/>
      <c r="H620" s="3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1"/>
      <c r="F621" s="32"/>
      <c r="G621" s="32"/>
      <c r="H621" s="3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1"/>
      <c r="F622" s="32"/>
      <c r="G622" s="32"/>
      <c r="H622" s="3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1"/>
      <c r="F623" s="32"/>
      <c r="G623" s="32"/>
      <c r="H623" s="3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1"/>
      <c r="F624" s="32"/>
      <c r="G624" s="32"/>
      <c r="H624" s="3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1"/>
      <c r="F625" s="32"/>
      <c r="G625" s="32"/>
      <c r="H625" s="3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1"/>
      <c r="F626" s="32"/>
      <c r="G626" s="32"/>
      <c r="H626" s="3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1"/>
      <c r="F627" s="32"/>
      <c r="G627" s="32"/>
      <c r="H627" s="3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1"/>
      <c r="F628" s="32"/>
      <c r="G628" s="32"/>
      <c r="H628" s="3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1"/>
      <c r="F629" s="32"/>
      <c r="G629" s="32"/>
      <c r="H629" s="3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1"/>
      <c r="F630" s="32"/>
      <c r="G630" s="32"/>
      <c r="H630" s="3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1"/>
      <c r="F631" s="32"/>
      <c r="G631" s="32"/>
      <c r="H631" s="3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1"/>
      <c r="F632" s="32"/>
      <c r="G632" s="32"/>
      <c r="H632" s="3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1"/>
      <c r="F633" s="32"/>
      <c r="G633" s="32"/>
      <c r="H633" s="3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1"/>
      <c r="F634" s="32"/>
      <c r="G634" s="32"/>
      <c r="H634" s="3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1"/>
      <c r="F635" s="32"/>
      <c r="G635" s="32"/>
      <c r="H635" s="3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1"/>
      <c r="F636" s="32"/>
      <c r="G636" s="32"/>
      <c r="H636" s="3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1"/>
      <c r="F637" s="32"/>
      <c r="G637" s="32"/>
      <c r="H637" s="3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1"/>
      <c r="F638" s="32"/>
      <c r="G638" s="32"/>
      <c r="H638" s="3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1"/>
      <c r="F639" s="32"/>
      <c r="G639" s="32"/>
      <c r="H639" s="3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1"/>
      <c r="F640" s="32"/>
      <c r="G640" s="32"/>
      <c r="H640" s="3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1"/>
      <c r="F641" s="32"/>
      <c r="G641" s="32"/>
      <c r="H641" s="3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1"/>
      <c r="F642" s="32"/>
      <c r="G642" s="32"/>
      <c r="H642" s="3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1"/>
      <c r="F643" s="32"/>
      <c r="G643" s="32"/>
      <c r="H643" s="3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1"/>
      <c r="F644" s="32"/>
      <c r="G644" s="32"/>
      <c r="H644" s="3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1"/>
      <c r="F645" s="32"/>
      <c r="G645" s="32"/>
      <c r="H645" s="3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1"/>
      <c r="F646" s="32"/>
      <c r="G646" s="32"/>
      <c r="H646" s="3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1"/>
      <c r="F647" s="32"/>
      <c r="G647" s="32"/>
      <c r="H647" s="3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1"/>
      <c r="F648" s="32"/>
      <c r="G648" s="32"/>
      <c r="H648" s="3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1"/>
      <c r="F649" s="32"/>
      <c r="G649" s="32"/>
      <c r="H649" s="3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1"/>
      <c r="F650" s="32"/>
      <c r="G650" s="32"/>
      <c r="H650" s="3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1"/>
      <c r="F651" s="32"/>
      <c r="G651" s="32"/>
      <c r="H651" s="3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1"/>
      <c r="F652" s="32"/>
      <c r="G652" s="32"/>
      <c r="H652" s="3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1"/>
      <c r="F653" s="32"/>
      <c r="G653" s="32"/>
      <c r="H653" s="3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1"/>
      <c r="F654" s="32"/>
      <c r="G654" s="32"/>
      <c r="H654" s="3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1"/>
      <c r="F655" s="32"/>
      <c r="G655" s="32"/>
      <c r="H655" s="3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1"/>
      <c r="F656" s="32"/>
      <c r="G656" s="32"/>
      <c r="H656" s="3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1"/>
      <c r="F657" s="32"/>
      <c r="G657" s="32"/>
      <c r="H657" s="3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1"/>
      <c r="F658" s="32"/>
      <c r="G658" s="32"/>
      <c r="H658" s="3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1"/>
      <c r="F659" s="32"/>
      <c r="G659" s="32"/>
      <c r="H659" s="3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1"/>
      <c r="F660" s="32"/>
      <c r="G660" s="32"/>
      <c r="H660" s="3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1"/>
      <c r="F661" s="32"/>
      <c r="G661" s="32"/>
      <c r="H661" s="3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1"/>
      <c r="F662" s="32"/>
      <c r="G662" s="32"/>
      <c r="H662" s="3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1"/>
      <c r="F663" s="32"/>
      <c r="G663" s="32"/>
      <c r="H663" s="3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1"/>
      <c r="F664" s="32"/>
      <c r="G664" s="32"/>
      <c r="H664" s="3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1"/>
      <c r="F665" s="32"/>
      <c r="G665" s="32"/>
      <c r="H665" s="3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1"/>
      <c r="F666" s="32"/>
      <c r="G666" s="32"/>
      <c r="H666" s="3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1"/>
      <c r="F667" s="32"/>
      <c r="G667" s="32"/>
      <c r="H667" s="3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1"/>
      <c r="F668" s="32"/>
      <c r="G668" s="32"/>
      <c r="H668" s="3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1"/>
      <c r="F669" s="32"/>
      <c r="G669" s="32"/>
      <c r="H669" s="3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1"/>
      <c r="F670" s="32"/>
      <c r="G670" s="32"/>
      <c r="H670" s="3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1"/>
      <c r="F671" s="32"/>
      <c r="G671" s="32"/>
      <c r="H671" s="3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1"/>
      <c r="F672" s="32"/>
      <c r="G672" s="32"/>
      <c r="H672" s="3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1"/>
      <c r="F673" s="32"/>
      <c r="G673" s="32"/>
      <c r="H673" s="3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1"/>
      <c r="F674" s="32"/>
      <c r="G674" s="32"/>
      <c r="H674" s="3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1"/>
      <c r="F675" s="32"/>
      <c r="G675" s="32"/>
      <c r="H675" s="3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1"/>
      <c r="F676" s="32"/>
      <c r="G676" s="32"/>
      <c r="H676" s="3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1"/>
      <c r="F677" s="32"/>
      <c r="G677" s="32"/>
      <c r="H677" s="3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1"/>
      <c r="F678" s="32"/>
      <c r="G678" s="32"/>
      <c r="H678" s="3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1"/>
      <c r="F679" s="32"/>
      <c r="G679" s="32"/>
      <c r="H679" s="3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1"/>
      <c r="F680" s="32"/>
      <c r="G680" s="32"/>
      <c r="H680" s="3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1"/>
      <c r="F681" s="32"/>
      <c r="G681" s="32"/>
      <c r="H681" s="3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1"/>
      <c r="F682" s="32"/>
      <c r="G682" s="32"/>
      <c r="H682" s="3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1"/>
      <c r="F683" s="32"/>
      <c r="G683" s="32"/>
      <c r="H683" s="3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1"/>
      <c r="F684" s="32"/>
      <c r="G684" s="32"/>
      <c r="H684" s="3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1"/>
      <c r="F685" s="32"/>
      <c r="G685" s="32"/>
      <c r="H685" s="3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1"/>
      <c r="F686" s="32"/>
      <c r="G686" s="32"/>
      <c r="H686" s="3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1"/>
      <c r="F687" s="32"/>
      <c r="G687" s="32"/>
      <c r="H687" s="3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1"/>
      <c r="F688" s="32"/>
      <c r="G688" s="32"/>
      <c r="H688" s="3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1"/>
      <c r="F689" s="32"/>
      <c r="G689" s="32"/>
      <c r="H689" s="3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1"/>
      <c r="F690" s="32"/>
      <c r="G690" s="32"/>
      <c r="H690" s="3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1"/>
      <c r="F691" s="32"/>
      <c r="G691" s="32"/>
      <c r="H691" s="3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1"/>
      <c r="F692" s="32"/>
      <c r="G692" s="32"/>
      <c r="H692" s="3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1"/>
      <c r="F693" s="32"/>
      <c r="G693" s="32"/>
      <c r="H693" s="3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1"/>
      <c r="F694" s="32"/>
      <c r="G694" s="32"/>
      <c r="H694" s="3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1"/>
      <c r="F695" s="32"/>
      <c r="G695" s="32"/>
      <c r="H695" s="3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1"/>
      <c r="F696" s="32"/>
      <c r="G696" s="32"/>
      <c r="H696" s="3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1"/>
      <c r="F697" s="32"/>
      <c r="G697" s="32"/>
      <c r="H697" s="3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1"/>
      <c r="F698" s="32"/>
      <c r="G698" s="32"/>
      <c r="H698" s="3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1"/>
      <c r="F699" s="32"/>
      <c r="G699" s="32"/>
      <c r="H699" s="3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1"/>
      <c r="F700" s="32"/>
      <c r="G700" s="32"/>
      <c r="H700" s="3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1"/>
      <c r="F701" s="32"/>
      <c r="G701" s="32"/>
      <c r="H701" s="3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1"/>
      <c r="F702" s="32"/>
      <c r="G702" s="32"/>
      <c r="H702" s="3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1"/>
      <c r="F703" s="32"/>
      <c r="G703" s="32"/>
      <c r="H703" s="3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1"/>
      <c r="F704" s="32"/>
      <c r="G704" s="32"/>
      <c r="H704" s="3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1"/>
      <c r="F705" s="32"/>
      <c r="G705" s="32"/>
      <c r="H705" s="3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1"/>
      <c r="F706" s="32"/>
      <c r="G706" s="32"/>
      <c r="H706" s="3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1"/>
      <c r="F707" s="32"/>
      <c r="G707" s="32"/>
      <c r="H707" s="3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1"/>
      <c r="F708" s="32"/>
      <c r="G708" s="32"/>
      <c r="H708" s="3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1"/>
      <c r="F709" s="32"/>
      <c r="G709" s="32"/>
      <c r="H709" s="3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1"/>
      <c r="F710" s="32"/>
      <c r="G710" s="32"/>
      <c r="H710" s="3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1"/>
      <c r="F711" s="32"/>
      <c r="G711" s="32"/>
      <c r="H711" s="3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1"/>
      <c r="F712" s="32"/>
      <c r="G712" s="32"/>
      <c r="H712" s="3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1"/>
      <c r="F713" s="32"/>
      <c r="G713" s="32"/>
      <c r="H713" s="3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1"/>
      <c r="F714" s="32"/>
      <c r="G714" s="32"/>
      <c r="H714" s="3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1"/>
      <c r="F715" s="32"/>
      <c r="G715" s="32"/>
      <c r="H715" s="3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1"/>
      <c r="F716" s="32"/>
      <c r="G716" s="32"/>
      <c r="H716" s="3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1"/>
      <c r="F717" s="32"/>
      <c r="G717" s="32"/>
      <c r="H717" s="3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1"/>
      <c r="F718" s="32"/>
      <c r="G718" s="32"/>
      <c r="H718" s="3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1"/>
      <c r="F719" s="32"/>
      <c r="G719" s="32"/>
      <c r="H719" s="3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1"/>
      <c r="F720" s="32"/>
      <c r="G720" s="32"/>
      <c r="H720" s="3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1"/>
      <c r="F721" s="32"/>
      <c r="G721" s="32"/>
      <c r="H721" s="3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1"/>
      <c r="F722" s="32"/>
      <c r="G722" s="32"/>
      <c r="H722" s="3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1"/>
      <c r="F723" s="32"/>
      <c r="G723" s="32"/>
      <c r="H723" s="3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1"/>
      <c r="F724" s="32"/>
      <c r="G724" s="32"/>
      <c r="H724" s="3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1"/>
      <c r="F725" s="32"/>
      <c r="G725" s="32"/>
      <c r="H725" s="3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1"/>
      <c r="F726" s="32"/>
      <c r="G726" s="32"/>
      <c r="H726" s="3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1"/>
      <c r="F727" s="32"/>
      <c r="G727" s="32"/>
      <c r="H727" s="3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1"/>
      <c r="F728" s="32"/>
      <c r="G728" s="32"/>
      <c r="H728" s="3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1"/>
      <c r="F729" s="32"/>
      <c r="G729" s="32"/>
      <c r="H729" s="3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1"/>
      <c r="F730" s="32"/>
      <c r="G730" s="32"/>
      <c r="H730" s="3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1"/>
      <c r="F731" s="32"/>
      <c r="G731" s="32"/>
      <c r="H731" s="3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1"/>
      <c r="F732" s="32"/>
      <c r="G732" s="32"/>
      <c r="H732" s="3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1"/>
      <c r="F733" s="32"/>
      <c r="G733" s="32"/>
      <c r="H733" s="3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1"/>
      <c r="F734" s="32"/>
      <c r="G734" s="32"/>
      <c r="H734" s="3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1"/>
      <c r="F735" s="32"/>
      <c r="G735" s="32"/>
      <c r="H735" s="3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1"/>
      <c r="F736" s="32"/>
      <c r="G736" s="32"/>
      <c r="H736" s="3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1"/>
      <c r="F737" s="32"/>
      <c r="G737" s="32"/>
      <c r="H737" s="3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1"/>
      <c r="F738" s="32"/>
      <c r="G738" s="32"/>
      <c r="H738" s="3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1"/>
      <c r="F739" s="32"/>
      <c r="G739" s="32"/>
      <c r="H739" s="3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1"/>
      <c r="F740" s="32"/>
      <c r="G740" s="32"/>
      <c r="H740" s="3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1"/>
      <c r="F741" s="32"/>
      <c r="G741" s="32"/>
      <c r="H741" s="3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1"/>
      <c r="F742" s="32"/>
      <c r="G742" s="32"/>
      <c r="H742" s="3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1"/>
      <c r="F743" s="32"/>
      <c r="G743" s="32"/>
      <c r="H743" s="3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1"/>
      <c r="F744" s="32"/>
      <c r="G744" s="32"/>
      <c r="H744" s="3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1"/>
      <c r="F745" s="32"/>
      <c r="G745" s="32"/>
      <c r="H745" s="3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1"/>
      <c r="F746" s="32"/>
      <c r="G746" s="32"/>
      <c r="H746" s="3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1"/>
      <c r="F747" s="32"/>
      <c r="G747" s="32"/>
      <c r="H747" s="3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1"/>
      <c r="F748" s="32"/>
      <c r="G748" s="32"/>
      <c r="H748" s="3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1"/>
      <c r="F749" s="32"/>
      <c r="G749" s="32"/>
      <c r="H749" s="3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1"/>
      <c r="F750" s="32"/>
      <c r="G750" s="32"/>
      <c r="H750" s="3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1"/>
      <c r="F751" s="32"/>
      <c r="G751" s="32"/>
      <c r="H751" s="3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1"/>
      <c r="F752" s="32"/>
      <c r="G752" s="32"/>
      <c r="H752" s="3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1"/>
      <c r="F753" s="32"/>
      <c r="G753" s="32"/>
      <c r="H753" s="3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1"/>
      <c r="F754" s="32"/>
      <c r="G754" s="32"/>
      <c r="H754" s="3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1"/>
      <c r="F755" s="32"/>
      <c r="G755" s="32"/>
      <c r="H755" s="3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1"/>
      <c r="F756" s="32"/>
      <c r="G756" s="32"/>
      <c r="H756" s="3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1"/>
      <c r="F757" s="32"/>
      <c r="G757" s="32"/>
      <c r="H757" s="3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1"/>
      <c r="F758" s="32"/>
      <c r="G758" s="32"/>
      <c r="H758" s="3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1"/>
      <c r="F759" s="32"/>
      <c r="G759" s="32"/>
      <c r="H759" s="3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1"/>
      <c r="F760" s="32"/>
      <c r="G760" s="32"/>
      <c r="H760" s="3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1"/>
      <c r="F761" s="32"/>
      <c r="G761" s="32"/>
      <c r="H761" s="3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1"/>
      <c r="F762" s="32"/>
      <c r="G762" s="32"/>
      <c r="H762" s="3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1"/>
      <c r="F763" s="32"/>
      <c r="G763" s="32"/>
      <c r="H763" s="3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1"/>
      <c r="F764" s="32"/>
      <c r="G764" s="32"/>
      <c r="H764" s="3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1"/>
      <c r="F765" s="32"/>
      <c r="G765" s="32"/>
      <c r="H765" s="3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1"/>
      <c r="F766" s="32"/>
      <c r="G766" s="32"/>
      <c r="H766" s="3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1"/>
      <c r="F767" s="32"/>
      <c r="G767" s="32"/>
      <c r="H767" s="3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1"/>
      <c r="F768" s="32"/>
      <c r="G768" s="32"/>
      <c r="H768" s="3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1"/>
      <c r="F769" s="32"/>
      <c r="G769" s="32"/>
      <c r="H769" s="3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1"/>
      <c r="F770" s="32"/>
      <c r="G770" s="32"/>
      <c r="H770" s="3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1"/>
      <c r="F771" s="32"/>
      <c r="G771" s="32"/>
      <c r="H771" s="3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1"/>
      <c r="F772" s="32"/>
      <c r="G772" s="32"/>
      <c r="H772" s="3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1"/>
      <c r="F773" s="32"/>
      <c r="G773" s="32"/>
      <c r="H773" s="3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1"/>
      <c r="F774" s="32"/>
      <c r="G774" s="32"/>
      <c r="H774" s="3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1"/>
      <c r="F775" s="32"/>
      <c r="G775" s="32"/>
      <c r="H775" s="3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1"/>
      <c r="F776" s="32"/>
      <c r="G776" s="32"/>
      <c r="H776" s="3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1"/>
      <c r="F777" s="32"/>
      <c r="G777" s="32"/>
      <c r="H777" s="3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1"/>
      <c r="F778" s="32"/>
      <c r="G778" s="32"/>
      <c r="H778" s="3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1"/>
      <c r="F779" s="32"/>
      <c r="G779" s="32"/>
      <c r="H779" s="3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1"/>
      <c r="F780" s="32"/>
      <c r="G780" s="32"/>
      <c r="H780" s="3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1"/>
      <c r="F781" s="32"/>
      <c r="G781" s="32"/>
      <c r="H781" s="3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1"/>
      <c r="F782" s="32"/>
      <c r="G782" s="32"/>
      <c r="H782" s="3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1"/>
      <c r="F783" s="32"/>
      <c r="G783" s="32"/>
      <c r="H783" s="3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1"/>
      <c r="F784" s="32"/>
      <c r="G784" s="32"/>
      <c r="H784" s="3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1"/>
      <c r="F785" s="32"/>
      <c r="G785" s="32"/>
      <c r="H785" s="3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1"/>
      <c r="F786" s="32"/>
      <c r="G786" s="32"/>
      <c r="H786" s="3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1"/>
      <c r="F787" s="32"/>
      <c r="G787" s="32"/>
      <c r="H787" s="3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1"/>
      <c r="F788" s="32"/>
      <c r="G788" s="32"/>
      <c r="H788" s="3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1"/>
      <c r="F789" s="32"/>
      <c r="G789" s="32"/>
      <c r="H789" s="3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1"/>
      <c r="F790" s="32"/>
      <c r="G790" s="32"/>
      <c r="H790" s="3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1"/>
      <c r="F791" s="32"/>
      <c r="G791" s="32"/>
      <c r="H791" s="3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1"/>
      <c r="F792" s="32"/>
      <c r="G792" s="32"/>
      <c r="H792" s="3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1"/>
      <c r="F793" s="32"/>
      <c r="G793" s="32"/>
      <c r="H793" s="3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1"/>
      <c r="F794" s="32"/>
      <c r="G794" s="32"/>
      <c r="H794" s="3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1"/>
      <c r="F795" s="32"/>
      <c r="G795" s="32"/>
      <c r="H795" s="3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1"/>
      <c r="F796" s="32"/>
      <c r="G796" s="32"/>
      <c r="H796" s="3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1"/>
      <c r="F797" s="32"/>
      <c r="G797" s="32"/>
      <c r="H797" s="3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1"/>
      <c r="F798" s="32"/>
      <c r="G798" s="32"/>
      <c r="H798" s="3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1"/>
      <c r="F799" s="32"/>
      <c r="G799" s="32"/>
      <c r="H799" s="3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1"/>
      <c r="F800" s="32"/>
      <c r="G800" s="32"/>
      <c r="H800" s="3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1"/>
      <c r="F801" s="32"/>
      <c r="G801" s="32"/>
      <c r="H801" s="3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1"/>
      <c r="F802" s="32"/>
      <c r="G802" s="32"/>
      <c r="H802" s="3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1"/>
      <c r="F803" s="32"/>
      <c r="G803" s="32"/>
      <c r="H803" s="3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1"/>
      <c r="F804" s="32"/>
      <c r="G804" s="32"/>
      <c r="H804" s="3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1"/>
      <c r="F805" s="32"/>
      <c r="G805" s="32"/>
      <c r="H805" s="3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1"/>
      <c r="F806" s="32"/>
      <c r="G806" s="32"/>
      <c r="H806" s="3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1"/>
      <c r="F807" s="32"/>
      <c r="G807" s="32"/>
      <c r="H807" s="3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1"/>
      <c r="F808" s="32"/>
      <c r="G808" s="32"/>
      <c r="H808" s="3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1"/>
      <c r="F809" s="32"/>
      <c r="G809" s="32"/>
      <c r="H809" s="3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1"/>
      <c r="F810" s="32"/>
      <c r="G810" s="32"/>
      <c r="H810" s="3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1"/>
      <c r="F811" s="32"/>
      <c r="G811" s="32"/>
      <c r="H811" s="3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1"/>
      <c r="F812" s="32"/>
      <c r="G812" s="32"/>
      <c r="H812" s="3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1"/>
      <c r="F813" s="32"/>
      <c r="G813" s="32"/>
      <c r="H813" s="3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1"/>
      <c r="F814" s="32"/>
      <c r="G814" s="32"/>
      <c r="H814" s="3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1"/>
      <c r="F815" s="32"/>
      <c r="G815" s="32"/>
      <c r="H815" s="3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1"/>
      <c r="F816" s="32"/>
      <c r="G816" s="32"/>
      <c r="H816" s="3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1"/>
      <c r="F817" s="32"/>
      <c r="G817" s="32"/>
      <c r="H817" s="3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1"/>
      <c r="F818" s="32"/>
      <c r="G818" s="32"/>
      <c r="H818" s="3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1"/>
      <c r="F819" s="32"/>
      <c r="G819" s="32"/>
      <c r="H819" s="3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1"/>
      <c r="F820" s="32"/>
      <c r="G820" s="32"/>
      <c r="H820" s="3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1"/>
      <c r="F821" s="32"/>
      <c r="G821" s="32"/>
      <c r="H821" s="3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1"/>
      <c r="F822" s="32"/>
      <c r="G822" s="32"/>
      <c r="H822" s="3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1"/>
      <c r="F823" s="32"/>
      <c r="G823" s="32"/>
      <c r="H823" s="3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1"/>
      <c r="F824" s="32"/>
      <c r="G824" s="32"/>
      <c r="H824" s="3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1"/>
      <c r="F825" s="32"/>
      <c r="G825" s="32"/>
      <c r="H825" s="3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1"/>
      <c r="F826" s="32"/>
      <c r="G826" s="32"/>
      <c r="H826" s="3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1"/>
      <c r="F827" s="32"/>
      <c r="G827" s="32"/>
      <c r="H827" s="3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1"/>
      <c r="F828" s="32"/>
      <c r="G828" s="32"/>
      <c r="H828" s="3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1"/>
      <c r="F829" s="32"/>
      <c r="G829" s="32"/>
      <c r="H829" s="3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1"/>
      <c r="F830" s="32"/>
      <c r="G830" s="32"/>
      <c r="H830" s="3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1"/>
      <c r="F831" s="32"/>
      <c r="G831" s="32"/>
      <c r="H831" s="3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1"/>
      <c r="F832" s="32"/>
      <c r="G832" s="32"/>
      <c r="H832" s="3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1"/>
      <c r="F833" s="32"/>
      <c r="G833" s="32"/>
      <c r="H833" s="3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1"/>
      <c r="F834" s="32"/>
      <c r="G834" s="32"/>
      <c r="H834" s="3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1"/>
      <c r="F835" s="32"/>
      <c r="G835" s="32"/>
      <c r="H835" s="3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1"/>
      <c r="F836" s="32"/>
      <c r="G836" s="32"/>
      <c r="H836" s="3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1"/>
      <c r="F837" s="32"/>
      <c r="G837" s="32"/>
      <c r="H837" s="3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1"/>
      <c r="F838" s="32"/>
      <c r="G838" s="32"/>
      <c r="H838" s="3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1"/>
      <c r="F839" s="32"/>
      <c r="G839" s="32"/>
      <c r="H839" s="3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1"/>
      <c r="F840" s="32"/>
      <c r="G840" s="32"/>
      <c r="H840" s="3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1"/>
      <c r="F841" s="32"/>
      <c r="G841" s="32"/>
      <c r="H841" s="3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1"/>
      <c r="F842" s="32"/>
      <c r="G842" s="32"/>
      <c r="H842" s="3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1"/>
      <c r="F843" s="32"/>
      <c r="G843" s="32"/>
      <c r="H843" s="3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1"/>
      <c r="F844" s="32"/>
      <c r="G844" s="32"/>
      <c r="H844" s="3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1"/>
      <c r="F845" s="32"/>
      <c r="G845" s="32"/>
      <c r="H845" s="3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1"/>
      <c r="F846" s="32"/>
      <c r="G846" s="32"/>
      <c r="H846" s="3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1"/>
      <c r="F847" s="32"/>
      <c r="G847" s="32"/>
      <c r="H847" s="3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1"/>
      <c r="F848" s="32"/>
      <c r="G848" s="32"/>
      <c r="H848" s="3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1"/>
      <c r="F849" s="32"/>
      <c r="G849" s="32"/>
      <c r="H849" s="3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1"/>
      <c r="F850" s="32"/>
      <c r="G850" s="32"/>
      <c r="H850" s="3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1"/>
      <c r="F851" s="32"/>
      <c r="G851" s="32"/>
      <c r="H851" s="3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1"/>
      <c r="F852" s="32"/>
      <c r="G852" s="32"/>
      <c r="H852" s="3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1"/>
      <c r="F853" s="32"/>
      <c r="G853" s="32"/>
      <c r="H853" s="3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1"/>
      <c r="F854" s="32"/>
      <c r="G854" s="32"/>
      <c r="H854" s="3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1"/>
      <c r="F855" s="32"/>
      <c r="G855" s="32"/>
      <c r="H855" s="3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1"/>
      <c r="F856" s="32"/>
      <c r="G856" s="32"/>
      <c r="H856" s="3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1"/>
      <c r="F857" s="32"/>
      <c r="G857" s="32"/>
      <c r="H857" s="3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1"/>
      <c r="F858" s="32"/>
      <c r="G858" s="32"/>
      <c r="H858" s="3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1"/>
      <c r="F859" s="32"/>
      <c r="G859" s="32"/>
      <c r="H859" s="3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1"/>
      <c r="F860" s="32"/>
      <c r="G860" s="32"/>
      <c r="H860" s="3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1"/>
      <c r="F861" s="32"/>
      <c r="G861" s="32"/>
      <c r="H861" s="3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1"/>
      <c r="F862" s="32"/>
      <c r="G862" s="32"/>
      <c r="H862" s="3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1"/>
      <c r="F863" s="32"/>
      <c r="G863" s="32"/>
      <c r="H863" s="3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1"/>
      <c r="F864" s="32"/>
      <c r="G864" s="32"/>
      <c r="H864" s="3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1"/>
      <c r="F865" s="32"/>
      <c r="G865" s="32"/>
      <c r="H865" s="3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1"/>
      <c r="F866" s="32"/>
      <c r="G866" s="32"/>
      <c r="H866" s="3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1"/>
      <c r="F867" s="32"/>
      <c r="G867" s="32"/>
      <c r="H867" s="3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1"/>
      <c r="F868" s="32"/>
      <c r="G868" s="32"/>
      <c r="H868" s="3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1"/>
      <c r="F869" s="32"/>
      <c r="G869" s="32"/>
      <c r="H869" s="3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1"/>
      <c r="F870" s="32"/>
      <c r="G870" s="32"/>
      <c r="H870" s="3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1"/>
      <c r="F871" s="32"/>
      <c r="G871" s="32"/>
      <c r="H871" s="3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1"/>
      <c r="F872" s="32"/>
      <c r="G872" s="32"/>
      <c r="H872" s="3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1"/>
      <c r="F873" s="32"/>
      <c r="G873" s="32"/>
      <c r="H873" s="3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1"/>
      <c r="F874" s="32"/>
      <c r="G874" s="32"/>
      <c r="H874" s="3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1"/>
      <c r="F875" s="32"/>
      <c r="G875" s="32"/>
      <c r="H875" s="3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1"/>
      <c r="F876" s="32"/>
      <c r="G876" s="32"/>
      <c r="H876" s="3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1"/>
      <c r="F877" s="32"/>
      <c r="G877" s="32"/>
      <c r="H877" s="3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1"/>
      <c r="F878" s="32"/>
      <c r="G878" s="32"/>
      <c r="H878" s="3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1"/>
      <c r="F879" s="32"/>
      <c r="G879" s="32"/>
      <c r="H879" s="3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1"/>
      <c r="F880" s="32"/>
      <c r="G880" s="32"/>
      <c r="H880" s="3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1"/>
      <c r="F881" s="32"/>
      <c r="G881" s="32"/>
      <c r="H881" s="3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1"/>
      <c r="F882" s="32"/>
      <c r="G882" s="32"/>
      <c r="H882" s="3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1"/>
      <c r="F883" s="32"/>
      <c r="G883" s="32"/>
      <c r="H883" s="3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1"/>
      <c r="F884" s="32"/>
      <c r="G884" s="32"/>
      <c r="H884" s="3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1"/>
      <c r="F885" s="32"/>
      <c r="G885" s="32"/>
      <c r="H885" s="3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1"/>
      <c r="F886" s="32"/>
      <c r="G886" s="32"/>
      <c r="H886" s="3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1"/>
      <c r="F887" s="32"/>
      <c r="G887" s="32"/>
      <c r="H887" s="3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1"/>
      <c r="F888" s="32"/>
      <c r="G888" s="32"/>
      <c r="H888" s="3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1"/>
      <c r="F889" s="32"/>
      <c r="G889" s="32"/>
      <c r="H889" s="3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1"/>
      <c r="F890" s="32"/>
      <c r="G890" s="32"/>
      <c r="H890" s="3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1"/>
      <c r="F891" s="32"/>
      <c r="G891" s="32"/>
      <c r="H891" s="3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1"/>
      <c r="F892" s="32"/>
      <c r="G892" s="32"/>
      <c r="H892" s="3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1"/>
      <c r="F893" s="32"/>
      <c r="G893" s="32"/>
      <c r="H893" s="3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1"/>
      <c r="F894" s="32"/>
      <c r="G894" s="32"/>
      <c r="H894" s="3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1"/>
      <c r="F895" s="32"/>
      <c r="G895" s="32"/>
      <c r="H895" s="3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1"/>
      <c r="F896" s="32"/>
      <c r="G896" s="32"/>
      <c r="H896" s="3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1"/>
      <c r="F897" s="32"/>
      <c r="G897" s="32"/>
      <c r="H897" s="3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1"/>
      <c r="F898" s="32"/>
      <c r="G898" s="32"/>
      <c r="H898" s="3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1"/>
      <c r="F899" s="32"/>
      <c r="G899" s="32"/>
      <c r="H899" s="3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1"/>
      <c r="F900" s="32"/>
      <c r="G900" s="32"/>
      <c r="H900" s="3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1"/>
      <c r="F901" s="32"/>
      <c r="G901" s="32"/>
      <c r="H901" s="3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1"/>
      <c r="F902" s="32"/>
      <c r="G902" s="32"/>
      <c r="H902" s="3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1"/>
      <c r="F903" s="32"/>
      <c r="G903" s="32"/>
      <c r="H903" s="3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1"/>
      <c r="F904" s="32"/>
      <c r="G904" s="32"/>
      <c r="H904" s="3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1"/>
      <c r="F905" s="32"/>
      <c r="G905" s="32"/>
      <c r="H905" s="3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1"/>
      <c r="F906" s="32"/>
      <c r="G906" s="32"/>
      <c r="H906" s="3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1"/>
      <c r="F907" s="32"/>
      <c r="G907" s="32"/>
      <c r="H907" s="3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1"/>
      <c r="F908" s="32"/>
      <c r="G908" s="32"/>
      <c r="H908" s="3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1"/>
      <c r="F909" s="32"/>
      <c r="G909" s="32"/>
      <c r="H909" s="3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1"/>
      <c r="F910" s="32"/>
      <c r="G910" s="32"/>
      <c r="H910" s="3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1"/>
      <c r="F911" s="32"/>
      <c r="G911" s="32"/>
      <c r="H911" s="3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1"/>
      <c r="F912" s="32"/>
      <c r="G912" s="32"/>
      <c r="H912" s="3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1"/>
      <c r="F913" s="32"/>
      <c r="G913" s="32"/>
      <c r="H913" s="3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1"/>
      <c r="F914" s="32"/>
      <c r="G914" s="32"/>
      <c r="H914" s="3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1"/>
      <c r="F915" s="32"/>
      <c r="G915" s="32"/>
      <c r="H915" s="3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1"/>
      <c r="F916" s="32"/>
      <c r="G916" s="32"/>
      <c r="H916" s="3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1"/>
      <c r="F917" s="32"/>
      <c r="G917" s="32"/>
      <c r="H917" s="3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1"/>
      <c r="F918" s="32"/>
      <c r="G918" s="32"/>
      <c r="H918" s="3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1"/>
      <c r="F919" s="32"/>
      <c r="G919" s="32"/>
      <c r="H919" s="3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1"/>
      <c r="F920" s="32"/>
      <c r="G920" s="32"/>
      <c r="H920" s="3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1"/>
      <c r="F921" s="32"/>
      <c r="G921" s="32"/>
      <c r="H921" s="3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1"/>
      <c r="F922" s="32"/>
      <c r="G922" s="32"/>
      <c r="H922" s="3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1"/>
      <c r="F923" s="32"/>
      <c r="G923" s="32"/>
      <c r="H923" s="3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1"/>
      <c r="F924" s="32"/>
      <c r="G924" s="32"/>
      <c r="H924" s="3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1"/>
      <c r="F925" s="32"/>
      <c r="G925" s="32"/>
      <c r="H925" s="3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1"/>
      <c r="F926" s="32"/>
      <c r="G926" s="32"/>
      <c r="H926" s="3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1"/>
      <c r="F927" s="32"/>
      <c r="G927" s="32"/>
      <c r="H927" s="3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1"/>
      <c r="F928" s="32"/>
      <c r="G928" s="32"/>
      <c r="H928" s="3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1"/>
      <c r="F929" s="32"/>
      <c r="G929" s="32"/>
      <c r="H929" s="3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1"/>
      <c r="F930" s="32"/>
      <c r="G930" s="32"/>
      <c r="H930" s="3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1"/>
      <c r="F931" s="32"/>
      <c r="G931" s="32"/>
      <c r="H931" s="3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1"/>
      <c r="F932" s="32"/>
      <c r="G932" s="32"/>
      <c r="H932" s="3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1"/>
      <c r="F933" s="32"/>
      <c r="G933" s="32"/>
      <c r="H933" s="3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1"/>
      <c r="F934" s="32"/>
      <c r="G934" s="32"/>
      <c r="H934" s="3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1"/>
      <c r="F935" s="32"/>
      <c r="G935" s="32"/>
      <c r="H935" s="3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1"/>
      <c r="F936" s="32"/>
      <c r="G936" s="32"/>
      <c r="H936" s="3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1"/>
      <c r="F937" s="32"/>
      <c r="G937" s="32"/>
      <c r="H937" s="3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1"/>
      <c r="F938" s="32"/>
      <c r="G938" s="32"/>
      <c r="H938" s="3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1"/>
      <c r="F939" s="32"/>
      <c r="G939" s="32"/>
      <c r="H939" s="3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1"/>
      <c r="F940" s="32"/>
      <c r="G940" s="32"/>
      <c r="H940" s="3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1"/>
      <c r="F941" s="32"/>
      <c r="G941" s="32"/>
      <c r="H941" s="3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1"/>
      <c r="F942" s="32"/>
      <c r="G942" s="32"/>
      <c r="H942" s="3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1"/>
      <c r="F943" s="32"/>
      <c r="G943" s="32"/>
      <c r="H943" s="3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1"/>
      <c r="F944" s="32"/>
      <c r="G944" s="32"/>
      <c r="H944" s="3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1"/>
      <c r="F945" s="32"/>
      <c r="G945" s="32"/>
      <c r="H945" s="3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1"/>
      <c r="F946" s="32"/>
      <c r="G946" s="32"/>
      <c r="H946" s="3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1"/>
      <c r="F947" s="32"/>
      <c r="G947" s="32"/>
      <c r="H947" s="3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1"/>
      <c r="F948" s="32"/>
      <c r="G948" s="32"/>
      <c r="H948" s="3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1"/>
      <c r="F949" s="32"/>
      <c r="G949" s="32"/>
      <c r="H949" s="3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1"/>
      <c r="F950" s="32"/>
      <c r="G950" s="32"/>
      <c r="H950" s="3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1"/>
      <c r="F951" s="32"/>
      <c r="G951" s="32"/>
      <c r="H951" s="3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1"/>
      <c r="F952" s="32"/>
      <c r="G952" s="32"/>
      <c r="H952" s="3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1"/>
      <c r="F953" s="32"/>
      <c r="G953" s="32"/>
      <c r="H953" s="3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1"/>
      <c r="F954" s="32"/>
      <c r="G954" s="32"/>
      <c r="H954" s="3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1"/>
      <c r="F955" s="32"/>
      <c r="G955" s="32"/>
      <c r="H955" s="3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1"/>
      <c r="F956" s="32"/>
      <c r="G956" s="32"/>
      <c r="H956" s="3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1"/>
      <c r="F957" s="32"/>
      <c r="G957" s="32"/>
      <c r="H957" s="3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1"/>
      <c r="F958" s="32"/>
      <c r="G958" s="32"/>
      <c r="H958" s="3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1"/>
      <c r="F959" s="32"/>
      <c r="G959" s="32"/>
      <c r="H959" s="3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1"/>
      <c r="F960" s="32"/>
      <c r="G960" s="32"/>
      <c r="H960" s="3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1"/>
      <c r="F961" s="32"/>
      <c r="G961" s="32"/>
      <c r="H961" s="3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1"/>
      <c r="F962" s="32"/>
      <c r="G962" s="32"/>
      <c r="H962" s="3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1"/>
      <c r="F963" s="32"/>
      <c r="G963" s="32"/>
      <c r="H963" s="3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1"/>
      <c r="F964" s="32"/>
      <c r="G964" s="32"/>
      <c r="H964" s="3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1"/>
      <c r="F965" s="32"/>
      <c r="G965" s="32"/>
      <c r="H965" s="3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1"/>
      <c r="F966" s="32"/>
      <c r="G966" s="32"/>
      <c r="H966" s="3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1"/>
      <c r="F967" s="32"/>
      <c r="G967" s="32"/>
      <c r="H967" s="3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1"/>
      <c r="F968" s="32"/>
      <c r="G968" s="32"/>
      <c r="H968" s="3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1"/>
      <c r="F969" s="32"/>
      <c r="G969" s="32"/>
      <c r="H969" s="3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1"/>
      <c r="F970" s="32"/>
      <c r="G970" s="32"/>
      <c r="H970" s="3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1"/>
      <c r="F971" s="32"/>
      <c r="G971" s="32"/>
      <c r="H971" s="3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1"/>
      <c r="F972" s="32"/>
      <c r="G972" s="32"/>
      <c r="H972" s="3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1"/>
      <c r="F973" s="32"/>
      <c r="G973" s="32"/>
      <c r="H973" s="3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1"/>
      <c r="F974" s="32"/>
      <c r="G974" s="32"/>
      <c r="H974" s="3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1"/>
      <c r="F975" s="32"/>
      <c r="G975" s="32"/>
      <c r="H975" s="3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1"/>
      <c r="F976" s="32"/>
      <c r="G976" s="32"/>
      <c r="H976" s="3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1"/>
      <c r="F977" s="32"/>
      <c r="G977" s="32"/>
      <c r="H977" s="3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1"/>
      <c r="F978" s="32"/>
      <c r="G978" s="32"/>
      <c r="H978" s="3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1"/>
      <c r="F979" s="32"/>
      <c r="G979" s="32"/>
      <c r="H979" s="3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1"/>
      <c r="F980" s="32"/>
      <c r="G980" s="32"/>
      <c r="H980" s="3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1"/>
      <c r="F981" s="32"/>
      <c r="G981" s="32"/>
      <c r="H981" s="3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1"/>
      <c r="F982" s="32"/>
      <c r="G982" s="32"/>
      <c r="H982" s="3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1"/>
      <c r="F983" s="32"/>
      <c r="G983" s="32"/>
      <c r="H983" s="3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1"/>
      <c r="F984" s="32"/>
      <c r="G984" s="32"/>
      <c r="H984" s="3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1"/>
      <c r="F985" s="32"/>
      <c r="G985" s="32"/>
      <c r="H985" s="3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1"/>
      <c r="F986" s="32"/>
      <c r="G986" s="32"/>
      <c r="H986" s="3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1"/>
      <c r="F987" s="32"/>
      <c r="G987" s="32"/>
      <c r="H987" s="3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1"/>
      <c r="F988" s="32"/>
      <c r="G988" s="32"/>
      <c r="H988" s="3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1"/>
      <c r="F989" s="32"/>
      <c r="G989" s="32"/>
      <c r="H989" s="3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1"/>
      <c r="F990" s="32"/>
      <c r="G990" s="32"/>
      <c r="H990" s="3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1"/>
      <c r="F991" s="32"/>
      <c r="G991" s="32"/>
      <c r="H991" s="3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1"/>
      <c r="F992" s="32"/>
      <c r="G992" s="32"/>
      <c r="H992" s="3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1"/>
      <c r="F993" s="32"/>
      <c r="G993" s="32"/>
      <c r="H993" s="3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1"/>
      <c r="F994" s="32"/>
      <c r="G994" s="32"/>
      <c r="H994" s="3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1"/>
      <c r="F995" s="32"/>
      <c r="G995" s="32"/>
      <c r="H995" s="3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1"/>
      <c r="F996" s="32"/>
      <c r="G996" s="32"/>
      <c r="H996" s="3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1"/>
      <c r="F997" s="32"/>
      <c r="G997" s="32"/>
      <c r="H997" s="3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1"/>
      <c r="F998" s="32"/>
      <c r="G998" s="32"/>
      <c r="H998" s="3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1"/>
      <c r="F999" s="32"/>
      <c r="G999" s="32"/>
      <c r="H999" s="3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E1000" s="38"/>
      <c r="F1000" s="39"/>
      <c r="G1000" s="39"/>
      <c r="H1000" s="38"/>
    </row>
  </sheetData>
  <mergeCells count="2">
    <mergeCell ref="A1:H1"/>
    <mergeCell ref="A15:C15"/>
  </mergeCells>
  <drawing r:id="rId1"/>
</worksheet>
</file>