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  <sheet state="visible" name="B3-2a" sheetId="3" r:id="rId6"/>
    <sheet state="visible" name="B3-2b" sheetId="4" r:id="rId7"/>
    <sheet state="visible" name="B3-3a" sheetId="5" r:id="rId8"/>
    <sheet state="visible" name="B3-3b" sheetId="6" r:id="rId9"/>
  </sheets>
  <definedNames/>
  <calcPr/>
</workbook>
</file>

<file path=xl/sharedStrings.xml><?xml version="1.0" encoding="utf-8"?>
<sst xmlns="http://schemas.openxmlformats.org/spreadsheetml/2006/main" count="327" uniqueCount="288">
  <si>
    <t>Month</t>
  </si>
  <si>
    <t>SN</t>
  </si>
  <si>
    <t>POC</t>
  </si>
  <si>
    <t>Vendor Company</t>
  </si>
  <si>
    <t>Invoice id
([Month]+[SN])</t>
  </si>
  <si>
    <t>POC Personal Email
([POC]+@email.com)</t>
  </si>
  <si>
    <t>POC Official Email
([POC]+@+[vendor company])</t>
  </si>
  <si>
    <t>Badge
([Invoice id]+from+[vendor company])</t>
  </si>
  <si>
    <t>POC Id
(#+[POC])</t>
  </si>
  <si>
    <t>July</t>
  </si>
  <si>
    <t>Arjun</t>
  </si>
  <si>
    <t>ZenithTech</t>
  </si>
  <si>
    <t>July 1</t>
  </si>
  <si>
    <t>Arjun@email.com</t>
  </si>
  <si>
    <t>Arjun@ZenithTech.com</t>
  </si>
  <si>
    <t>July 1  from ZenithTech</t>
  </si>
  <si>
    <t>#Arjun</t>
  </si>
  <si>
    <t>Nikita</t>
  </si>
  <si>
    <t>StarInnovations</t>
  </si>
  <si>
    <t>August</t>
  </si>
  <si>
    <t>Raj</t>
  </si>
  <si>
    <t>InfinitiSystems</t>
  </si>
  <si>
    <t>Aditi</t>
  </si>
  <si>
    <t>EleganceCreations</t>
  </si>
  <si>
    <t>September</t>
  </si>
  <si>
    <t>Vikram</t>
  </si>
  <si>
    <t>QuantumVentures</t>
  </si>
  <si>
    <t>October</t>
  </si>
  <si>
    <t>Neha</t>
  </si>
  <si>
    <t>November</t>
  </si>
  <si>
    <t>Suraj</t>
  </si>
  <si>
    <t>December</t>
  </si>
  <si>
    <t>Aarti</t>
  </si>
  <si>
    <t>January</t>
  </si>
  <si>
    <t>Gumsum</t>
  </si>
  <si>
    <t>February</t>
  </si>
  <si>
    <t>Pratik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</si>
  <si>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For example in column E in the sample provided there is a space between "July" and "1" so your answer must also contain space.</t>
    </r>
  </si>
  <si>
    <t>Phrase</t>
  </si>
  <si>
    <t>Meaning</t>
  </si>
  <si>
    <t>Day</t>
  </si>
  <si>
    <t>UpperCase 
[Meaning]</t>
  </si>
  <si>
    <t>LowerCase
[Meaning]</t>
  </si>
  <si>
    <t>Proper 
[Meaning]</t>
  </si>
  <si>
    <t>Trim
[Proper Meaning]]</t>
  </si>
  <si>
    <t>LowerCase1
[Trim [Proper Meaning]]</t>
  </si>
  <si>
    <t>Day with meaning in lower case
([Day]+"LowerCase1 [Trim[Proper Meaning]]"</t>
  </si>
  <si>
    <t>Sunny day</t>
  </si>
  <si>
    <t>A      Day wiTH clEAR skies and abundant    sunlight, often Associated with good Weather and positive emotions.</t>
  </si>
  <si>
    <t>Day1</t>
  </si>
  <si>
    <t>A      DAY WITH CLEAR SKIES AND ABUNDANT    SUNLIGHT, OFTEN ASSOCIATED WITH GOOD WEATHER AND POSITIVE EMOTIONS.</t>
  </si>
  <si>
    <t>a      day with clear skies and abundant    sunlight, often associated with good weather and positive emotions.</t>
  </si>
  <si>
    <t>A      Day With Clear Skies And Abundant    Sunlight, Often Associated With Good Weather And Positive Emotions.</t>
  </si>
  <si>
    <t>A Day With Clear Skies And Abundant Sunlight, Often Associated With Good Weather And Positive Emotions.</t>
  </si>
  <si>
    <t>a day with clear skies and abundant sunlight, often associated with good weather and positive emotions.</t>
  </si>
  <si>
    <t>Day1- a day with clear skies and abundant sunlight, often associated with good weather and positive emotions.</t>
  </si>
  <si>
    <t>Bright moon</t>
  </si>
  <si>
    <t>a Moon that    shines with a strong and radiant light, illuminating the night sky.</t>
  </si>
  <si>
    <t>Day2</t>
  </si>
  <si>
    <t>Playful puppy</t>
  </si>
  <si>
    <t xml:space="preserve"> A               Young dog that is FULL of energy and engages in lively AND spirited behavior, often bringing joy and amusement.</t>
  </si>
  <si>
    <t>Day3</t>
  </si>
  <si>
    <t>Quiet river</t>
  </si>
  <si>
    <t xml:space="preserve">             a serenE anD tranquil river that flows gently without much noise, creating a calm and peaceful atmosphere.</t>
  </si>
  <si>
    <t>Day4</t>
  </si>
  <si>
    <t>Rainy morning</t>
  </si>
  <si>
    <t>A morning         characterized by rainfall, Often contributing to a refreshing and Cool ambiance.</t>
  </si>
  <si>
    <t>Day5</t>
  </si>
  <si>
    <t>Happy laughter</t>
  </si>
  <si>
    <t xml:space="preserve">          The           Sound of people laughing joyfully, indicating happiness, contentment, and a positive atmosphere.</t>
  </si>
  <si>
    <t>Day6</t>
  </si>
  <si>
    <t>Busy street</t>
  </si>
  <si>
    <t xml:space="preserve"> A       Street bustling  with activity, usually crowded with people, vehicles, and various happenings.</t>
  </si>
  <si>
    <t>Day7</t>
  </si>
  <si>
    <t>Serene beach</t>
  </si>
  <si>
    <t xml:space="preserve">   A beach THAT           exudes a sense of calmness and tranquility, offering a peaceful and relaxing environment.</t>
  </si>
  <si>
    <t>Day8</t>
  </si>
  <si>
    <t>Cozy home</t>
  </si>
  <si>
    <t xml:space="preserve">                   a      Comfortable and snug living space that provides a warm and inviting feeling, typically associated with a sense of security and relaxation.</t>
  </si>
  <si>
    <t>Day9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</si>
  <si>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</si>
  <si>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Country</t>
  </si>
  <si>
    <t>Country Code</t>
  </si>
  <si>
    <t xml:space="preserve">Continent </t>
  </si>
  <si>
    <t>Left [Country]</t>
  </si>
  <si>
    <t xml:space="preserve">Initials </t>
  </si>
  <si>
    <t>First 2 [Country]</t>
  </si>
  <si>
    <t>Country+Country Code</t>
  </si>
  <si>
    <t>Right [Country]</t>
  </si>
  <si>
    <t>Right2 [Country]</t>
  </si>
  <si>
    <t>country + country code</t>
  </si>
  <si>
    <t>India</t>
  </si>
  <si>
    <t>Asia</t>
  </si>
  <si>
    <t>I</t>
  </si>
  <si>
    <t>I9</t>
  </si>
  <si>
    <t>In</t>
  </si>
  <si>
    <t>Indian91</t>
  </si>
  <si>
    <t>a</t>
  </si>
  <si>
    <t>ia</t>
  </si>
  <si>
    <t>Ind+91</t>
  </si>
  <si>
    <t>Russia</t>
  </si>
  <si>
    <t>Europe</t>
  </si>
  <si>
    <t>China</t>
  </si>
  <si>
    <t>USA</t>
  </si>
  <si>
    <t>North America</t>
  </si>
  <si>
    <t>UAE</t>
  </si>
  <si>
    <t>Australia</t>
  </si>
  <si>
    <t>Brazil</t>
  </si>
  <si>
    <t>South America</t>
  </si>
  <si>
    <t>Canada</t>
  </si>
  <si>
    <t>France</t>
  </si>
  <si>
    <t>Germany</t>
  </si>
  <si>
    <t>Japan</t>
  </si>
  <si>
    <t>Mexico</t>
  </si>
  <si>
    <t>South Africa</t>
  </si>
  <si>
    <t>Africa</t>
  </si>
  <si>
    <t>United Kingdom</t>
  </si>
  <si>
    <t>Italy</t>
  </si>
  <si>
    <t>Spain</t>
  </si>
  <si>
    <t>South Korea</t>
  </si>
  <si>
    <t>Saudi Arabia</t>
  </si>
  <si>
    <t>Middle East</t>
  </si>
  <si>
    <t>Turkey</t>
  </si>
  <si>
    <t>Europe/Asia</t>
  </si>
  <si>
    <t>Argentina</t>
  </si>
  <si>
    <t>Thailand</t>
  </si>
  <si>
    <t>Egypt</t>
  </si>
  <si>
    <t>Singapore</t>
  </si>
  <si>
    <t>Malaysia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</si>
  <si>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</si>
  <si>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Ph. number with country code(91)</t>
  </si>
  <si>
    <t>Length1</t>
  </si>
  <si>
    <t>Length2
[Len of "91"]</t>
  </si>
  <si>
    <t>Difference</t>
  </si>
  <si>
    <t>Ph. number</t>
  </si>
  <si>
    <t>country code</t>
  </si>
  <si>
    <t>Substitute</t>
  </si>
  <si>
    <t>6666666666</t>
  </si>
  <si>
    <t>91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</si>
  <si>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</si>
  <si>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Speed</t>
  </si>
  <si>
    <t>len1</t>
  </si>
  <si>
    <t>len2</t>
  </si>
  <si>
    <t>Speed1</t>
  </si>
  <si>
    <t>20km/hr</t>
  </si>
  <si>
    <t>20</t>
  </si>
  <si>
    <t>50km/hr</t>
  </si>
  <si>
    <t>70km/hr</t>
  </si>
  <si>
    <t>48km/hr</t>
  </si>
  <si>
    <t>100km/hr</t>
  </si>
  <si>
    <t>67km/hr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</si>
  <si>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</si>
  <si>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Cleaned</t>
  </si>
  <si>
    <t>Quantity1</t>
  </si>
  <si>
    <t>lower
[Cleaned]</t>
  </si>
  <si>
    <t>Check</t>
  </si>
  <si>
    <t>47 km/hr</t>
  </si>
  <si>
    <t>47km/hr</t>
  </si>
  <si>
    <t>47</t>
  </si>
  <si>
    <t xml:space="preserve">        70   km/hr</t>
  </si>
  <si>
    <t>83 KM/HR</t>
  </si>
  <si>
    <t>45  km/hr</t>
  </si>
  <si>
    <t>40  km/HR</t>
  </si>
  <si>
    <t xml:space="preserve">  56KM/hr</t>
  </si>
  <si>
    <t>40 km/HR</t>
  </si>
  <si>
    <t xml:space="preserve">  32    km/hr</t>
  </si>
  <si>
    <t xml:space="preserve">  85 km/hr</t>
  </si>
  <si>
    <t>60km/hr</t>
  </si>
  <si>
    <t>90 km/hr</t>
  </si>
  <si>
    <t>75 KM/HR</t>
  </si>
  <si>
    <t>55 km/hr</t>
  </si>
  <si>
    <t>39  km/HR</t>
  </si>
  <si>
    <t>44  km/hr</t>
  </si>
  <si>
    <t>50   Km/hr</t>
  </si>
  <si>
    <t>88KM/hr</t>
  </si>
  <si>
    <t>45 km/HR</t>
  </si>
  <si>
    <t>28    km/hr</t>
  </si>
  <si>
    <t>65 km/hr</t>
  </si>
  <si>
    <t>10 Km/hr</t>
  </si>
  <si>
    <t>53km/hr</t>
  </si>
  <si>
    <t>80 km/hr</t>
  </si>
  <si>
    <t>65 KM/HR</t>
  </si>
  <si>
    <t>42 km/hr</t>
  </si>
  <si>
    <t>37  km/HR</t>
  </si>
  <si>
    <t>41  km/hr</t>
  </si>
  <si>
    <t>30   Km/hr</t>
  </si>
  <si>
    <t>72KM/hr</t>
  </si>
  <si>
    <t>35 km/HR</t>
  </si>
  <si>
    <t>19    km/hr</t>
  </si>
  <si>
    <t>75 km/hr</t>
  </si>
  <si>
    <t>25 Km/hr</t>
  </si>
  <si>
    <t>58km/hr</t>
  </si>
  <si>
    <t>95 km/hr</t>
  </si>
  <si>
    <t>80 KM/HR</t>
  </si>
  <si>
    <t>51 km/hr</t>
  </si>
  <si>
    <t>43  km/HR</t>
  </si>
  <si>
    <t>49  km/hr</t>
  </si>
  <si>
    <t>15   Km/hr</t>
  </si>
  <si>
    <t>78KM/hr</t>
  </si>
  <si>
    <t>55 km/HR</t>
  </si>
  <si>
    <t>22    km/hr</t>
  </si>
  <si>
    <t>68 km/hr</t>
  </si>
  <si>
    <t>5 Km/hr</t>
  </si>
  <si>
    <t>61km/hr</t>
  </si>
  <si>
    <t>87 km/hr</t>
  </si>
  <si>
    <t>60 KM/HR</t>
  </si>
  <si>
    <t>38  km/hr</t>
  </si>
  <si>
    <t>33  km/HR</t>
  </si>
  <si>
    <t>29  km/hr</t>
  </si>
  <si>
    <t>35   Km/hr</t>
  </si>
  <si>
    <t>79KM/hr</t>
  </si>
  <si>
    <t>53 km/HR</t>
  </si>
  <si>
    <t>25    km/hr</t>
  </si>
  <si>
    <t>63 km/hr</t>
  </si>
  <si>
    <t>8 Km/hr</t>
  </si>
  <si>
    <t>66km/hr</t>
  </si>
  <si>
    <t>92 km/hr</t>
  </si>
  <si>
    <t>73 KM/HR</t>
  </si>
  <si>
    <t>46 km/hr</t>
  </si>
  <si>
    <t>36  km/HR</t>
  </si>
  <si>
    <t>48  km/hr</t>
  </si>
  <si>
    <t>12   Km/hr</t>
  </si>
  <si>
    <t>71KM/hr</t>
  </si>
  <si>
    <t>50 km/HR</t>
  </si>
  <si>
    <t>16    km/hr</t>
  </si>
  <si>
    <t>67 km/hr</t>
  </si>
  <si>
    <t>3 Km/hr</t>
  </si>
  <si>
    <t>54km/hr</t>
  </si>
  <si>
    <t>82 km/hr</t>
  </si>
  <si>
    <t>57 KM/HR</t>
  </si>
  <si>
    <t xml:space="preserve">   31 km/hr</t>
  </si>
  <si>
    <t>34  km/HR</t>
  </si>
  <si>
    <t>47  km/hr</t>
  </si>
  <si>
    <t>18   Km/hr</t>
  </si>
  <si>
    <t>77KM/hr</t>
  </si>
  <si>
    <t>58 km/HR</t>
  </si>
  <si>
    <t>21    km/hr</t>
  </si>
  <si>
    <t>62 km/hr</t>
  </si>
  <si>
    <t>7 Km/hr</t>
  </si>
  <si>
    <t>69km/hr</t>
  </si>
  <si>
    <t>93 km/hr</t>
  </si>
  <si>
    <t>72 KM/HR</t>
  </si>
  <si>
    <t>43 km/hr</t>
  </si>
  <si>
    <t>38  km/HR</t>
  </si>
  <si>
    <t>46  km/hr</t>
  </si>
  <si>
    <t>14   Km/hr</t>
  </si>
  <si>
    <t>81KM/hr</t>
  </si>
  <si>
    <t>52 km/HR</t>
  </si>
  <si>
    <t>24    km/hr</t>
  </si>
  <si>
    <t>64 km/hr</t>
  </si>
  <si>
    <t>9 Km/hr</t>
  </si>
  <si>
    <t>74km/hr</t>
  </si>
  <si>
    <t>91 km/hr</t>
  </si>
  <si>
    <t>69 KM/HR</t>
  </si>
  <si>
    <t>37 km/hr</t>
  </si>
  <si>
    <t>35  km/HR</t>
  </si>
  <si>
    <t>51  km/hr</t>
  </si>
  <si>
    <t>13   Km/hr</t>
  </si>
  <si>
    <t>73KM/hr</t>
  </si>
  <si>
    <t>54 km/HR</t>
  </si>
  <si>
    <t>26    km/hr</t>
  </si>
  <si>
    <t>59 km/hr</t>
  </si>
  <si>
    <t>6 Km/hr</t>
  </si>
  <si>
    <t>76km/hr</t>
  </si>
  <si>
    <t>84 km/hr</t>
  </si>
  <si>
    <t>56 KM/HR</t>
  </si>
  <si>
    <t>29 km/hr</t>
  </si>
  <si>
    <t>32  km/HR</t>
  </si>
  <si>
    <t>50  km/hr</t>
  </si>
  <si>
    <t>16   Km/hr</t>
  </si>
  <si>
    <t>80KM/hr</t>
  </si>
  <si>
    <t>59 km/HR</t>
  </si>
  <si>
    <t>23    km/hr</t>
  </si>
  <si>
    <t>66 km/hr</t>
  </si>
  <si>
    <t>4 Km/hr</t>
  </si>
  <si>
    <t>65km/hr</t>
  </si>
  <si>
    <t xml:space="preserve">   89 km/hr</t>
  </si>
  <si>
    <t>68 KM/HR</t>
  </si>
  <si>
    <t>41 km/hr</t>
  </si>
  <si>
    <t>52  km/hr</t>
  </si>
  <si>
    <t>17   Km/hr</t>
  </si>
  <si>
    <t>82KM/hr</t>
  </si>
  <si>
    <t>61 km/HR</t>
  </si>
  <si>
    <t>27    km/hr</t>
  </si>
  <si>
    <t>61 km/hr</t>
  </si>
  <si>
    <t>11 Km/hr</t>
  </si>
  <si>
    <t xml:space="preserve">  70km/hr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</si>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</sst>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color rgb="FF000000"/>
      <name val="Arial"/>
    </font>
    <font>
      <b/>
      <sz val="10.0"/>
      <color theme="1"/>
      <name val="Arial"/>
    </font>
    <font>
      <b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4" numFmtId="0" xfId="0" applyFont="1"/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4" fontId="5" numFmtId="0" xfId="0" applyAlignment="1" applyFill="1" applyFont="1">
      <alignment horizontal="left" readingOrder="0"/>
    </xf>
    <xf borderId="0" fillId="0" fontId="2" numFmtId="164" xfId="0" applyAlignment="1" applyFont="1" applyNumberFormat="1">
      <alignment readingOrder="0" vertical="bottom"/>
    </xf>
    <xf borderId="0" fillId="2" fontId="6" numFmtId="0" xfId="0" applyAlignment="1" applyFont="1">
      <alignment readingOrder="0" vertical="bottom"/>
    </xf>
    <xf borderId="0" fillId="2" fontId="7" numFmtId="0" xfId="0" applyAlignment="1" applyFont="1">
      <alignment horizontal="left" readingOrder="0"/>
    </xf>
    <xf borderId="0" fillId="2" fontId="1" numFmtId="0" xfId="0" applyAlignment="1" applyFont="1">
      <alignment readingOrder="0" shrinkToFit="0" vertical="bottom" wrapText="1"/>
    </xf>
    <xf borderId="0" fillId="0" fontId="8" numFmtId="0" xfId="0" applyAlignment="1" applyFont="1">
      <alignment vertical="bottom"/>
    </xf>
    <xf borderId="0" fillId="3" fontId="9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4" fontId="10" numFmtId="0" xfId="0" applyFont="1"/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1"/>
    </xf>
    <xf borderId="0" fillId="2" fontId="8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5.0"/>
    <col customWidth="1" min="3" max="3" width="12.63"/>
    <col customWidth="1" min="4" max="4" width="25.5"/>
    <col customWidth="1" min="5" max="5" width="14.5"/>
    <col customWidth="1" min="6" max="6" width="20.75"/>
    <col customWidth="1" min="7" max="7" width="28.38"/>
    <col customWidth="1" min="8" max="8" width="31.25"/>
    <col customWidth="1" min="9" max="9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9</v>
      </c>
      <c r="B2" s="3">
        <v>1.0</v>
      </c>
      <c r="C2" s="3" t="s">
        <v>10</v>
      </c>
      <c r="D2" s="3" t="s">
        <v>11</v>
      </c>
      <c r="E2" s="4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6.5" customHeight="1">
      <c r="A3" s="3" t="s">
        <v>9</v>
      </c>
      <c r="B3" s="3">
        <v>2.0</v>
      </c>
      <c r="C3" s="6" t="s">
        <v>17</v>
      </c>
      <c r="D3" s="3" t="s">
        <v>18</v>
      </c>
      <c r="E3" s="4" t="str">
        <f>left(A3,4)&amp;left(B3,1)</f>
        <v>July2</v>
      </c>
      <c r="F3" s="5" t="str">
        <f t="shared" ref="F3:F11" si="1">C3&amp;"@email.com"</f>
        <v>Nikita@email.com</v>
      </c>
      <c r="G3" s="5" t="str">
        <f t="shared" ref="G3:G11" si="2">C3&amp;"@"&amp;D3&amp;".com"</f>
        <v>Nikita@StarInnovations.com</v>
      </c>
      <c r="H3" s="5" t="str">
        <f>E3&amp;" form "&amp;D3</f>
        <v>July2 form StarInnovations</v>
      </c>
      <c r="I3" s="5" t="str">
        <f t="shared" ref="I3:I11" si="3">"#"&amp;C3</f>
        <v>#Nikita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9.5" customHeight="1">
      <c r="A4" s="3" t="s">
        <v>19</v>
      </c>
      <c r="B4" s="3">
        <v>3.0</v>
      </c>
      <c r="C4" s="6" t="s">
        <v>20</v>
      </c>
      <c r="D4" s="3" t="s">
        <v>21</v>
      </c>
      <c r="E4" s="4" t="str">
        <f t="shared" ref="E4:E5" si="4">left(A4,6)&amp;left(B4,1)</f>
        <v>August3</v>
      </c>
      <c r="F4" s="5" t="str">
        <f t="shared" si="1"/>
        <v>Raj@email.com</v>
      </c>
      <c r="G4" s="5" t="str">
        <f t="shared" si="2"/>
        <v>Raj@InfinitiSystems.com</v>
      </c>
      <c r="H4" s="5" t="str">
        <f>E3&amp;" form "&amp;D4</f>
        <v>July2 form InfinitiSystems</v>
      </c>
      <c r="I4" s="5" t="str">
        <f t="shared" si="3"/>
        <v>#Raj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6.5" customHeight="1">
      <c r="A5" s="3" t="s">
        <v>19</v>
      </c>
      <c r="B5" s="3">
        <v>4.0</v>
      </c>
      <c r="C5" s="6" t="s">
        <v>22</v>
      </c>
      <c r="D5" s="3" t="s">
        <v>23</v>
      </c>
      <c r="E5" s="4" t="str">
        <f t="shared" si="4"/>
        <v>August4</v>
      </c>
      <c r="F5" s="5" t="str">
        <f t="shared" si="1"/>
        <v>Aditi@email.com</v>
      </c>
      <c r="G5" s="5" t="str">
        <f t="shared" si="2"/>
        <v>Aditi@EleganceCreations.com</v>
      </c>
      <c r="H5" s="5" t="str">
        <f t="shared" ref="H5:H11" si="5">E5&amp;" form "&amp;D5</f>
        <v>August4 form EleganceCreations</v>
      </c>
      <c r="I5" s="5" t="str">
        <f t="shared" si="3"/>
        <v>#Aditi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8.75" customHeight="1">
      <c r="A6" s="3" t="s">
        <v>24</v>
      </c>
      <c r="B6" s="3">
        <v>5.0</v>
      </c>
      <c r="C6" s="3" t="s">
        <v>25</v>
      </c>
      <c r="D6" s="3" t="s">
        <v>26</v>
      </c>
      <c r="E6" s="4" t="str">
        <f t="shared" ref="E6:E11" si="6">left(A6,9)&amp;left(B6,1)</f>
        <v>September5</v>
      </c>
      <c r="F6" s="5" t="str">
        <f t="shared" si="1"/>
        <v>Vikram@email.com</v>
      </c>
      <c r="G6" s="5" t="str">
        <f t="shared" si="2"/>
        <v>Vikram@QuantumVentures.com</v>
      </c>
      <c r="H6" s="5" t="str">
        <f t="shared" si="5"/>
        <v>September5 form QuantumVentures</v>
      </c>
      <c r="I6" s="5" t="str">
        <f t="shared" si="3"/>
        <v>#Vikram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3" t="s">
        <v>27</v>
      </c>
      <c r="B7" s="3">
        <v>6.0</v>
      </c>
      <c r="C7" s="6" t="s">
        <v>28</v>
      </c>
      <c r="D7" s="3" t="s">
        <v>18</v>
      </c>
      <c r="E7" s="4" t="str">
        <f t="shared" si="6"/>
        <v>October6</v>
      </c>
      <c r="F7" s="5" t="str">
        <f t="shared" si="1"/>
        <v>Neha@email.com</v>
      </c>
      <c r="G7" s="5" t="str">
        <f t="shared" si="2"/>
        <v>Neha@StarInnovations.com</v>
      </c>
      <c r="H7" s="5" t="str">
        <f t="shared" si="5"/>
        <v>October6 form StarInnovations</v>
      </c>
      <c r="I7" s="5" t="str">
        <f t="shared" si="3"/>
        <v>#Neha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3" t="s">
        <v>29</v>
      </c>
      <c r="B8" s="3">
        <v>7.0</v>
      </c>
      <c r="C8" s="3" t="s">
        <v>30</v>
      </c>
      <c r="D8" s="3" t="s">
        <v>21</v>
      </c>
      <c r="E8" s="4" t="str">
        <f t="shared" si="6"/>
        <v>November7</v>
      </c>
      <c r="F8" s="5" t="str">
        <f t="shared" si="1"/>
        <v>Suraj@email.com</v>
      </c>
      <c r="G8" s="5" t="str">
        <f t="shared" si="2"/>
        <v>Suraj@InfinitiSystems.com</v>
      </c>
      <c r="H8" s="5" t="str">
        <f t="shared" si="5"/>
        <v>November7 form InfinitiSystems</v>
      </c>
      <c r="I8" s="5" t="str">
        <f t="shared" si="3"/>
        <v>#Suraj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3" t="s">
        <v>31</v>
      </c>
      <c r="B9" s="3">
        <v>8.0</v>
      </c>
      <c r="C9" s="3" t="s">
        <v>32</v>
      </c>
      <c r="D9" s="3" t="s">
        <v>23</v>
      </c>
      <c r="E9" s="4" t="str">
        <f t="shared" si="6"/>
        <v>December8</v>
      </c>
      <c r="F9" s="5" t="str">
        <f t="shared" si="1"/>
        <v>Aarti@email.com</v>
      </c>
      <c r="G9" s="5" t="str">
        <f t="shared" si="2"/>
        <v>Aarti@EleganceCreations.com</v>
      </c>
      <c r="H9" s="5" t="str">
        <f t="shared" si="5"/>
        <v>December8 form EleganceCreations</v>
      </c>
      <c r="I9" s="5" t="str">
        <f t="shared" si="3"/>
        <v>#Aarti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3" t="s">
        <v>33</v>
      </c>
      <c r="B10" s="3">
        <v>9.0</v>
      </c>
      <c r="C10" s="3" t="s">
        <v>34</v>
      </c>
      <c r="D10" s="3" t="s">
        <v>26</v>
      </c>
      <c r="E10" s="4" t="str">
        <f t="shared" si="6"/>
        <v>January9</v>
      </c>
      <c r="F10" s="5" t="str">
        <f t="shared" si="1"/>
        <v>Gumsum@email.com</v>
      </c>
      <c r="G10" s="5" t="str">
        <f t="shared" si="2"/>
        <v>Gumsum@QuantumVentures.com</v>
      </c>
      <c r="H10" s="5" t="str">
        <f t="shared" si="5"/>
        <v>January9 form QuantumVentures</v>
      </c>
      <c r="I10" s="5" t="str">
        <f t="shared" si="3"/>
        <v>#Gumsum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3" t="s">
        <v>35</v>
      </c>
      <c r="B11" s="3">
        <v>10.0</v>
      </c>
      <c r="C11" s="3" t="s">
        <v>36</v>
      </c>
      <c r="D11" s="3" t="s">
        <v>18</v>
      </c>
      <c r="E11" s="4" t="str">
        <f t="shared" si="6"/>
        <v>February1</v>
      </c>
      <c r="F11" s="5" t="str">
        <f t="shared" si="1"/>
        <v>Pratik@email.com</v>
      </c>
      <c r="G11" s="5" t="str">
        <f t="shared" si="2"/>
        <v>Pratik@StarInnovations.com</v>
      </c>
      <c r="H11" s="5" t="str">
        <f t="shared" si="5"/>
        <v>February1 form StarInnovations</v>
      </c>
      <c r="I11" s="5" t="str">
        <f t="shared" si="3"/>
        <v>#Pratik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7"/>
      <c r="B12" s="7"/>
      <c r="C12" s="7"/>
      <c r="D12" s="7"/>
      <c r="E12" s="2"/>
      <c r="F12" s="2"/>
      <c r="G12" s="2"/>
      <c r="H12" s="2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7"/>
      <c r="B13" s="7"/>
      <c r="C13" s="7"/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7"/>
      <c r="B14" s="7"/>
      <c r="C14" s="7"/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7" t="s">
        <v>37</v>
      </c>
      <c r="B15" s="7"/>
      <c r="C15" s="7"/>
      <c r="D15" s="7"/>
      <c r="E15" s="8"/>
      <c r="F15" s="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7"/>
      <c r="C16" s="7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7"/>
      <c r="C17" s="7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7"/>
      <c r="C19" s="7"/>
      <c r="D19" s="7"/>
      <c r="E19" s="7"/>
      <c r="F19" s="7"/>
      <c r="G19" s="7"/>
      <c r="H19" s="7"/>
      <c r="I19" s="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7"/>
      <c r="C20" s="7"/>
      <c r="D20" s="7"/>
      <c r="E20" s="7"/>
      <c r="F20" s="7"/>
      <c r="G20" s="7"/>
      <c r="H20" s="7"/>
      <c r="I20" s="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7"/>
      <c r="C21" s="7"/>
      <c r="D21" s="7"/>
      <c r="E21" s="7"/>
      <c r="F21" s="7"/>
      <c r="G21" s="7"/>
      <c r="H21" s="7"/>
      <c r="I21" s="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7"/>
      <c r="C22" s="7"/>
      <c r="D22" s="7"/>
      <c r="E22" s="7"/>
      <c r="F22" s="7"/>
      <c r="G22" s="7"/>
      <c r="H22" s="7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7"/>
      <c r="C23" s="7"/>
      <c r="D23" s="7"/>
      <c r="E23" s="7"/>
      <c r="F23" s="7"/>
      <c r="G23" s="7"/>
      <c r="H23" s="7"/>
      <c r="I23" s="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7"/>
      <c r="C24" s="7"/>
      <c r="D24" s="7"/>
      <c r="E24" s="7"/>
      <c r="F24" s="7"/>
      <c r="G24" s="7"/>
      <c r="H24" s="7"/>
      <c r="I24" s="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7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7"/>
      <c r="C37" s="7"/>
      <c r="D37" s="7"/>
      <c r="E37" s="7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7"/>
      <c r="C38" s="7"/>
      <c r="D38" s="7"/>
      <c r="E38" s="9"/>
      <c r="F38" s="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7"/>
      <c r="C39" s="7"/>
      <c r="D39" s="7"/>
      <c r="E39" s="9"/>
      <c r="F39" s="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7"/>
      <c r="C40" s="7"/>
      <c r="D40" s="7"/>
      <c r="E40" s="9"/>
      <c r="F40" s="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7"/>
      <c r="C41" s="7"/>
      <c r="D41" s="7"/>
      <c r="E41" s="9"/>
      <c r="F41" s="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7"/>
      <c r="C42" s="7"/>
      <c r="D42" s="7"/>
      <c r="E42" s="9"/>
      <c r="F42" s="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7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7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7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0.13"/>
    <col customWidth="1" min="3" max="3" width="21.0"/>
    <col customWidth="1" min="4" max="4" width="19.25"/>
    <col customWidth="1" min="5" max="5" width="19.5"/>
    <col customWidth="1" min="6" max="7" width="20.38"/>
    <col customWidth="1" min="8" max="8" width="22.13"/>
    <col customWidth="1" min="9" max="9" width="45.5"/>
    <col customWidth="1" min="10" max="10" width="21.5"/>
  </cols>
  <sheetData>
    <row r="1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91.5" customHeight="1">
      <c r="A2" s="3" t="s">
        <v>47</v>
      </c>
      <c r="B2" s="3" t="s">
        <v>48</v>
      </c>
      <c r="C2" s="3" t="s">
        <v>49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54</v>
      </c>
      <c r="I2" s="5" t="s">
        <v>55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 t="s">
        <v>56</v>
      </c>
      <c r="B3" s="3" t="s">
        <v>57</v>
      </c>
      <c r="C3" s="3" t="s">
        <v>58</v>
      </c>
      <c r="D3" s="5" t="str">
        <f t="shared" ref="D3:D10" si="1">upper(B3)</f>
        <v>A MOON THAT    SHINES WITH A STRONG AND RADIANT LIGHT, ILLUMINATING THE NIGHT SKY.</v>
      </c>
      <c r="E3" s="5" t="str">
        <f t="shared" ref="E3:E10" si="2">lower(B3)</f>
        <v>a moon that    shines with a strong and radiant light, illuminating the night sky.</v>
      </c>
      <c r="F3" s="5" t="str">
        <f t="shared" ref="F3:F10" si="3">Proper(B3)</f>
        <v>A Moon That    Shines With A Strong And Radiant Light, Illuminating The Night Sky.</v>
      </c>
      <c r="G3" s="5" t="str">
        <f t="shared" ref="G3:G10" si="4">trim(B3)</f>
        <v>a Moon that shines with a strong and radiant light, illuminating the night sky.</v>
      </c>
      <c r="H3" s="5" t="str">
        <f t="shared" ref="H3:H10" si="5">lower(G3)</f>
        <v>a moon that shines with a strong and radiant light, illuminating the night sky.</v>
      </c>
      <c r="I3" s="5" t="str">
        <f t="shared" ref="I3:I10" si="6">C3&amp;"-"&amp;lower(H3)</f>
        <v>Day2-a moon that shines with a strong and radiant light, illuminating the night sky.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6" t="s">
        <v>59</v>
      </c>
      <c r="B4" s="3" t="s">
        <v>60</v>
      </c>
      <c r="C4" s="3" t="s">
        <v>61</v>
      </c>
      <c r="D4" s="5" t="str">
        <f t="shared" si="1"/>
        <v> A               YOUNG DOG THAT IS FULL OF ENERGY AND ENGAGES IN LIVELY AND SPIRITED BEHAVIOR, OFTEN BRINGING JOY AND AMUSEMENT.</v>
      </c>
      <c r="E4" s="5" t="str">
        <f t="shared" si="2"/>
        <v> a               young dog that is full of energy and engages in lively and spirited behavior, often bringing joy and amusement.</v>
      </c>
      <c r="F4" s="5" t="str">
        <f t="shared" si="3"/>
        <v> A               Young Dog That Is Full Of Energy And Engages In Lively And Spirited Behavior, Often Bringing Joy And Amusement.</v>
      </c>
      <c r="G4" s="5" t="str">
        <f t="shared" si="4"/>
        <v>A Young dog that is FULL of energy and engages in lively AND spirited behavior, often bringing joy and amusement.</v>
      </c>
      <c r="H4" s="5" t="str">
        <f t="shared" si="5"/>
        <v>a young dog that is full of energy and engages in lively and spirited behavior, often bringing joy and amusement.</v>
      </c>
      <c r="I4" s="5" t="str">
        <f t="shared" si="6"/>
        <v>Day3-a young dog that is full of energy and engages in lively and spirited behavior, often bringing joy and amusement.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6" t="s">
        <v>62</v>
      </c>
      <c r="B5" s="3" t="s">
        <v>63</v>
      </c>
      <c r="C5" s="3" t="s">
        <v>64</v>
      </c>
      <c r="D5" s="5" t="str">
        <f t="shared" si="1"/>
        <v>             A SERENE AND TRANQUIL RIVER THAT FLOWS GENTLY WITHOUT MUCH NOISE, CREATING A CALM AND PEACEFUL ATMOSPHERE.</v>
      </c>
      <c r="E5" s="5" t="str">
        <f t="shared" si="2"/>
        <v>             a serene and tranquil river that flows gently without much noise, creating a calm and peaceful atmosphere.</v>
      </c>
      <c r="F5" s="5" t="str">
        <f t="shared" si="3"/>
        <v>             A Serene And Tranquil River That Flows Gently Without Much Noise, Creating A Calm And Peaceful Atmosphere.</v>
      </c>
      <c r="G5" s="5" t="str">
        <f t="shared" si="4"/>
        <v>a serenE anD tranquil river that flows gently without much noise, creating a calm and peaceful atmosphere.</v>
      </c>
      <c r="H5" s="5" t="str">
        <f t="shared" si="5"/>
        <v>a serene and tranquil river that flows gently without much noise, creating a calm and peaceful atmosphere.</v>
      </c>
      <c r="I5" s="5" t="str">
        <f t="shared" si="6"/>
        <v>Day4-a serene and tranquil river that flows gently without much noise, creating a calm and peaceful atmosphere.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6" t="s">
        <v>65</v>
      </c>
      <c r="B6" s="3" t="s">
        <v>66</v>
      </c>
      <c r="C6" s="3" t="s">
        <v>67</v>
      </c>
      <c r="D6" s="5" t="str">
        <f t="shared" si="1"/>
        <v>A MORNING         CHARACTERIZED BY RAINFALL, OFTEN CONTRIBUTING TO A REFRESHING AND COOL AMBIANCE.</v>
      </c>
      <c r="E6" s="5" t="str">
        <f t="shared" si="2"/>
        <v>a morning         characterized by rainfall, often contributing to a refreshing and cool ambiance.</v>
      </c>
      <c r="F6" s="5" t="str">
        <f t="shared" si="3"/>
        <v>A Morning         Characterized By Rainfall, Often Contributing To A Refreshing And Cool Ambiance.</v>
      </c>
      <c r="G6" s="5" t="str">
        <f t="shared" si="4"/>
        <v>A morning characterized by rainfall, Often contributing to a refreshing and Cool ambiance.</v>
      </c>
      <c r="H6" s="5" t="str">
        <f t="shared" si="5"/>
        <v>a morning characterized by rainfall, often contributing to a refreshing and cool ambiance.</v>
      </c>
      <c r="I6" s="5" t="str">
        <f t="shared" si="6"/>
        <v>Day5-a morning characterized by rainfall, often contributing to a refreshing and cool ambiance.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6" t="s">
        <v>68</v>
      </c>
      <c r="B7" s="3" t="s">
        <v>69</v>
      </c>
      <c r="C7" s="3" t="s">
        <v>70</v>
      </c>
      <c r="D7" s="5" t="str">
        <f t="shared" si="1"/>
        <v>          THE           SOUND OF PEOPLE LAUGHING JOYFULLY, INDICATING HAPPINESS, CONTENTMENT, AND A POSITIVE ATMOSPHERE.</v>
      </c>
      <c r="E7" s="5" t="str">
        <f t="shared" si="2"/>
        <v>          the           sound of people laughing joyfully, indicating happiness, contentment, and a positive atmosphere.</v>
      </c>
      <c r="F7" s="5" t="str">
        <f t="shared" si="3"/>
        <v>          The           Sound Of People Laughing Joyfully, Indicating Happiness, Contentment, And A Positive Atmosphere.</v>
      </c>
      <c r="G7" s="5" t="str">
        <f t="shared" si="4"/>
        <v>The Sound of people laughing joyfully, indicating happiness, contentment, and a positive atmosphere.</v>
      </c>
      <c r="H7" s="5" t="str">
        <f t="shared" si="5"/>
        <v>the sound of people laughing joyfully, indicating happiness, contentment, and a positive atmosphere.</v>
      </c>
      <c r="I7" s="5" t="str">
        <f t="shared" si="6"/>
        <v>Day6-the sound of people laughing joyfully, indicating happiness, contentment, and a positive atmosphere.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6" t="s">
        <v>71</v>
      </c>
      <c r="B8" s="3" t="s">
        <v>72</v>
      </c>
      <c r="C8" s="3" t="s">
        <v>73</v>
      </c>
      <c r="D8" s="5" t="str">
        <f t="shared" si="1"/>
        <v> A       STREET BUSTLING  WITH ACTIVITY, USUALLY CROWDED WITH PEOPLE, VEHICLES, AND VARIOUS HAPPENINGS.</v>
      </c>
      <c r="E8" s="5" t="str">
        <f t="shared" si="2"/>
        <v> a       street bustling  with activity, usually crowded with people, vehicles, and various happenings.</v>
      </c>
      <c r="F8" s="5" t="str">
        <f t="shared" si="3"/>
        <v> A       Street Bustling  With Activity, Usually Crowded With People, Vehicles, And Various Happenings.</v>
      </c>
      <c r="G8" s="5" t="str">
        <f t="shared" si="4"/>
        <v>A Street bustling with activity, usually crowded with people, vehicles, and various happenings.</v>
      </c>
      <c r="H8" s="5" t="str">
        <f t="shared" si="5"/>
        <v>a street bustling with activity, usually crowded with people, vehicles, and various happenings.</v>
      </c>
      <c r="I8" s="5" t="str">
        <f t="shared" si="6"/>
        <v>Day7-a street bustling with activity, usually crowded with people, vehicles, and various happenings.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6" t="s">
        <v>74</v>
      </c>
      <c r="B9" s="3" t="s">
        <v>75</v>
      </c>
      <c r="C9" s="3" t="s">
        <v>76</v>
      </c>
      <c r="D9" s="5" t="str">
        <f t="shared" si="1"/>
        <v>   A BEACH THAT           EXUDES A SENSE OF CALMNESS AND TRANQUILITY, OFFERING A PEACEFUL AND RELAXING ENVIRONMENT.</v>
      </c>
      <c r="E9" s="5" t="str">
        <f t="shared" si="2"/>
        <v>   a beach that           exudes a sense of calmness and tranquility, offering a peaceful and relaxing environment.</v>
      </c>
      <c r="F9" s="5" t="str">
        <f t="shared" si="3"/>
        <v>   A Beach That           Exudes A Sense Of Calmness And Tranquility, Offering A Peaceful And Relaxing Environment.</v>
      </c>
      <c r="G9" s="5" t="str">
        <f t="shared" si="4"/>
        <v>A beach THAT exudes a sense of calmness and tranquility, offering a peaceful and relaxing environment.</v>
      </c>
      <c r="H9" s="5" t="str">
        <f t="shared" si="5"/>
        <v>a beach that exudes a sense of calmness and tranquility, offering a peaceful and relaxing environment.</v>
      </c>
      <c r="I9" s="5" t="str">
        <f t="shared" si="6"/>
        <v>Day8-a beach that exudes a sense of calmness and tranquility, offering a peaceful and relaxing environment.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6" t="s">
        <v>77</v>
      </c>
      <c r="B10" s="3" t="s">
        <v>78</v>
      </c>
      <c r="C10" s="3" t="s">
        <v>79</v>
      </c>
      <c r="D10" s="5" t="str">
        <f t="shared" si="1"/>
        <v>                   A      COMFORTABLE AND SNUG LIVING SPACE THAT PROVIDES A WARM AND INVITING FEELING, TYPICALLY ASSOCIATED WITH A SENSE OF SECURITY AND RELAXATION.</v>
      </c>
      <c r="E10" s="5" t="str">
        <f t="shared" si="2"/>
        <v>                   a      comfortable and snug living space that provides a warm and inviting feeling, typically associated with a sense of security and relaxation.</v>
      </c>
      <c r="F10" s="5" t="str">
        <f t="shared" si="3"/>
        <v>                   A      Comfortable And Snug Living Space That Provides A Warm And Inviting Feeling, Typically Associated With A Sense Of Security And Relaxation.</v>
      </c>
      <c r="G10" s="5" t="str">
        <f t="shared" si="4"/>
        <v>a Comfortable and snug living space that provides a warm and inviting feeling, typically associated with a sense of security and relaxation.</v>
      </c>
      <c r="H10" s="5" t="str">
        <f t="shared" si="5"/>
        <v>a comfortable and snug living space that provides a warm and inviting feeling, typically associated with a sense of security and relaxation.</v>
      </c>
      <c r="I10" s="5" t="str">
        <f t="shared" si="6"/>
        <v>Day9-a comfortable and snug living space that provides a warm and inviting feeling, typically associated with a sense of security and relaxation.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2"/>
      <c r="B11" s="2"/>
      <c r="C11" s="2"/>
      <c r="D11" s="2"/>
      <c r="E11" s="2"/>
      <c r="F11" s="2"/>
      <c r="G11" s="2"/>
      <c r="H11" s="5" t="str">
        <f t="shared" ref="H11:H19" si="7">LOWER(G11)</f>
        <v/>
      </c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2"/>
      <c r="B12" s="2"/>
      <c r="C12" s="2"/>
      <c r="D12" s="2"/>
      <c r="E12" s="2"/>
      <c r="F12" s="2"/>
      <c r="G12" s="2"/>
      <c r="H12" s="5" t="str">
        <f t="shared" si="7"/>
        <v/>
      </c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2"/>
      <c r="B13" s="2"/>
      <c r="C13" s="2"/>
      <c r="D13" s="2"/>
      <c r="E13" s="2"/>
      <c r="F13" s="2"/>
      <c r="G13" s="2"/>
      <c r="H13" s="5" t="str">
        <f t="shared" si="7"/>
        <v/>
      </c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7" t="s">
        <v>80</v>
      </c>
      <c r="B14" s="2"/>
      <c r="C14" s="2"/>
      <c r="D14" s="2"/>
      <c r="E14" s="2"/>
      <c r="F14" s="2"/>
      <c r="G14" s="2"/>
      <c r="H14" s="5" t="str">
        <f t="shared" si="7"/>
        <v/>
      </c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2"/>
      <c r="B15" s="2"/>
      <c r="C15" s="2"/>
      <c r="D15" s="2"/>
      <c r="E15" s="2"/>
      <c r="F15" s="2"/>
      <c r="G15" s="2"/>
      <c r="H15" s="5" t="str">
        <f t="shared" si="7"/>
        <v/>
      </c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2"/>
      <c r="B16" s="2"/>
      <c r="C16" s="2"/>
      <c r="D16" s="2"/>
      <c r="E16" s="2"/>
      <c r="F16" s="2"/>
      <c r="G16" s="2"/>
      <c r="H16" s="5" t="str">
        <f t="shared" si="7"/>
        <v/>
      </c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2"/>
      <c r="C17" s="2"/>
      <c r="D17" s="2"/>
      <c r="E17" s="2"/>
      <c r="F17" s="2"/>
      <c r="G17" s="2"/>
      <c r="H17" s="5" t="str">
        <f t="shared" si="7"/>
        <v/>
      </c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/>
      <c r="B18" s="2"/>
      <c r="C18" s="2"/>
      <c r="D18" s="2"/>
      <c r="E18" s="2"/>
      <c r="F18" s="2"/>
      <c r="G18" s="2"/>
      <c r="H18" s="5" t="str">
        <f t="shared" si="7"/>
        <v/>
      </c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2"/>
      <c r="C19" s="2"/>
      <c r="D19" s="2"/>
      <c r="E19" s="2"/>
      <c r="F19" s="2"/>
      <c r="G19" s="2"/>
      <c r="H19" s="5" t="str">
        <f t="shared" si="7"/>
        <v/>
      </c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"/>
      <c r="C20" s="2"/>
      <c r="D20" s="2"/>
      <c r="E20" s="2"/>
      <c r="F20" s="2"/>
      <c r="G20" s="2"/>
      <c r="H20" s="2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2"/>
      <c r="E21" s="2"/>
      <c r="F21" s="2"/>
      <c r="G21" s="2"/>
      <c r="H21" s="2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"/>
      <c r="C22" s="2"/>
      <c r="D22" s="2"/>
      <c r="E22" s="2"/>
      <c r="F22" s="2"/>
      <c r="G22" s="2"/>
      <c r="H22" s="2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5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5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5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5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5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5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5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5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5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5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5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5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5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5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5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5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5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5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5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5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5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5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5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5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5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5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5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5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5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5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5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5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5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5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5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5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5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5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5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5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5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5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5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5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5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5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5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5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5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5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5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5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5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5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5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5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5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5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5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5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5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5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5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5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5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5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5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5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5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5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5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5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5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5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5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5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5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5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5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5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5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5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5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5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5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5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5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5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5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5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5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5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5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5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5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5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5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5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5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5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5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5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5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5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5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5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5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5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5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5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5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5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5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5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5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5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5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5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5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5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5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5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5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5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5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5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5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5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5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5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5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5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5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5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5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5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5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5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5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5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5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5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5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5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5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5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5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5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5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5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5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5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5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5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5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5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5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5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5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5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5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5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5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5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5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5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5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5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5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5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5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5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5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5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5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5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5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5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5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5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5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5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5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5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5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5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5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5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5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5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5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5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5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5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5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5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5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5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5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5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5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5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5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5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5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5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5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5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5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5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5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5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5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5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5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5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5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5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5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5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5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5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5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5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5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5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5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5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5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5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5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5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5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5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5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5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5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5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5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5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5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5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5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5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5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5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5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5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5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5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5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5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5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5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5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5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5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5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5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5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5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5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5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5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5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5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5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5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5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5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5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5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5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5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5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5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5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5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5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5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5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5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5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5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5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5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5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5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5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5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5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5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5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5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5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5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5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5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5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5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5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5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5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5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5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5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5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5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5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5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5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5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5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5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5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5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5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5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5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5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5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5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5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5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5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5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5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5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5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5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5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5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5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5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5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5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5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5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5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5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5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5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5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5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5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5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5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5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5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5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5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5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5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5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5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5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5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5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5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5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5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5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5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5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5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5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5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5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5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5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5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5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5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5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5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5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5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5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5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5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5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5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5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5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5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5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5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5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5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5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5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5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5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5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5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5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5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5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5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5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5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5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5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5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5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5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5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5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5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5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5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5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5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5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5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5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5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5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5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5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5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5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5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5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5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5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5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5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5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5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5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5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5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5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5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5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5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5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5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5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5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5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5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5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5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5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5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5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5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5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5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5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5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5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5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5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5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5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5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5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5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5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5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5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5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5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5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5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5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5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5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5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5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5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5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5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5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5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5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5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5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5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5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5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5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5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5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5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5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5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5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5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5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5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5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5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5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5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5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5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5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5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5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5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5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5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5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5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5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5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5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5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5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5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5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5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5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5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5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5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5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5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5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5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5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5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5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5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5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5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5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5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5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5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5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5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5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5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5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5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5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5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5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5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5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5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5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5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5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5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5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5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5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5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5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5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5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5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5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5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5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5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5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5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5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5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5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5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5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5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5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5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5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5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5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5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5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5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5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5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5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5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5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5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5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5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5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5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5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5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5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5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5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5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5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5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5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5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5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5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5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5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5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5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5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5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5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5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5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5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5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5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5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5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5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5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5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5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5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5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5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5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5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5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5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5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5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5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5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5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5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5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5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5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5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5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5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5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5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5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5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5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5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5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5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5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5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5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5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5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5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5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5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5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5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5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5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5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5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5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5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5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5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5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5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5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5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5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5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5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21.25"/>
    <col customWidth="1" min="4" max="4" width="12.0"/>
    <col customWidth="1" min="5" max="5" width="9.38"/>
    <col customWidth="1" min="6" max="6" width="14.0"/>
    <col customWidth="1" min="7" max="7" width="32.38"/>
    <col customWidth="1" min="8" max="8" width="13.25"/>
    <col customWidth="1" min="9" max="9" width="14.13"/>
    <col customWidth="1" min="10" max="10" width="24.0"/>
  </cols>
  <sheetData>
    <row r="1">
      <c r="A1" s="10" t="s">
        <v>81</v>
      </c>
      <c r="B1" s="11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2" t="s">
        <v>87</v>
      </c>
      <c r="H1" s="10" t="s">
        <v>88</v>
      </c>
      <c r="I1" s="10" t="s">
        <v>89</v>
      </c>
      <c r="J1" s="10" t="s">
        <v>90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 t="s">
        <v>91</v>
      </c>
      <c r="B2" s="14">
        <v>91.0</v>
      </c>
      <c r="C2" s="14" t="s">
        <v>92</v>
      </c>
      <c r="D2" s="15" t="s">
        <v>93</v>
      </c>
      <c r="E2" s="15" t="s">
        <v>94</v>
      </c>
      <c r="F2" s="16" t="s">
        <v>95</v>
      </c>
      <c r="G2" s="15" t="s">
        <v>96</v>
      </c>
      <c r="H2" s="17" t="s">
        <v>97</v>
      </c>
      <c r="I2" s="17" t="s">
        <v>98</v>
      </c>
      <c r="J2" s="13" t="s">
        <v>99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4" t="s">
        <v>100</v>
      </c>
      <c r="B3" s="14">
        <v>7.0</v>
      </c>
      <c r="C3" s="14" t="s">
        <v>101</v>
      </c>
      <c r="D3" s="15" t="str">
        <f t="shared" ref="D3:E3" si="1">left(A3)</f>
        <v>R</v>
      </c>
      <c r="E3" s="15" t="str">
        <f t="shared" si="1"/>
        <v>7</v>
      </c>
      <c r="F3" s="16" t="str">
        <f t="shared" ref="F3:F25" si="3">left(A3,2)</f>
        <v>Ru</v>
      </c>
      <c r="G3" s="15" t="str">
        <f t="shared" ref="G3:G25" si="4">A3&amp;B3</f>
        <v>Russia7</v>
      </c>
      <c r="H3" s="13" t="str">
        <f t="shared" ref="H3:H25" si="5">right(A3)</f>
        <v>a</v>
      </c>
      <c r="I3" s="13" t="str">
        <f t="shared" ref="I3:I25" si="6">right(A3,2)</f>
        <v>ia</v>
      </c>
      <c r="J3" s="13" t="str">
        <f t="shared" ref="J3:J25" si="7">left(A3,3)&amp;"+"&amp;B3</f>
        <v>Rus+7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4" t="s">
        <v>102</v>
      </c>
      <c r="B4" s="14">
        <v>86.0</v>
      </c>
      <c r="C4" s="14" t="s">
        <v>92</v>
      </c>
      <c r="D4" s="15" t="str">
        <f t="shared" ref="D4:E4" si="2">left(A4)</f>
        <v>C</v>
      </c>
      <c r="E4" s="15" t="str">
        <f t="shared" si="2"/>
        <v>8</v>
      </c>
      <c r="F4" s="16" t="str">
        <f t="shared" si="3"/>
        <v>Ch</v>
      </c>
      <c r="G4" s="15" t="str">
        <f t="shared" si="4"/>
        <v>China86</v>
      </c>
      <c r="H4" s="13" t="str">
        <f t="shared" si="5"/>
        <v>a</v>
      </c>
      <c r="I4" s="13" t="str">
        <f t="shared" si="6"/>
        <v>na</v>
      </c>
      <c r="J4" s="13" t="str">
        <f t="shared" si="7"/>
        <v>Chi+86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4" t="s">
        <v>103</v>
      </c>
      <c r="B5" s="14">
        <v>1.0</v>
      </c>
      <c r="C5" s="14" t="s">
        <v>104</v>
      </c>
      <c r="D5" s="15" t="str">
        <f t="shared" ref="D5:E5" si="8">left(A5)</f>
        <v>U</v>
      </c>
      <c r="E5" s="15" t="str">
        <f t="shared" si="8"/>
        <v>1</v>
      </c>
      <c r="F5" s="16" t="str">
        <f t="shared" si="3"/>
        <v>US</v>
      </c>
      <c r="G5" s="15" t="str">
        <f t="shared" si="4"/>
        <v>USA1</v>
      </c>
      <c r="H5" s="13" t="str">
        <f t="shared" si="5"/>
        <v>A</v>
      </c>
      <c r="I5" s="13" t="str">
        <f t="shared" si="6"/>
        <v>SA</v>
      </c>
      <c r="J5" s="13" t="str">
        <f t="shared" si="7"/>
        <v>USA+1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4" t="s">
        <v>105</v>
      </c>
      <c r="B6" s="14">
        <v>971.0</v>
      </c>
      <c r="C6" s="14" t="s">
        <v>92</v>
      </c>
      <c r="D6" s="15" t="str">
        <f t="shared" ref="D6:E6" si="9">left(A6)</f>
        <v>U</v>
      </c>
      <c r="E6" s="15" t="str">
        <f t="shared" si="9"/>
        <v>9</v>
      </c>
      <c r="F6" s="16" t="str">
        <f t="shared" si="3"/>
        <v>UA</v>
      </c>
      <c r="G6" s="15" t="str">
        <f t="shared" si="4"/>
        <v>UAE971</v>
      </c>
      <c r="H6" s="13" t="str">
        <f t="shared" si="5"/>
        <v>E</v>
      </c>
      <c r="I6" s="13" t="str">
        <f t="shared" si="6"/>
        <v>AE</v>
      </c>
      <c r="J6" s="13" t="str">
        <f t="shared" si="7"/>
        <v>UAE+971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4" t="s">
        <v>106</v>
      </c>
      <c r="B7" s="14">
        <v>61.0</v>
      </c>
      <c r="C7" s="14" t="s">
        <v>106</v>
      </c>
      <c r="D7" s="15" t="str">
        <f t="shared" ref="D7:E7" si="10">left(A7)</f>
        <v>A</v>
      </c>
      <c r="E7" s="15" t="str">
        <f t="shared" si="10"/>
        <v>6</v>
      </c>
      <c r="F7" s="16" t="str">
        <f t="shared" si="3"/>
        <v>Au</v>
      </c>
      <c r="G7" s="15" t="str">
        <f t="shared" si="4"/>
        <v>Australia61</v>
      </c>
      <c r="H7" s="13" t="str">
        <f t="shared" si="5"/>
        <v>a</v>
      </c>
      <c r="I7" s="13" t="str">
        <f t="shared" si="6"/>
        <v>ia</v>
      </c>
      <c r="J7" s="13" t="str">
        <f t="shared" si="7"/>
        <v>Aus+61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4" t="s">
        <v>107</v>
      </c>
      <c r="B8" s="14">
        <v>55.0</v>
      </c>
      <c r="C8" s="14" t="s">
        <v>108</v>
      </c>
      <c r="D8" s="15" t="str">
        <f t="shared" ref="D8:E8" si="11">left(A8)</f>
        <v>B</v>
      </c>
      <c r="E8" s="15" t="str">
        <f t="shared" si="11"/>
        <v>5</v>
      </c>
      <c r="F8" s="16" t="str">
        <f t="shared" si="3"/>
        <v>Br</v>
      </c>
      <c r="G8" s="15" t="str">
        <f t="shared" si="4"/>
        <v>Brazil55</v>
      </c>
      <c r="H8" s="13" t="str">
        <f t="shared" si="5"/>
        <v>l</v>
      </c>
      <c r="I8" s="13" t="str">
        <f t="shared" si="6"/>
        <v>il</v>
      </c>
      <c r="J8" s="13" t="str">
        <f t="shared" si="7"/>
        <v>Bra+55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4" t="s">
        <v>109</v>
      </c>
      <c r="B9" s="14">
        <v>1.0</v>
      </c>
      <c r="C9" s="14" t="s">
        <v>104</v>
      </c>
      <c r="D9" s="15" t="str">
        <f t="shared" ref="D9:E9" si="12">left(A9)</f>
        <v>C</v>
      </c>
      <c r="E9" s="15" t="str">
        <f t="shared" si="12"/>
        <v>1</v>
      </c>
      <c r="F9" s="16" t="str">
        <f t="shared" si="3"/>
        <v>Ca</v>
      </c>
      <c r="G9" s="15" t="str">
        <f t="shared" si="4"/>
        <v>Canada1</v>
      </c>
      <c r="H9" s="13" t="str">
        <f t="shared" si="5"/>
        <v>a</v>
      </c>
      <c r="I9" s="13" t="str">
        <f t="shared" si="6"/>
        <v>da</v>
      </c>
      <c r="J9" s="13" t="str">
        <f t="shared" si="7"/>
        <v>Can+1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4" t="s">
        <v>110</v>
      </c>
      <c r="B10" s="14">
        <v>33.0</v>
      </c>
      <c r="C10" s="14" t="s">
        <v>101</v>
      </c>
      <c r="D10" s="15" t="str">
        <f t="shared" ref="D10:E10" si="13">left(A10)</f>
        <v>F</v>
      </c>
      <c r="E10" s="15" t="str">
        <f t="shared" si="13"/>
        <v>3</v>
      </c>
      <c r="F10" s="16" t="str">
        <f t="shared" si="3"/>
        <v>Fr</v>
      </c>
      <c r="G10" s="15" t="str">
        <f t="shared" si="4"/>
        <v>France33</v>
      </c>
      <c r="H10" s="13" t="str">
        <f t="shared" si="5"/>
        <v>e</v>
      </c>
      <c r="I10" s="13" t="str">
        <f t="shared" si="6"/>
        <v>ce</v>
      </c>
      <c r="J10" s="13" t="str">
        <f t="shared" si="7"/>
        <v>Fra+33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4" t="s">
        <v>111</v>
      </c>
      <c r="B11" s="14">
        <v>49.0</v>
      </c>
      <c r="C11" s="14" t="s">
        <v>101</v>
      </c>
      <c r="D11" s="15" t="str">
        <f t="shared" ref="D11:E11" si="14">left(A11)</f>
        <v>G</v>
      </c>
      <c r="E11" s="15" t="str">
        <f t="shared" si="14"/>
        <v>4</v>
      </c>
      <c r="F11" s="16" t="str">
        <f t="shared" si="3"/>
        <v>Ge</v>
      </c>
      <c r="G11" s="15" t="str">
        <f t="shared" si="4"/>
        <v>Germany49</v>
      </c>
      <c r="H11" s="13" t="str">
        <f t="shared" si="5"/>
        <v>y</v>
      </c>
      <c r="I11" s="13" t="str">
        <f t="shared" si="6"/>
        <v>ny</v>
      </c>
      <c r="J11" s="13" t="str">
        <f t="shared" si="7"/>
        <v>Ger+49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4" t="s">
        <v>112</v>
      </c>
      <c r="B12" s="14">
        <v>81.0</v>
      </c>
      <c r="C12" s="14" t="s">
        <v>92</v>
      </c>
      <c r="D12" s="15" t="str">
        <f t="shared" ref="D12:E12" si="15">left(A12)</f>
        <v>J</v>
      </c>
      <c r="E12" s="15" t="str">
        <f t="shared" si="15"/>
        <v>8</v>
      </c>
      <c r="F12" s="16" t="str">
        <f t="shared" si="3"/>
        <v>Ja</v>
      </c>
      <c r="G12" s="15" t="str">
        <f t="shared" si="4"/>
        <v>Japan81</v>
      </c>
      <c r="H12" s="13" t="str">
        <f t="shared" si="5"/>
        <v>n</v>
      </c>
      <c r="I12" s="13" t="str">
        <f t="shared" si="6"/>
        <v>an</v>
      </c>
      <c r="J12" s="13" t="str">
        <f t="shared" si="7"/>
        <v>Jap+81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4" t="s">
        <v>113</v>
      </c>
      <c r="B13" s="14">
        <v>52.0</v>
      </c>
      <c r="C13" s="14" t="s">
        <v>104</v>
      </c>
      <c r="D13" s="15" t="str">
        <f t="shared" ref="D13:E13" si="16">left(A13)</f>
        <v>M</v>
      </c>
      <c r="E13" s="15" t="str">
        <f t="shared" si="16"/>
        <v>5</v>
      </c>
      <c r="F13" s="16" t="str">
        <f t="shared" si="3"/>
        <v>Me</v>
      </c>
      <c r="G13" s="15" t="str">
        <f t="shared" si="4"/>
        <v>Mexico52</v>
      </c>
      <c r="H13" s="13" t="str">
        <f t="shared" si="5"/>
        <v>o</v>
      </c>
      <c r="I13" s="13" t="str">
        <f t="shared" si="6"/>
        <v>co</v>
      </c>
      <c r="J13" s="13" t="str">
        <f t="shared" si="7"/>
        <v>Mex+52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4" t="s">
        <v>114</v>
      </c>
      <c r="B14" s="14">
        <v>27.0</v>
      </c>
      <c r="C14" s="14" t="s">
        <v>115</v>
      </c>
      <c r="D14" s="15" t="str">
        <f t="shared" ref="D14:E14" si="17">left(A14)</f>
        <v>S</v>
      </c>
      <c r="E14" s="15" t="str">
        <f t="shared" si="17"/>
        <v>2</v>
      </c>
      <c r="F14" s="16" t="str">
        <f t="shared" si="3"/>
        <v>So</v>
      </c>
      <c r="G14" s="15" t="str">
        <f t="shared" si="4"/>
        <v>South Africa27</v>
      </c>
      <c r="H14" s="13" t="str">
        <f t="shared" si="5"/>
        <v>a</v>
      </c>
      <c r="I14" s="13" t="str">
        <f t="shared" si="6"/>
        <v>ca</v>
      </c>
      <c r="J14" s="13" t="str">
        <f t="shared" si="7"/>
        <v>Sou+27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4" t="s">
        <v>116</v>
      </c>
      <c r="B15" s="14">
        <v>44.0</v>
      </c>
      <c r="C15" s="14" t="s">
        <v>101</v>
      </c>
      <c r="D15" s="15" t="str">
        <f t="shared" ref="D15:E15" si="18">left(A15)</f>
        <v>U</v>
      </c>
      <c r="E15" s="15" t="str">
        <f t="shared" si="18"/>
        <v>4</v>
      </c>
      <c r="F15" s="16" t="str">
        <f t="shared" si="3"/>
        <v>Un</v>
      </c>
      <c r="G15" s="15" t="str">
        <f t="shared" si="4"/>
        <v>United Kingdom44</v>
      </c>
      <c r="H15" s="13" t="str">
        <f t="shared" si="5"/>
        <v>m</v>
      </c>
      <c r="I15" s="13" t="str">
        <f t="shared" si="6"/>
        <v>om</v>
      </c>
      <c r="J15" s="13" t="str">
        <f t="shared" si="7"/>
        <v>Uni+44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4" t="s">
        <v>117</v>
      </c>
      <c r="B16" s="14">
        <v>39.0</v>
      </c>
      <c r="C16" s="14" t="s">
        <v>101</v>
      </c>
      <c r="D16" s="15" t="str">
        <f t="shared" ref="D16:E16" si="19">left(A16)</f>
        <v>I</v>
      </c>
      <c r="E16" s="15" t="str">
        <f t="shared" si="19"/>
        <v>3</v>
      </c>
      <c r="F16" s="16" t="str">
        <f t="shared" si="3"/>
        <v>It</v>
      </c>
      <c r="G16" s="15" t="str">
        <f t="shared" si="4"/>
        <v>Italy39</v>
      </c>
      <c r="H16" s="13" t="str">
        <f t="shared" si="5"/>
        <v>y</v>
      </c>
      <c r="I16" s="13" t="str">
        <f t="shared" si="6"/>
        <v>ly</v>
      </c>
      <c r="J16" s="13" t="str">
        <f t="shared" si="7"/>
        <v>Ita+39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4" t="s">
        <v>118</v>
      </c>
      <c r="B17" s="14">
        <v>34.0</v>
      </c>
      <c r="C17" s="14" t="s">
        <v>101</v>
      </c>
      <c r="D17" s="15" t="str">
        <f t="shared" ref="D17:E17" si="20">left(A17)</f>
        <v>S</v>
      </c>
      <c r="E17" s="15" t="str">
        <f t="shared" si="20"/>
        <v>3</v>
      </c>
      <c r="F17" s="16" t="str">
        <f t="shared" si="3"/>
        <v>Sp</v>
      </c>
      <c r="G17" s="15" t="str">
        <f t="shared" si="4"/>
        <v>Spain34</v>
      </c>
      <c r="H17" s="13" t="str">
        <f t="shared" si="5"/>
        <v>n</v>
      </c>
      <c r="I17" s="13" t="str">
        <f t="shared" si="6"/>
        <v>in</v>
      </c>
      <c r="J17" s="13" t="str">
        <f t="shared" si="7"/>
        <v>Spa+34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4" t="s">
        <v>119</v>
      </c>
      <c r="B18" s="14">
        <v>82.0</v>
      </c>
      <c r="C18" s="14" t="s">
        <v>92</v>
      </c>
      <c r="D18" s="15" t="str">
        <f t="shared" ref="D18:E18" si="21">left(A18)</f>
        <v>S</v>
      </c>
      <c r="E18" s="15" t="str">
        <f t="shared" si="21"/>
        <v>8</v>
      </c>
      <c r="F18" s="16" t="str">
        <f t="shared" si="3"/>
        <v>So</v>
      </c>
      <c r="G18" s="15" t="str">
        <f t="shared" si="4"/>
        <v>South Korea82</v>
      </c>
      <c r="H18" s="13" t="str">
        <f t="shared" si="5"/>
        <v>a</v>
      </c>
      <c r="I18" s="13" t="str">
        <f t="shared" si="6"/>
        <v>ea</v>
      </c>
      <c r="J18" s="13" t="str">
        <f t="shared" si="7"/>
        <v>Sou+82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4" t="s">
        <v>120</v>
      </c>
      <c r="B19" s="14">
        <v>966.0</v>
      </c>
      <c r="C19" s="14" t="s">
        <v>121</v>
      </c>
      <c r="D19" s="15" t="str">
        <f t="shared" ref="D19:E19" si="22">left(A19)</f>
        <v>S</v>
      </c>
      <c r="E19" s="15" t="str">
        <f t="shared" si="22"/>
        <v>9</v>
      </c>
      <c r="F19" s="16" t="str">
        <f t="shared" si="3"/>
        <v>Sa</v>
      </c>
      <c r="G19" s="15" t="str">
        <f t="shared" si="4"/>
        <v>Saudi Arabia966</v>
      </c>
      <c r="H19" s="13" t="str">
        <f t="shared" si="5"/>
        <v>a</v>
      </c>
      <c r="I19" s="13" t="str">
        <f t="shared" si="6"/>
        <v>ia</v>
      </c>
      <c r="J19" s="13" t="str">
        <f t="shared" si="7"/>
        <v>Sau+966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4" t="s">
        <v>122</v>
      </c>
      <c r="B20" s="14">
        <v>90.0</v>
      </c>
      <c r="C20" s="14" t="s">
        <v>123</v>
      </c>
      <c r="D20" s="15" t="str">
        <f t="shared" ref="D20:E20" si="23">left(A20)</f>
        <v>T</v>
      </c>
      <c r="E20" s="15" t="str">
        <f t="shared" si="23"/>
        <v>9</v>
      </c>
      <c r="F20" s="16" t="str">
        <f t="shared" si="3"/>
        <v>Tu</v>
      </c>
      <c r="G20" s="15" t="str">
        <f t="shared" si="4"/>
        <v>Turkey90</v>
      </c>
      <c r="H20" s="13" t="str">
        <f t="shared" si="5"/>
        <v>y</v>
      </c>
      <c r="I20" s="13" t="str">
        <f t="shared" si="6"/>
        <v>ey</v>
      </c>
      <c r="J20" s="13" t="str">
        <f t="shared" si="7"/>
        <v>Tur+90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4" t="s">
        <v>124</v>
      </c>
      <c r="B21" s="14">
        <v>54.0</v>
      </c>
      <c r="C21" s="14" t="s">
        <v>108</v>
      </c>
      <c r="D21" s="15" t="str">
        <f t="shared" ref="D21:E21" si="24">left(A21)</f>
        <v>A</v>
      </c>
      <c r="E21" s="15" t="str">
        <f t="shared" si="24"/>
        <v>5</v>
      </c>
      <c r="F21" s="16" t="str">
        <f t="shared" si="3"/>
        <v>Ar</v>
      </c>
      <c r="G21" s="15" t="str">
        <f t="shared" si="4"/>
        <v>Argentina54</v>
      </c>
      <c r="H21" s="13" t="str">
        <f t="shared" si="5"/>
        <v>a</v>
      </c>
      <c r="I21" s="13" t="str">
        <f t="shared" si="6"/>
        <v>na</v>
      </c>
      <c r="J21" s="13" t="str">
        <f t="shared" si="7"/>
        <v>Arg+54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4" t="s">
        <v>125</v>
      </c>
      <c r="B22" s="14">
        <v>66.0</v>
      </c>
      <c r="C22" s="14" t="s">
        <v>92</v>
      </c>
      <c r="D22" s="15" t="str">
        <f t="shared" ref="D22:E22" si="25">left(A22)</f>
        <v>T</v>
      </c>
      <c r="E22" s="15" t="str">
        <f t="shared" si="25"/>
        <v>6</v>
      </c>
      <c r="F22" s="16" t="str">
        <f t="shared" si="3"/>
        <v>Th</v>
      </c>
      <c r="G22" s="15" t="str">
        <f t="shared" si="4"/>
        <v>Thailand66</v>
      </c>
      <c r="H22" s="13" t="str">
        <f t="shared" si="5"/>
        <v>d</v>
      </c>
      <c r="I22" s="13" t="str">
        <f t="shared" si="6"/>
        <v>nd</v>
      </c>
      <c r="J22" s="13" t="str">
        <f t="shared" si="7"/>
        <v>Tha+66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4" t="s">
        <v>126</v>
      </c>
      <c r="B23" s="14">
        <v>20.0</v>
      </c>
      <c r="C23" s="14" t="s">
        <v>115</v>
      </c>
      <c r="D23" s="15" t="str">
        <f t="shared" ref="D23:E23" si="26">left(A23)</f>
        <v>E</v>
      </c>
      <c r="E23" s="15" t="str">
        <f t="shared" si="26"/>
        <v>2</v>
      </c>
      <c r="F23" s="16" t="str">
        <f t="shared" si="3"/>
        <v>Eg</v>
      </c>
      <c r="G23" s="15" t="str">
        <f t="shared" si="4"/>
        <v>Egypt20</v>
      </c>
      <c r="H23" s="13" t="str">
        <f t="shared" si="5"/>
        <v>t</v>
      </c>
      <c r="I23" s="13" t="str">
        <f t="shared" si="6"/>
        <v>pt</v>
      </c>
      <c r="J23" s="13" t="str">
        <f t="shared" si="7"/>
        <v>Egy+20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4" t="s">
        <v>127</v>
      </c>
      <c r="B24" s="14">
        <v>65.0</v>
      </c>
      <c r="C24" s="14" t="s">
        <v>92</v>
      </c>
      <c r="D24" s="15" t="str">
        <f t="shared" ref="D24:E24" si="27">left(A24)</f>
        <v>S</v>
      </c>
      <c r="E24" s="15" t="str">
        <f t="shared" si="27"/>
        <v>6</v>
      </c>
      <c r="F24" s="16" t="str">
        <f t="shared" si="3"/>
        <v>Si</v>
      </c>
      <c r="G24" s="15" t="str">
        <f t="shared" si="4"/>
        <v>Singapore65</v>
      </c>
      <c r="H24" s="13" t="str">
        <f t="shared" si="5"/>
        <v>e</v>
      </c>
      <c r="I24" s="13" t="str">
        <f t="shared" si="6"/>
        <v>re</v>
      </c>
      <c r="J24" s="13" t="str">
        <f t="shared" si="7"/>
        <v>Sin+65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4" t="s">
        <v>128</v>
      </c>
      <c r="B25" s="14">
        <v>60.0</v>
      </c>
      <c r="C25" s="14" t="s">
        <v>92</v>
      </c>
      <c r="D25" s="15" t="str">
        <f t="shared" ref="D25:E25" si="28">left(A25)</f>
        <v>M</v>
      </c>
      <c r="E25" s="15" t="str">
        <f t="shared" si="28"/>
        <v>6</v>
      </c>
      <c r="F25" s="16" t="str">
        <f t="shared" si="3"/>
        <v>Ma</v>
      </c>
      <c r="G25" s="15" t="str">
        <f t="shared" si="4"/>
        <v>Malaysia60</v>
      </c>
      <c r="H25" s="13" t="str">
        <f t="shared" si="5"/>
        <v>a</v>
      </c>
      <c r="I25" s="13" t="str">
        <f t="shared" si="6"/>
        <v>ia</v>
      </c>
      <c r="J25" s="13" t="str">
        <f t="shared" si="7"/>
        <v>Mal+60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3"/>
      <c r="C26" s="17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3"/>
      <c r="C27" s="17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7" t="s">
        <v>129</v>
      </c>
      <c r="B28" s="13"/>
      <c r="C28" s="17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3"/>
      <c r="C29" s="17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3"/>
      <c r="C30" s="17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7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7"/>
      <c r="C36" s="13"/>
      <c r="D36" s="17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7"/>
      <c r="C37" s="13"/>
      <c r="D37" s="17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7"/>
      <c r="C38" s="13"/>
      <c r="D38" s="17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7"/>
      <c r="C39" s="13"/>
      <c r="D39" s="17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7"/>
      <c r="C40" s="13"/>
      <c r="D40" s="17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7"/>
      <c r="C41" s="13"/>
      <c r="D41" s="17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7"/>
      <c r="C42" s="13"/>
      <c r="D42" s="17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7"/>
      <c r="C43" s="13"/>
      <c r="D43" s="17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7"/>
      <c r="C44" s="13"/>
      <c r="D44" s="17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7"/>
      <c r="C45" s="13"/>
      <c r="D45" s="17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7"/>
      <c r="C46" s="13"/>
      <c r="D46" s="17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7"/>
      <c r="C47" s="13"/>
      <c r="D47" s="17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7"/>
      <c r="C48" s="13"/>
      <c r="D48" s="17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7"/>
      <c r="C49" s="13"/>
      <c r="D49" s="17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7"/>
      <c r="C50" s="13"/>
      <c r="D50" s="17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7"/>
      <c r="C51" s="13"/>
      <c r="D51" s="17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7"/>
      <c r="C52" s="13"/>
      <c r="D52" s="17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7"/>
      <c r="C53" s="13"/>
      <c r="D53" s="1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7"/>
      <c r="C54" s="13"/>
      <c r="D54" s="17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7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8.63"/>
    <col customWidth="1" min="3" max="3" width="11.0"/>
    <col customWidth="1" min="4" max="4" width="9.38"/>
    <col customWidth="1" min="5" max="5" width="10.5"/>
    <col customWidth="1" min="6" max="6" width="12.38"/>
    <col customWidth="1" min="7" max="7" width="4.63"/>
  </cols>
  <sheetData>
    <row r="1">
      <c r="A1" s="10" t="s">
        <v>130</v>
      </c>
      <c r="B1" s="10" t="s">
        <v>131</v>
      </c>
      <c r="C1" s="10" t="s">
        <v>132</v>
      </c>
      <c r="D1" s="10" t="s">
        <v>133</v>
      </c>
      <c r="E1" s="11" t="s">
        <v>134</v>
      </c>
      <c r="F1" s="10" t="s">
        <v>135</v>
      </c>
      <c r="G1" s="10"/>
      <c r="H1" s="10" t="s">
        <v>136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>
      <c r="A2" s="14">
        <v>9.16666666666E11</v>
      </c>
      <c r="B2" s="15">
        <v>12.0</v>
      </c>
      <c r="C2" s="18">
        <v>2.0</v>
      </c>
      <c r="D2" s="15">
        <v>10.0</v>
      </c>
      <c r="E2" s="15" t="s">
        <v>137</v>
      </c>
      <c r="F2" s="16" t="s">
        <v>138</v>
      </c>
      <c r="G2" s="19"/>
      <c r="H2" s="13" t="s">
        <v>137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>
      <c r="A3" s="14">
        <v>9.19999999999E11</v>
      </c>
      <c r="B3" s="15">
        <f t="shared" ref="B3:B41" si="1">len(A3)</f>
        <v>12</v>
      </c>
      <c r="C3" s="18">
        <f t="shared" ref="C3:C41" si="2">len("91")</f>
        <v>2</v>
      </c>
      <c r="D3" s="15">
        <f t="shared" ref="D3:D41" si="3">B3-C3</f>
        <v>10</v>
      </c>
      <c r="E3" s="15" t="str">
        <f t="shared" ref="E3:E41" si="4">RIGHT(A3,D3)</f>
        <v>9999999999</v>
      </c>
      <c r="F3" s="16" t="str">
        <f t="shared" ref="F3:F41" si="5">LEFT(A3,2)</f>
        <v>91</v>
      </c>
      <c r="G3" s="19"/>
      <c r="H3" s="13" t="str">
        <f t="shared" ref="H3:H41" si="6">SUBSTITUTE(A3,"91","")</f>
        <v>9999999999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>
      <c r="A4" s="14">
        <v>9.17777777777E11</v>
      </c>
      <c r="B4" s="15">
        <f t="shared" si="1"/>
        <v>12</v>
      </c>
      <c r="C4" s="18">
        <f t="shared" si="2"/>
        <v>2</v>
      </c>
      <c r="D4" s="15">
        <f t="shared" si="3"/>
        <v>10</v>
      </c>
      <c r="E4" s="15" t="str">
        <f t="shared" si="4"/>
        <v>7777777777</v>
      </c>
      <c r="F4" s="16" t="str">
        <f t="shared" si="5"/>
        <v>91</v>
      </c>
      <c r="G4" s="19"/>
      <c r="H4" s="13" t="str">
        <f t="shared" si="6"/>
        <v>7777777777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>
      <c r="A5" s="14">
        <v>9.18888888888E11</v>
      </c>
      <c r="B5" s="15">
        <f t="shared" si="1"/>
        <v>12</v>
      </c>
      <c r="C5" s="18">
        <f t="shared" si="2"/>
        <v>2</v>
      </c>
      <c r="D5" s="15">
        <f t="shared" si="3"/>
        <v>10</v>
      </c>
      <c r="E5" s="15" t="str">
        <f t="shared" si="4"/>
        <v>8888888888</v>
      </c>
      <c r="F5" s="16" t="str">
        <f t="shared" si="5"/>
        <v>91</v>
      </c>
      <c r="G5" s="19"/>
      <c r="H5" s="13" t="str">
        <f t="shared" si="6"/>
        <v>8888888888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>
      <c r="A6" s="14">
        <v>9.19999999999E11</v>
      </c>
      <c r="B6" s="15">
        <f t="shared" si="1"/>
        <v>12</v>
      </c>
      <c r="C6" s="18">
        <f t="shared" si="2"/>
        <v>2</v>
      </c>
      <c r="D6" s="15">
        <f t="shared" si="3"/>
        <v>10</v>
      </c>
      <c r="E6" s="15" t="str">
        <f t="shared" si="4"/>
        <v>9999999999</v>
      </c>
      <c r="F6" s="16" t="str">
        <f t="shared" si="5"/>
        <v>91</v>
      </c>
      <c r="G6" s="19"/>
      <c r="H6" s="13" t="str">
        <f t="shared" si="6"/>
        <v>9999999999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>
      <c r="A7" s="14">
        <v>9.1101010101E11</v>
      </c>
      <c r="B7" s="15">
        <f t="shared" si="1"/>
        <v>12</v>
      </c>
      <c r="C7" s="18">
        <f t="shared" si="2"/>
        <v>2</v>
      </c>
      <c r="D7" s="15">
        <f t="shared" si="3"/>
        <v>10</v>
      </c>
      <c r="E7" s="15" t="str">
        <f t="shared" si="4"/>
        <v>1010101010</v>
      </c>
      <c r="F7" s="16" t="str">
        <f t="shared" si="5"/>
        <v>91</v>
      </c>
      <c r="G7" s="19"/>
      <c r="H7" s="13" t="str">
        <f t="shared" si="6"/>
        <v>1010101010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>
      <c r="A8" s="14">
        <v>9.16666666666E11</v>
      </c>
      <c r="B8" s="15">
        <f t="shared" si="1"/>
        <v>12</v>
      </c>
      <c r="C8" s="18">
        <f t="shared" si="2"/>
        <v>2</v>
      </c>
      <c r="D8" s="15">
        <f t="shared" si="3"/>
        <v>10</v>
      </c>
      <c r="E8" s="15" t="str">
        <f t="shared" si="4"/>
        <v>6666666666</v>
      </c>
      <c r="F8" s="16" t="str">
        <f t="shared" si="5"/>
        <v>91</v>
      </c>
      <c r="G8" s="19"/>
      <c r="H8" s="13" t="str">
        <f t="shared" si="6"/>
        <v>6666666666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>
      <c r="A9" s="14">
        <v>9.19999999999E11</v>
      </c>
      <c r="B9" s="15">
        <f t="shared" si="1"/>
        <v>12</v>
      </c>
      <c r="C9" s="18">
        <f t="shared" si="2"/>
        <v>2</v>
      </c>
      <c r="D9" s="15">
        <f t="shared" si="3"/>
        <v>10</v>
      </c>
      <c r="E9" s="15" t="str">
        <f t="shared" si="4"/>
        <v>9999999999</v>
      </c>
      <c r="F9" s="16" t="str">
        <f t="shared" si="5"/>
        <v>91</v>
      </c>
      <c r="G9" s="19"/>
      <c r="H9" s="13" t="str">
        <f t="shared" si="6"/>
        <v>9999999999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>
      <c r="A10" s="14">
        <v>9.17777777777E11</v>
      </c>
      <c r="B10" s="15">
        <f t="shared" si="1"/>
        <v>12</v>
      </c>
      <c r="C10" s="18">
        <f t="shared" si="2"/>
        <v>2</v>
      </c>
      <c r="D10" s="15">
        <f t="shared" si="3"/>
        <v>10</v>
      </c>
      <c r="E10" s="15" t="str">
        <f t="shared" si="4"/>
        <v>7777777777</v>
      </c>
      <c r="F10" s="16" t="str">
        <f t="shared" si="5"/>
        <v>91</v>
      </c>
      <c r="G10" s="19"/>
      <c r="H10" s="13" t="str">
        <f t="shared" si="6"/>
        <v>7777777777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>
      <c r="A11" s="14">
        <v>9.18888888888E11</v>
      </c>
      <c r="B11" s="15">
        <f t="shared" si="1"/>
        <v>12</v>
      </c>
      <c r="C11" s="18">
        <f t="shared" si="2"/>
        <v>2</v>
      </c>
      <c r="D11" s="15">
        <f t="shared" si="3"/>
        <v>10</v>
      </c>
      <c r="E11" s="15" t="str">
        <f t="shared" si="4"/>
        <v>8888888888</v>
      </c>
      <c r="F11" s="16" t="str">
        <f t="shared" si="5"/>
        <v>91</v>
      </c>
      <c r="G11" s="19"/>
      <c r="H11" s="13" t="str">
        <f t="shared" si="6"/>
        <v>8888888888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>
      <c r="A12" s="14">
        <v>9.19999999999E11</v>
      </c>
      <c r="B12" s="15">
        <f t="shared" si="1"/>
        <v>12</v>
      </c>
      <c r="C12" s="18">
        <f t="shared" si="2"/>
        <v>2</v>
      </c>
      <c r="D12" s="15">
        <f t="shared" si="3"/>
        <v>10</v>
      </c>
      <c r="E12" s="15" t="str">
        <f t="shared" si="4"/>
        <v>9999999999</v>
      </c>
      <c r="F12" s="16" t="str">
        <f t="shared" si="5"/>
        <v>91</v>
      </c>
      <c r="G12" s="19"/>
      <c r="H12" s="13" t="str">
        <f t="shared" si="6"/>
        <v>9999999999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>
      <c r="A13" s="14">
        <v>9.1101010101E11</v>
      </c>
      <c r="B13" s="15">
        <f t="shared" si="1"/>
        <v>12</v>
      </c>
      <c r="C13" s="18">
        <f t="shared" si="2"/>
        <v>2</v>
      </c>
      <c r="D13" s="15">
        <f t="shared" si="3"/>
        <v>10</v>
      </c>
      <c r="E13" s="15" t="str">
        <f t="shared" si="4"/>
        <v>1010101010</v>
      </c>
      <c r="F13" s="16" t="str">
        <f t="shared" si="5"/>
        <v>91</v>
      </c>
      <c r="G13" s="19"/>
      <c r="H13" s="13" t="str">
        <f t="shared" si="6"/>
        <v>1010101010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>
      <c r="A14" s="14">
        <v>9.11515151515E11</v>
      </c>
      <c r="B14" s="15">
        <f t="shared" si="1"/>
        <v>12</v>
      </c>
      <c r="C14" s="18">
        <f t="shared" si="2"/>
        <v>2</v>
      </c>
      <c r="D14" s="15">
        <f t="shared" si="3"/>
        <v>10</v>
      </c>
      <c r="E14" s="15" t="str">
        <f t="shared" si="4"/>
        <v>1515151515</v>
      </c>
      <c r="F14" s="16" t="str">
        <f t="shared" si="5"/>
        <v>91</v>
      </c>
      <c r="G14" s="19"/>
      <c r="H14" s="13" t="str">
        <f t="shared" si="6"/>
        <v>1515151515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>
      <c r="A15" s="14">
        <v>9.154E11</v>
      </c>
      <c r="B15" s="15">
        <f t="shared" si="1"/>
        <v>12</v>
      </c>
      <c r="C15" s="18">
        <f t="shared" si="2"/>
        <v>2</v>
      </c>
      <c r="D15" s="15">
        <f t="shared" si="3"/>
        <v>10</v>
      </c>
      <c r="E15" s="15" t="str">
        <f t="shared" si="4"/>
        <v>5400000000</v>
      </c>
      <c r="F15" s="16" t="str">
        <f t="shared" si="5"/>
        <v>91</v>
      </c>
      <c r="G15" s="19"/>
      <c r="H15" s="13" t="str">
        <f t="shared" si="6"/>
        <v>5400000000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>
      <c r="A16" s="14">
        <v>9.177E11</v>
      </c>
      <c r="B16" s="15">
        <f t="shared" si="1"/>
        <v>12</v>
      </c>
      <c r="C16" s="18">
        <f t="shared" si="2"/>
        <v>2</v>
      </c>
      <c r="D16" s="15">
        <f t="shared" si="3"/>
        <v>10</v>
      </c>
      <c r="E16" s="15" t="str">
        <f t="shared" si="4"/>
        <v>7700000000</v>
      </c>
      <c r="F16" s="16" t="str">
        <f t="shared" si="5"/>
        <v>91</v>
      </c>
      <c r="G16" s="19"/>
      <c r="H16" s="13" t="str">
        <f t="shared" si="6"/>
        <v>7700000000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>
      <c r="A17" s="14">
        <v>9.188E11</v>
      </c>
      <c r="B17" s="15">
        <f t="shared" si="1"/>
        <v>12</v>
      </c>
      <c r="C17" s="18">
        <f t="shared" si="2"/>
        <v>2</v>
      </c>
      <c r="D17" s="15">
        <f t="shared" si="3"/>
        <v>10</v>
      </c>
      <c r="E17" s="15" t="str">
        <f t="shared" si="4"/>
        <v>8800000000</v>
      </c>
      <c r="F17" s="16" t="str">
        <f t="shared" si="5"/>
        <v>91</v>
      </c>
      <c r="G17" s="19"/>
      <c r="H17" s="13" t="str">
        <f t="shared" si="6"/>
        <v>8800000000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>
      <c r="A18" s="14">
        <v>9.166E11</v>
      </c>
      <c r="B18" s="15">
        <f t="shared" si="1"/>
        <v>12</v>
      </c>
      <c r="C18" s="18">
        <f t="shared" si="2"/>
        <v>2</v>
      </c>
      <c r="D18" s="15">
        <f t="shared" si="3"/>
        <v>10</v>
      </c>
      <c r="E18" s="15" t="str">
        <f t="shared" si="4"/>
        <v>6600000000</v>
      </c>
      <c r="F18" s="16" t="str">
        <f t="shared" si="5"/>
        <v>91</v>
      </c>
      <c r="G18" s="19"/>
      <c r="H18" s="13" t="str">
        <f t="shared" si="6"/>
        <v>6600000000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>
      <c r="A19" s="14">
        <v>9.199E11</v>
      </c>
      <c r="B19" s="15">
        <f t="shared" si="1"/>
        <v>12</v>
      </c>
      <c r="C19" s="18">
        <f t="shared" si="2"/>
        <v>2</v>
      </c>
      <c r="D19" s="15">
        <f t="shared" si="3"/>
        <v>10</v>
      </c>
      <c r="E19" s="15" t="str">
        <f t="shared" si="4"/>
        <v>9900000000</v>
      </c>
      <c r="F19" s="16" t="str">
        <f t="shared" si="5"/>
        <v>91</v>
      </c>
      <c r="G19" s="19"/>
      <c r="H19" s="13" t="str">
        <f t="shared" si="6"/>
        <v>9900000000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>
      <c r="A20" s="14">
        <v>9.111E11</v>
      </c>
      <c r="B20" s="15">
        <f t="shared" si="1"/>
        <v>12</v>
      </c>
      <c r="C20" s="18">
        <f t="shared" si="2"/>
        <v>2</v>
      </c>
      <c r="D20" s="15">
        <f t="shared" si="3"/>
        <v>10</v>
      </c>
      <c r="E20" s="15" t="str">
        <f t="shared" si="4"/>
        <v>1100000000</v>
      </c>
      <c r="F20" s="16" t="str">
        <f t="shared" si="5"/>
        <v>91</v>
      </c>
      <c r="G20" s="19"/>
      <c r="H20" s="13" t="str">
        <f t="shared" si="6"/>
        <v>1100000000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>
      <c r="A21" s="14">
        <v>9.122E11</v>
      </c>
      <c r="B21" s="15">
        <f t="shared" si="1"/>
        <v>12</v>
      </c>
      <c r="C21" s="18">
        <f t="shared" si="2"/>
        <v>2</v>
      </c>
      <c r="D21" s="15">
        <f t="shared" si="3"/>
        <v>10</v>
      </c>
      <c r="E21" s="15" t="str">
        <f t="shared" si="4"/>
        <v>2200000000</v>
      </c>
      <c r="F21" s="16" t="str">
        <f t="shared" si="5"/>
        <v>91</v>
      </c>
      <c r="G21" s="19"/>
      <c r="H21" s="13" t="str">
        <f t="shared" si="6"/>
        <v>2200000000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>
      <c r="A22" s="14">
        <v>9.133E11</v>
      </c>
      <c r="B22" s="15">
        <f t="shared" si="1"/>
        <v>12</v>
      </c>
      <c r="C22" s="18">
        <f t="shared" si="2"/>
        <v>2</v>
      </c>
      <c r="D22" s="15">
        <f t="shared" si="3"/>
        <v>10</v>
      </c>
      <c r="E22" s="15" t="str">
        <f t="shared" si="4"/>
        <v>3300000000</v>
      </c>
      <c r="F22" s="16" t="str">
        <f t="shared" si="5"/>
        <v>91</v>
      </c>
      <c r="G22" s="19"/>
      <c r="H22" s="13" t="str">
        <f t="shared" si="6"/>
        <v>3300000000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>
      <c r="A23" s="14">
        <v>9.144E11</v>
      </c>
      <c r="B23" s="15">
        <f t="shared" si="1"/>
        <v>12</v>
      </c>
      <c r="C23" s="18">
        <f t="shared" si="2"/>
        <v>2</v>
      </c>
      <c r="D23" s="15">
        <f t="shared" si="3"/>
        <v>10</v>
      </c>
      <c r="E23" s="15" t="str">
        <f t="shared" si="4"/>
        <v>4400000000</v>
      </c>
      <c r="F23" s="16" t="str">
        <f t="shared" si="5"/>
        <v>91</v>
      </c>
      <c r="G23" s="19"/>
      <c r="H23" s="13" t="str">
        <f t="shared" si="6"/>
        <v>4400000000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>
      <c r="A24" s="14">
        <v>9.155E11</v>
      </c>
      <c r="B24" s="15">
        <f t="shared" si="1"/>
        <v>12</v>
      </c>
      <c r="C24" s="18">
        <f t="shared" si="2"/>
        <v>2</v>
      </c>
      <c r="D24" s="15">
        <f t="shared" si="3"/>
        <v>10</v>
      </c>
      <c r="E24" s="15" t="str">
        <f t="shared" si="4"/>
        <v>5500000000</v>
      </c>
      <c r="F24" s="16" t="str">
        <f t="shared" si="5"/>
        <v>91</v>
      </c>
      <c r="G24" s="19"/>
      <c r="H24" s="13" t="str">
        <f t="shared" si="6"/>
        <v>5500000000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>
      <c r="A25" s="14">
        <v>9.166E11</v>
      </c>
      <c r="B25" s="15">
        <f t="shared" si="1"/>
        <v>12</v>
      </c>
      <c r="C25" s="18">
        <f t="shared" si="2"/>
        <v>2</v>
      </c>
      <c r="D25" s="15">
        <f t="shared" si="3"/>
        <v>10</v>
      </c>
      <c r="E25" s="15" t="str">
        <f t="shared" si="4"/>
        <v>6600000000</v>
      </c>
      <c r="F25" s="16" t="str">
        <f t="shared" si="5"/>
        <v>91</v>
      </c>
      <c r="G25" s="19"/>
      <c r="H25" s="13" t="str">
        <f t="shared" si="6"/>
        <v>6600000000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>
      <c r="A26" s="14">
        <v>9.177E11</v>
      </c>
      <c r="B26" s="15">
        <f t="shared" si="1"/>
        <v>12</v>
      </c>
      <c r="C26" s="18">
        <f t="shared" si="2"/>
        <v>2</v>
      </c>
      <c r="D26" s="15">
        <f t="shared" si="3"/>
        <v>10</v>
      </c>
      <c r="E26" s="15" t="str">
        <f t="shared" si="4"/>
        <v>7700000000</v>
      </c>
      <c r="F26" s="16" t="str">
        <f t="shared" si="5"/>
        <v>91</v>
      </c>
      <c r="G26" s="19"/>
      <c r="H26" s="13" t="str">
        <f t="shared" si="6"/>
        <v>7700000000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>
      <c r="A27" s="14">
        <v>9.188E11</v>
      </c>
      <c r="B27" s="15">
        <f t="shared" si="1"/>
        <v>12</v>
      </c>
      <c r="C27" s="18">
        <f t="shared" si="2"/>
        <v>2</v>
      </c>
      <c r="D27" s="15">
        <f t="shared" si="3"/>
        <v>10</v>
      </c>
      <c r="E27" s="15" t="str">
        <f t="shared" si="4"/>
        <v>8800000000</v>
      </c>
      <c r="F27" s="16" t="str">
        <f t="shared" si="5"/>
        <v>91</v>
      </c>
      <c r="G27" s="19"/>
      <c r="H27" s="13" t="str">
        <f t="shared" si="6"/>
        <v>8800000000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>
      <c r="A28" s="14">
        <v>9.199E11</v>
      </c>
      <c r="B28" s="15">
        <f t="shared" si="1"/>
        <v>12</v>
      </c>
      <c r="C28" s="18">
        <f t="shared" si="2"/>
        <v>2</v>
      </c>
      <c r="D28" s="15">
        <f t="shared" si="3"/>
        <v>10</v>
      </c>
      <c r="E28" s="15" t="str">
        <f t="shared" si="4"/>
        <v>9900000000</v>
      </c>
      <c r="F28" s="16" t="str">
        <f t="shared" si="5"/>
        <v>91</v>
      </c>
      <c r="G28" s="19"/>
      <c r="H28" s="13" t="str">
        <f t="shared" si="6"/>
        <v>9900000000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>
      <c r="A29" s="14">
        <v>9.11E11</v>
      </c>
      <c r="B29" s="15">
        <f t="shared" si="1"/>
        <v>12</v>
      </c>
      <c r="C29" s="18">
        <f t="shared" si="2"/>
        <v>2</v>
      </c>
      <c r="D29" s="15">
        <f t="shared" si="3"/>
        <v>10</v>
      </c>
      <c r="E29" s="15" t="str">
        <f t="shared" si="4"/>
        <v>1000000000</v>
      </c>
      <c r="F29" s="16" t="str">
        <f t="shared" si="5"/>
        <v>91</v>
      </c>
      <c r="G29" s="19"/>
      <c r="H29" s="13" t="str">
        <f t="shared" si="6"/>
        <v>1000000000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>
      <c r="A30" s="14">
        <v>9.121E11</v>
      </c>
      <c r="B30" s="15">
        <f t="shared" si="1"/>
        <v>12</v>
      </c>
      <c r="C30" s="18">
        <f t="shared" si="2"/>
        <v>2</v>
      </c>
      <c r="D30" s="15">
        <f t="shared" si="3"/>
        <v>10</v>
      </c>
      <c r="E30" s="15" t="str">
        <f t="shared" si="4"/>
        <v>2100000000</v>
      </c>
      <c r="F30" s="16" t="str">
        <f t="shared" si="5"/>
        <v>91</v>
      </c>
      <c r="G30" s="19"/>
      <c r="H30" s="13" t="str">
        <f t="shared" si="6"/>
        <v>2100000000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>
      <c r="A31" s="14">
        <v>9.132E11</v>
      </c>
      <c r="B31" s="15">
        <f t="shared" si="1"/>
        <v>12</v>
      </c>
      <c r="C31" s="18">
        <f t="shared" si="2"/>
        <v>2</v>
      </c>
      <c r="D31" s="15">
        <f t="shared" si="3"/>
        <v>10</v>
      </c>
      <c r="E31" s="15" t="str">
        <f t="shared" si="4"/>
        <v>3200000000</v>
      </c>
      <c r="F31" s="16" t="str">
        <f t="shared" si="5"/>
        <v>91</v>
      </c>
      <c r="G31" s="19"/>
      <c r="H31" s="13" t="str">
        <f t="shared" si="6"/>
        <v>3200000000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>
      <c r="A32" s="14">
        <v>9.143E11</v>
      </c>
      <c r="B32" s="15">
        <f t="shared" si="1"/>
        <v>12</v>
      </c>
      <c r="C32" s="18">
        <f t="shared" si="2"/>
        <v>2</v>
      </c>
      <c r="D32" s="15">
        <f t="shared" si="3"/>
        <v>10</v>
      </c>
      <c r="E32" s="15" t="str">
        <f t="shared" si="4"/>
        <v>4300000000</v>
      </c>
      <c r="F32" s="16" t="str">
        <f t="shared" si="5"/>
        <v>91</v>
      </c>
      <c r="G32" s="19"/>
      <c r="H32" s="13" t="str">
        <f t="shared" si="6"/>
        <v>4300000000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>
      <c r="A33" s="14">
        <v>9.154E11</v>
      </c>
      <c r="B33" s="15">
        <f t="shared" si="1"/>
        <v>12</v>
      </c>
      <c r="C33" s="18">
        <f t="shared" si="2"/>
        <v>2</v>
      </c>
      <c r="D33" s="15">
        <f t="shared" si="3"/>
        <v>10</v>
      </c>
      <c r="E33" s="15" t="str">
        <f t="shared" si="4"/>
        <v>5400000000</v>
      </c>
      <c r="F33" s="16" t="str">
        <f t="shared" si="5"/>
        <v>91</v>
      </c>
      <c r="G33" s="19"/>
      <c r="H33" s="13" t="str">
        <f t="shared" si="6"/>
        <v>5400000000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>
      <c r="A34" s="14">
        <v>9.165E11</v>
      </c>
      <c r="B34" s="15">
        <f t="shared" si="1"/>
        <v>12</v>
      </c>
      <c r="C34" s="18">
        <f t="shared" si="2"/>
        <v>2</v>
      </c>
      <c r="D34" s="15">
        <f t="shared" si="3"/>
        <v>10</v>
      </c>
      <c r="E34" s="15" t="str">
        <f t="shared" si="4"/>
        <v>6500000000</v>
      </c>
      <c r="F34" s="16" t="str">
        <f t="shared" si="5"/>
        <v>91</v>
      </c>
      <c r="G34" s="19"/>
      <c r="H34" s="13" t="str">
        <f t="shared" si="6"/>
        <v>6500000000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A35" s="14">
        <v>9.176E11</v>
      </c>
      <c r="B35" s="15">
        <f t="shared" si="1"/>
        <v>12</v>
      </c>
      <c r="C35" s="18">
        <f t="shared" si="2"/>
        <v>2</v>
      </c>
      <c r="D35" s="15">
        <f t="shared" si="3"/>
        <v>10</v>
      </c>
      <c r="E35" s="15" t="str">
        <f t="shared" si="4"/>
        <v>7600000000</v>
      </c>
      <c r="F35" s="16" t="str">
        <f t="shared" si="5"/>
        <v>91</v>
      </c>
      <c r="G35" s="19"/>
      <c r="H35" s="13" t="str">
        <f t="shared" si="6"/>
        <v>7600000000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>
      <c r="A36" s="14">
        <v>9.187E11</v>
      </c>
      <c r="B36" s="15">
        <f t="shared" si="1"/>
        <v>12</v>
      </c>
      <c r="C36" s="18">
        <f t="shared" si="2"/>
        <v>2</v>
      </c>
      <c r="D36" s="15">
        <f t="shared" si="3"/>
        <v>10</v>
      </c>
      <c r="E36" s="15" t="str">
        <f t="shared" si="4"/>
        <v>8700000000</v>
      </c>
      <c r="F36" s="16" t="str">
        <f t="shared" si="5"/>
        <v>91</v>
      </c>
      <c r="G36" s="19"/>
      <c r="H36" s="13" t="str">
        <f t="shared" si="6"/>
        <v>8700000000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>
      <c r="A37" s="14">
        <v>9.198E11</v>
      </c>
      <c r="B37" s="15">
        <f t="shared" si="1"/>
        <v>12</v>
      </c>
      <c r="C37" s="18">
        <f t="shared" si="2"/>
        <v>2</v>
      </c>
      <c r="D37" s="15">
        <f t="shared" si="3"/>
        <v>10</v>
      </c>
      <c r="E37" s="15" t="str">
        <f t="shared" si="4"/>
        <v>9800000000</v>
      </c>
      <c r="F37" s="16" t="str">
        <f t="shared" si="5"/>
        <v>91</v>
      </c>
      <c r="G37" s="19"/>
      <c r="H37" s="13" t="str">
        <f t="shared" si="6"/>
        <v>9800000000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>
      <c r="A38" s="14">
        <v>9.11111111111E11</v>
      </c>
      <c r="B38" s="15">
        <f t="shared" si="1"/>
        <v>12</v>
      </c>
      <c r="C38" s="18">
        <f t="shared" si="2"/>
        <v>2</v>
      </c>
      <c r="D38" s="15">
        <f t="shared" si="3"/>
        <v>10</v>
      </c>
      <c r="E38" s="15" t="str">
        <f t="shared" si="4"/>
        <v>1111111111</v>
      </c>
      <c r="F38" s="16" t="str">
        <f t="shared" si="5"/>
        <v>91</v>
      </c>
      <c r="G38" s="19"/>
      <c r="H38" s="13" t="str">
        <f t="shared" si="6"/>
        <v>1111111111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>
      <c r="A39" s="14">
        <v>9.176E11</v>
      </c>
      <c r="B39" s="15">
        <f t="shared" si="1"/>
        <v>12</v>
      </c>
      <c r="C39" s="18">
        <f t="shared" si="2"/>
        <v>2</v>
      </c>
      <c r="D39" s="15">
        <f t="shared" si="3"/>
        <v>10</v>
      </c>
      <c r="E39" s="15" t="str">
        <f t="shared" si="4"/>
        <v>7600000000</v>
      </c>
      <c r="F39" s="16" t="str">
        <f t="shared" si="5"/>
        <v>91</v>
      </c>
      <c r="G39" s="19"/>
      <c r="H39" s="13" t="str">
        <f t="shared" si="6"/>
        <v>7600000000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>
      <c r="A40" s="14">
        <v>9.187E11</v>
      </c>
      <c r="B40" s="15">
        <f t="shared" si="1"/>
        <v>12</v>
      </c>
      <c r="C40" s="18">
        <f t="shared" si="2"/>
        <v>2</v>
      </c>
      <c r="D40" s="15">
        <f t="shared" si="3"/>
        <v>10</v>
      </c>
      <c r="E40" s="15" t="str">
        <f t="shared" si="4"/>
        <v>8700000000</v>
      </c>
      <c r="F40" s="16" t="str">
        <f t="shared" si="5"/>
        <v>91</v>
      </c>
      <c r="G40" s="19"/>
      <c r="H40" s="13" t="str">
        <f t="shared" si="6"/>
        <v>8700000000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>
      <c r="A41" s="14">
        <v>9.198E11</v>
      </c>
      <c r="B41" s="15">
        <f t="shared" si="1"/>
        <v>12</v>
      </c>
      <c r="C41" s="18">
        <f t="shared" si="2"/>
        <v>2</v>
      </c>
      <c r="D41" s="15">
        <f t="shared" si="3"/>
        <v>10</v>
      </c>
      <c r="E41" s="15" t="str">
        <f t="shared" si="4"/>
        <v>9800000000</v>
      </c>
      <c r="F41" s="16" t="str">
        <f t="shared" si="5"/>
        <v>91</v>
      </c>
      <c r="G41" s="19"/>
      <c r="H41" s="13" t="str">
        <f t="shared" si="6"/>
        <v>9800000000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>
      <c r="A45" s="7" t="s">
        <v>139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  <col customWidth="1" min="6" max="6" width="8.63"/>
  </cols>
  <sheetData>
    <row r="1">
      <c r="A1" s="11" t="s">
        <v>140</v>
      </c>
      <c r="B1" s="20" t="s">
        <v>141</v>
      </c>
      <c r="C1" s="20" t="s">
        <v>142</v>
      </c>
      <c r="D1" s="20" t="s">
        <v>133</v>
      </c>
      <c r="E1" s="1" t="s">
        <v>143</v>
      </c>
      <c r="F1" s="20"/>
      <c r="G1" s="20" t="s">
        <v>136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1" t="s">
        <v>144</v>
      </c>
      <c r="B2" s="22">
        <v>7.0</v>
      </c>
      <c r="C2" s="22">
        <v>5.0</v>
      </c>
      <c r="D2" s="22">
        <v>2.0</v>
      </c>
      <c r="E2" s="2" t="s">
        <v>145</v>
      </c>
      <c r="F2" s="23"/>
      <c r="G2" s="2" t="s">
        <v>145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1" t="s">
        <v>146</v>
      </c>
      <c r="B3" s="22">
        <f t="shared" ref="B3:B10" si="1">LEN(A3)</f>
        <v>7</v>
      </c>
      <c r="C3" s="22">
        <f t="shared" ref="C3:C10" si="2">LEN("km/hr")</f>
        <v>5</v>
      </c>
      <c r="D3" s="22">
        <f t="shared" ref="D3:D10" si="3">B3-C3</f>
        <v>2</v>
      </c>
      <c r="E3" s="2" t="str">
        <f t="shared" ref="E3:E10" si="4">left(A3,D3)</f>
        <v>50</v>
      </c>
      <c r="F3" s="23"/>
      <c r="G3" s="2" t="str">
        <f t="shared" ref="G3:G10" si="5">substitute(A3,"km/hr","")</f>
        <v>50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1" t="s">
        <v>147</v>
      </c>
      <c r="B4" s="22">
        <f t="shared" si="1"/>
        <v>7</v>
      </c>
      <c r="C4" s="22">
        <f t="shared" si="2"/>
        <v>5</v>
      </c>
      <c r="D4" s="22">
        <f t="shared" si="3"/>
        <v>2</v>
      </c>
      <c r="E4" s="2" t="str">
        <f t="shared" si="4"/>
        <v>70</v>
      </c>
      <c r="F4" s="23"/>
      <c r="G4" s="2" t="str">
        <f t="shared" si="5"/>
        <v>70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1" t="s">
        <v>146</v>
      </c>
      <c r="B5" s="22">
        <f t="shared" si="1"/>
        <v>7</v>
      </c>
      <c r="C5" s="22">
        <f t="shared" si="2"/>
        <v>5</v>
      </c>
      <c r="D5" s="22">
        <f t="shared" si="3"/>
        <v>2</v>
      </c>
      <c r="E5" s="2" t="str">
        <f t="shared" si="4"/>
        <v>50</v>
      </c>
      <c r="F5" s="23"/>
      <c r="G5" s="2" t="str">
        <f t="shared" si="5"/>
        <v>50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1" t="s">
        <v>148</v>
      </c>
      <c r="B6" s="22">
        <f t="shared" si="1"/>
        <v>7</v>
      </c>
      <c r="C6" s="22">
        <f t="shared" si="2"/>
        <v>5</v>
      </c>
      <c r="D6" s="22">
        <f t="shared" si="3"/>
        <v>2</v>
      </c>
      <c r="E6" s="2" t="str">
        <f t="shared" si="4"/>
        <v>48</v>
      </c>
      <c r="F6" s="23"/>
      <c r="G6" s="2" t="str">
        <f t="shared" si="5"/>
        <v>48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1" t="s">
        <v>146</v>
      </c>
      <c r="B7" s="22">
        <f t="shared" si="1"/>
        <v>7</v>
      </c>
      <c r="C7" s="22">
        <f t="shared" si="2"/>
        <v>5</v>
      </c>
      <c r="D7" s="22">
        <f t="shared" si="3"/>
        <v>2</v>
      </c>
      <c r="E7" s="2" t="str">
        <f t="shared" si="4"/>
        <v>50</v>
      </c>
      <c r="F7" s="23"/>
      <c r="G7" s="2" t="str">
        <f t="shared" si="5"/>
        <v>50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1" t="s">
        <v>146</v>
      </c>
      <c r="B8" s="22">
        <f t="shared" si="1"/>
        <v>7</v>
      </c>
      <c r="C8" s="22">
        <f t="shared" si="2"/>
        <v>5</v>
      </c>
      <c r="D8" s="22">
        <f t="shared" si="3"/>
        <v>2</v>
      </c>
      <c r="E8" s="2" t="str">
        <f t="shared" si="4"/>
        <v>50</v>
      </c>
      <c r="F8" s="23"/>
      <c r="G8" s="2" t="str">
        <f t="shared" si="5"/>
        <v>50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1" t="s">
        <v>149</v>
      </c>
      <c r="B9" s="22">
        <f t="shared" si="1"/>
        <v>8</v>
      </c>
      <c r="C9" s="22">
        <f t="shared" si="2"/>
        <v>5</v>
      </c>
      <c r="D9" s="22">
        <f t="shared" si="3"/>
        <v>3</v>
      </c>
      <c r="E9" s="2" t="str">
        <f t="shared" si="4"/>
        <v>100</v>
      </c>
      <c r="F9" s="23"/>
      <c r="G9" s="2" t="str">
        <f t="shared" si="5"/>
        <v>100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1" t="s">
        <v>150</v>
      </c>
      <c r="B10" s="22">
        <f t="shared" si="1"/>
        <v>7</v>
      </c>
      <c r="C10" s="22">
        <f t="shared" si="2"/>
        <v>5</v>
      </c>
      <c r="D10" s="22">
        <f t="shared" si="3"/>
        <v>2</v>
      </c>
      <c r="E10" s="2" t="str">
        <f t="shared" si="4"/>
        <v>67</v>
      </c>
      <c r="F10" s="23"/>
      <c r="G10" s="2" t="str">
        <f t="shared" si="5"/>
        <v>67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7" t="s">
        <v>151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75"/>
    <col customWidth="1" min="7" max="7" width="4.25"/>
  </cols>
  <sheetData>
    <row r="1">
      <c r="A1" s="1" t="s">
        <v>140</v>
      </c>
      <c r="B1" s="20" t="s">
        <v>152</v>
      </c>
      <c r="C1" s="20" t="s">
        <v>141</v>
      </c>
      <c r="D1" s="20" t="s">
        <v>142</v>
      </c>
      <c r="E1" s="20" t="s">
        <v>133</v>
      </c>
      <c r="F1" s="24" t="s">
        <v>153</v>
      </c>
      <c r="G1" s="25"/>
      <c r="H1" s="1" t="s">
        <v>154</v>
      </c>
      <c r="I1" s="20" t="s">
        <v>136</v>
      </c>
      <c r="J1" s="7" t="s">
        <v>155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6" t="s">
        <v>156</v>
      </c>
      <c r="B2" s="2" t="s">
        <v>157</v>
      </c>
      <c r="C2" s="22">
        <v>7.0</v>
      </c>
      <c r="D2" s="22">
        <v>5.0</v>
      </c>
      <c r="E2" s="22">
        <v>2.0</v>
      </c>
      <c r="F2" s="2" t="s">
        <v>158</v>
      </c>
      <c r="G2" s="23"/>
      <c r="H2" s="2" t="s">
        <v>157</v>
      </c>
      <c r="I2" s="2" t="s">
        <v>158</v>
      </c>
      <c r="J2" s="2">
        <v>0.0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6" t="s">
        <v>159</v>
      </c>
      <c r="B3" s="2" t="str">
        <f t="shared" ref="B3:B131" si="1">substitute(A3," ","")</f>
        <v>70km/hr</v>
      </c>
      <c r="C3" s="22">
        <f t="shared" ref="C3:C131" si="2">len(B3)</f>
        <v>7</v>
      </c>
      <c r="D3" s="22">
        <f t="shared" ref="D3:D131" si="3">len("km/hr")</f>
        <v>5</v>
      </c>
      <c r="E3" s="22">
        <f t="shared" ref="E3:E131" si="4">C3-D3</f>
        <v>2</v>
      </c>
      <c r="F3" s="27" t="str">
        <f t="shared" ref="F3:F131" si="5">LEFT(B3,E3)</f>
        <v>70</v>
      </c>
      <c r="G3" s="23"/>
      <c r="H3" s="2" t="str">
        <f t="shared" ref="H3:H131" si="6">LOWER(B3)</f>
        <v>70km/hr</v>
      </c>
      <c r="I3" s="2" t="str">
        <f t="shared" ref="I3:I131" si="7">SUBSTITUTE(F3,"KM/HR","")</f>
        <v>70</v>
      </c>
      <c r="J3" s="2">
        <f t="shared" ref="J3:J131" si="8">F3-I3</f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6" t="s">
        <v>160</v>
      </c>
      <c r="B4" s="2" t="str">
        <f t="shared" si="1"/>
        <v>83KM/HR</v>
      </c>
      <c r="C4" s="22">
        <f t="shared" si="2"/>
        <v>7</v>
      </c>
      <c r="D4" s="22">
        <f t="shared" si="3"/>
        <v>5</v>
      </c>
      <c r="E4" s="22">
        <f t="shared" si="4"/>
        <v>2</v>
      </c>
      <c r="F4" s="27" t="str">
        <f t="shared" si="5"/>
        <v>83</v>
      </c>
      <c r="G4" s="23"/>
      <c r="H4" s="2" t="str">
        <f t="shared" si="6"/>
        <v>83km/hr</v>
      </c>
      <c r="I4" s="2" t="str">
        <f t="shared" si="7"/>
        <v>83</v>
      </c>
      <c r="J4" s="2">
        <f t="shared" si="8"/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6" t="s">
        <v>161</v>
      </c>
      <c r="B5" s="2" t="str">
        <f t="shared" si="1"/>
        <v>45km/hr</v>
      </c>
      <c r="C5" s="22">
        <f t="shared" si="2"/>
        <v>7</v>
      </c>
      <c r="D5" s="22">
        <f t="shared" si="3"/>
        <v>5</v>
      </c>
      <c r="E5" s="22">
        <f t="shared" si="4"/>
        <v>2</v>
      </c>
      <c r="F5" s="27" t="str">
        <f t="shared" si="5"/>
        <v>45</v>
      </c>
      <c r="G5" s="23"/>
      <c r="H5" s="2" t="str">
        <f t="shared" si="6"/>
        <v>45km/hr</v>
      </c>
      <c r="I5" s="2" t="str">
        <f t="shared" si="7"/>
        <v>45</v>
      </c>
      <c r="J5" s="2">
        <f t="shared" si="8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6" t="s">
        <v>162</v>
      </c>
      <c r="B6" s="2" t="str">
        <f t="shared" si="1"/>
        <v>40km/HR</v>
      </c>
      <c r="C6" s="22">
        <f t="shared" si="2"/>
        <v>7</v>
      </c>
      <c r="D6" s="22">
        <f t="shared" si="3"/>
        <v>5</v>
      </c>
      <c r="E6" s="22">
        <f t="shared" si="4"/>
        <v>2</v>
      </c>
      <c r="F6" s="27" t="str">
        <f t="shared" si="5"/>
        <v>40</v>
      </c>
      <c r="G6" s="23"/>
      <c r="H6" s="2" t="str">
        <f t="shared" si="6"/>
        <v>40km/hr</v>
      </c>
      <c r="I6" s="2" t="str">
        <f t="shared" si="7"/>
        <v>40</v>
      </c>
      <c r="J6" s="2">
        <f t="shared" si="8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6" t="s">
        <v>163</v>
      </c>
      <c r="B7" s="2" t="str">
        <f t="shared" si="1"/>
        <v>56KM/hr</v>
      </c>
      <c r="C7" s="22">
        <f t="shared" si="2"/>
        <v>7</v>
      </c>
      <c r="D7" s="22">
        <f t="shared" si="3"/>
        <v>5</v>
      </c>
      <c r="E7" s="22">
        <f t="shared" si="4"/>
        <v>2</v>
      </c>
      <c r="F7" s="27" t="str">
        <f t="shared" si="5"/>
        <v>56</v>
      </c>
      <c r="G7" s="23"/>
      <c r="H7" s="2" t="str">
        <f t="shared" si="6"/>
        <v>56km/hr</v>
      </c>
      <c r="I7" s="2" t="str">
        <f t="shared" si="7"/>
        <v>56</v>
      </c>
      <c r="J7" s="2">
        <f t="shared" si="8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6" t="s">
        <v>164</v>
      </c>
      <c r="B8" s="2" t="str">
        <f t="shared" si="1"/>
        <v>40km/HR</v>
      </c>
      <c r="C8" s="22">
        <f t="shared" si="2"/>
        <v>7</v>
      </c>
      <c r="D8" s="22">
        <f t="shared" si="3"/>
        <v>5</v>
      </c>
      <c r="E8" s="22">
        <f t="shared" si="4"/>
        <v>2</v>
      </c>
      <c r="F8" s="27" t="str">
        <f t="shared" si="5"/>
        <v>40</v>
      </c>
      <c r="G8" s="23"/>
      <c r="H8" s="2" t="str">
        <f t="shared" si="6"/>
        <v>40km/hr</v>
      </c>
      <c r="I8" s="2" t="str">
        <f t="shared" si="7"/>
        <v>40</v>
      </c>
      <c r="J8" s="2">
        <f t="shared" si="8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6" t="s">
        <v>165</v>
      </c>
      <c r="B9" s="2" t="str">
        <f t="shared" si="1"/>
        <v>32km/hr</v>
      </c>
      <c r="C9" s="22">
        <f t="shared" si="2"/>
        <v>7</v>
      </c>
      <c r="D9" s="22">
        <f t="shared" si="3"/>
        <v>5</v>
      </c>
      <c r="E9" s="22">
        <f t="shared" si="4"/>
        <v>2</v>
      </c>
      <c r="F9" s="27" t="str">
        <f t="shared" si="5"/>
        <v>32</v>
      </c>
      <c r="G9" s="23"/>
      <c r="H9" s="2" t="str">
        <f t="shared" si="6"/>
        <v>32km/hr</v>
      </c>
      <c r="I9" s="2" t="str">
        <f t="shared" si="7"/>
        <v>32</v>
      </c>
      <c r="J9" s="2">
        <f t="shared" si="8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6" t="s">
        <v>166</v>
      </c>
      <c r="B10" s="2" t="str">
        <f t="shared" si="1"/>
        <v>85km/hr</v>
      </c>
      <c r="C10" s="22">
        <f t="shared" si="2"/>
        <v>7</v>
      </c>
      <c r="D10" s="22">
        <f t="shared" si="3"/>
        <v>5</v>
      </c>
      <c r="E10" s="22">
        <f t="shared" si="4"/>
        <v>2</v>
      </c>
      <c r="F10" s="27" t="str">
        <f t="shared" si="5"/>
        <v>85</v>
      </c>
      <c r="G10" s="23"/>
      <c r="H10" s="2" t="str">
        <f t="shared" si="6"/>
        <v>85km/hr</v>
      </c>
      <c r="I10" s="2" t="str">
        <f t="shared" si="7"/>
        <v>85</v>
      </c>
      <c r="J10" s="2">
        <f t="shared" si="8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8" t="s">
        <v>167</v>
      </c>
      <c r="B11" s="2" t="str">
        <f t="shared" si="1"/>
        <v>60km/hr</v>
      </c>
      <c r="C11" s="22">
        <f t="shared" si="2"/>
        <v>7</v>
      </c>
      <c r="D11" s="22">
        <f t="shared" si="3"/>
        <v>5</v>
      </c>
      <c r="E11" s="22">
        <f t="shared" si="4"/>
        <v>2</v>
      </c>
      <c r="F11" s="27" t="str">
        <f t="shared" si="5"/>
        <v>60</v>
      </c>
      <c r="G11" s="23"/>
      <c r="H11" s="2" t="str">
        <f t="shared" si="6"/>
        <v>60km/hr</v>
      </c>
      <c r="I11" s="2" t="str">
        <f t="shared" si="7"/>
        <v>60</v>
      </c>
      <c r="J11" s="2">
        <f t="shared" si="8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8" t="s">
        <v>168</v>
      </c>
      <c r="B12" s="2" t="str">
        <f t="shared" si="1"/>
        <v>90km/hr</v>
      </c>
      <c r="C12" s="22">
        <f t="shared" si="2"/>
        <v>7</v>
      </c>
      <c r="D12" s="22">
        <f t="shared" si="3"/>
        <v>5</v>
      </c>
      <c r="E12" s="22">
        <f t="shared" si="4"/>
        <v>2</v>
      </c>
      <c r="F12" s="27" t="str">
        <f t="shared" si="5"/>
        <v>90</v>
      </c>
      <c r="G12" s="23"/>
      <c r="H12" s="2" t="str">
        <f t="shared" si="6"/>
        <v>90km/hr</v>
      </c>
      <c r="I12" s="2" t="str">
        <f t="shared" si="7"/>
        <v>90</v>
      </c>
      <c r="J12" s="2">
        <f t="shared" si="8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8" t="s">
        <v>169</v>
      </c>
      <c r="B13" s="2" t="str">
        <f t="shared" si="1"/>
        <v>75KM/HR</v>
      </c>
      <c r="C13" s="22">
        <f t="shared" si="2"/>
        <v>7</v>
      </c>
      <c r="D13" s="22">
        <f t="shared" si="3"/>
        <v>5</v>
      </c>
      <c r="E13" s="22">
        <f t="shared" si="4"/>
        <v>2</v>
      </c>
      <c r="F13" s="27" t="str">
        <f t="shared" si="5"/>
        <v>75</v>
      </c>
      <c r="G13" s="23"/>
      <c r="H13" s="2" t="str">
        <f t="shared" si="6"/>
        <v>75km/hr</v>
      </c>
      <c r="I13" s="2" t="str">
        <f t="shared" si="7"/>
        <v>75</v>
      </c>
      <c r="J13" s="2">
        <f t="shared" si="8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8" t="s">
        <v>170</v>
      </c>
      <c r="B14" s="2" t="str">
        <f t="shared" si="1"/>
        <v>55km/hr</v>
      </c>
      <c r="C14" s="22">
        <f t="shared" si="2"/>
        <v>7</v>
      </c>
      <c r="D14" s="22">
        <f t="shared" si="3"/>
        <v>5</v>
      </c>
      <c r="E14" s="22">
        <f t="shared" si="4"/>
        <v>2</v>
      </c>
      <c r="F14" s="27" t="str">
        <f t="shared" si="5"/>
        <v>55</v>
      </c>
      <c r="G14" s="23"/>
      <c r="H14" s="2" t="str">
        <f t="shared" si="6"/>
        <v>55km/hr</v>
      </c>
      <c r="I14" s="2" t="str">
        <f t="shared" si="7"/>
        <v>55</v>
      </c>
      <c r="J14" s="2">
        <f t="shared" si="8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8" t="s">
        <v>171</v>
      </c>
      <c r="B15" s="2" t="str">
        <f t="shared" si="1"/>
        <v>39km/HR</v>
      </c>
      <c r="C15" s="22">
        <f t="shared" si="2"/>
        <v>7</v>
      </c>
      <c r="D15" s="22">
        <f t="shared" si="3"/>
        <v>5</v>
      </c>
      <c r="E15" s="22">
        <f t="shared" si="4"/>
        <v>2</v>
      </c>
      <c r="F15" s="27" t="str">
        <f t="shared" si="5"/>
        <v>39</v>
      </c>
      <c r="G15" s="23"/>
      <c r="H15" s="2" t="str">
        <f t="shared" si="6"/>
        <v>39km/hr</v>
      </c>
      <c r="I15" s="2" t="str">
        <f t="shared" si="7"/>
        <v>39</v>
      </c>
      <c r="J15" s="2">
        <f t="shared" si="8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8" t="s">
        <v>172</v>
      </c>
      <c r="B16" s="2" t="str">
        <f t="shared" si="1"/>
        <v>44km/hr</v>
      </c>
      <c r="C16" s="22">
        <f t="shared" si="2"/>
        <v>7</v>
      </c>
      <c r="D16" s="22">
        <f t="shared" si="3"/>
        <v>5</v>
      </c>
      <c r="E16" s="22">
        <f t="shared" si="4"/>
        <v>2</v>
      </c>
      <c r="F16" s="27" t="str">
        <f t="shared" si="5"/>
        <v>44</v>
      </c>
      <c r="G16" s="23"/>
      <c r="H16" s="2" t="str">
        <f t="shared" si="6"/>
        <v>44km/hr</v>
      </c>
      <c r="I16" s="2" t="str">
        <f t="shared" si="7"/>
        <v>44</v>
      </c>
      <c r="J16" s="2">
        <f t="shared" si="8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8" t="s">
        <v>173</v>
      </c>
      <c r="B17" s="2" t="str">
        <f t="shared" si="1"/>
        <v>50Km/hr</v>
      </c>
      <c r="C17" s="22">
        <f t="shared" si="2"/>
        <v>7</v>
      </c>
      <c r="D17" s="22">
        <f t="shared" si="3"/>
        <v>5</v>
      </c>
      <c r="E17" s="22">
        <f t="shared" si="4"/>
        <v>2</v>
      </c>
      <c r="F17" s="27" t="str">
        <f t="shared" si="5"/>
        <v>50</v>
      </c>
      <c r="G17" s="23"/>
      <c r="H17" s="2" t="str">
        <f t="shared" si="6"/>
        <v>50km/hr</v>
      </c>
      <c r="I17" s="2" t="str">
        <f t="shared" si="7"/>
        <v>50</v>
      </c>
      <c r="J17" s="2">
        <f t="shared" si="8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8" t="s">
        <v>174</v>
      </c>
      <c r="B18" s="2" t="str">
        <f t="shared" si="1"/>
        <v>88KM/hr</v>
      </c>
      <c r="C18" s="22">
        <f t="shared" si="2"/>
        <v>7</v>
      </c>
      <c r="D18" s="22">
        <f t="shared" si="3"/>
        <v>5</v>
      </c>
      <c r="E18" s="22">
        <f t="shared" si="4"/>
        <v>2</v>
      </c>
      <c r="F18" s="27" t="str">
        <f t="shared" si="5"/>
        <v>88</v>
      </c>
      <c r="G18" s="23"/>
      <c r="H18" s="2" t="str">
        <f t="shared" si="6"/>
        <v>88km/hr</v>
      </c>
      <c r="I18" s="2" t="str">
        <f t="shared" si="7"/>
        <v>88</v>
      </c>
      <c r="J18" s="2">
        <f t="shared" si="8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8" t="s">
        <v>175</v>
      </c>
      <c r="B19" s="2" t="str">
        <f t="shared" si="1"/>
        <v>45km/HR</v>
      </c>
      <c r="C19" s="22">
        <f t="shared" si="2"/>
        <v>7</v>
      </c>
      <c r="D19" s="22">
        <f t="shared" si="3"/>
        <v>5</v>
      </c>
      <c r="E19" s="22">
        <f t="shared" si="4"/>
        <v>2</v>
      </c>
      <c r="F19" s="27" t="str">
        <f t="shared" si="5"/>
        <v>45</v>
      </c>
      <c r="G19" s="23"/>
      <c r="H19" s="2" t="str">
        <f t="shared" si="6"/>
        <v>45km/hr</v>
      </c>
      <c r="I19" s="2" t="str">
        <f t="shared" si="7"/>
        <v>45</v>
      </c>
      <c r="J19" s="2">
        <f t="shared" si="8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8" t="s">
        <v>176</v>
      </c>
      <c r="B20" s="2" t="str">
        <f t="shared" si="1"/>
        <v>28km/hr</v>
      </c>
      <c r="C20" s="22">
        <f t="shared" si="2"/>
        <v>7</v>
      </c>
      <c r="D20" s="22">
        <f t="shared" si="3"/>
        <v>5</v>
      </c>
      <c r="E20" s="22">
        <f t="shared" si="4"/>
        <v>2</v>
      </c>
      <c r="F20" s="27" t="str">
        <f t="shared" si="5"/>
        <v>28</v>
      </c>
      <c r="G20" s="23"/>
      <c r="H20" s="2" t="str">
        <f t="shared" si="6"/>
        <v>28km/hr</v>
      </c>
      <c r="I20" s="2" t="str">
        <f t="shared" si="7"/>
        <v>28</v>
      </c>
      <c r="J20" s="2">
        <f t="shared" si="8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8" t="s">
        <v>177</v>
      </c>
      <c r="B21" s="2" t="str">
        <f t="shared" si="1"/>
        <v>65km/hr</v>
      </c>
      <c r="C21" s="22">
        <f t="shared" si="2"/>
        <v>7</v>
      </c>
      <c r="D21" s="22">
        <f t="shared" si="3"/>
        <v>5</v>
      </c>
      <c r="E21" s="22">
        <f t="shared" si="4"/>
        <v>2</v>
      </c>
      <c r="F21" s="27" t="str">
        <f t="shared" si="5"/>
        <v>65</v>
      </c>
      <c r="G21" s="23"/>
      <c r="H21" s="2" t="str">
        <f t="shared" si="6"/>
        <v>65km/hr</v>
      </c>
      <c r="I21" s="2" t="str">
        <f t="shared" si="7"/>
        <v>65</v>
      </c>
      <c r="J21" s="2">
        <f t="shared" si="8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8" t="s">
        <v>178</v>
      </c>
      <c r="B22" s="2" t="str">
        <f t="shared" si="1"/>
        <v>10Km/hr</v>
      </c>
      <c r="C22" s="22">
        <f t="shared" si="2"/>
        <v>7</v>
      </c>
      <c r="D22" s="22">
        <f t="shared" si="3"/>
        <v>5</v>
      </c>
      <c r="E22" s="22">
        <f t="shared" si="4"/>
        <v>2</v>
      </c>
      <c r="F22" s="27" t="str">
        <f t="shared" si="5"/>
        <v>10</v>
      </c>
      <c r="G22" s="23"/>
      <c r="H22" s="2" t="str">
        <f t="shared" si="6"/>
        <v>10km/hr</v>
      </c>
      <c r="I22" s="2" t="str">
        <f t="shared" si="7"/>
        <v>10</v>
      </c>
      <c r="J22" s="2">
        <f t="shared" si="8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8" t="s">
        <v>179</v>
      </c>
      <c r="B23" s="2" t="str">
        <f t="shared" si="1"/>
        <v>53km/hr</v>
      </c>
      <c r="C23" s="22">
        <f t="shared" si="2"/>
        <v>7</v>
      </c>
      <c r="D23" s="22">
        <f t="shared" si="3"/>
        <v>5</v>
      </c>
      <c r="E23" s="22">
        <f t="shared" si="4"/>
        <v>2</v>
      </c>
      <c r="F23" s="27" t="str">
        <f t="shared" si="5"/>
        <v>53</v>
      </c>
      <c r="G23" s="23"/>
      <c r="H23" s="2" t="str">
        <f t="shared" si="6"/>
        <v>53km/hr</v>
      </c>
      <c r="I23" s="2" t="str">
        <f t="shared" si="7"/>
        <v>53</v>
      </c>
      <c r="J23" s="2">
        <f t="shared" si="8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8" t="s">
        <v>180</v>
      </c>
      <c r="B24" s="2" t="str">
        <f t="shared" si="1"/>
        <v>80km/hr</v>
      </c>
      <c r="C24" s="22">
        <f t="shared" si="2"/>
        <v>7</v>
      </c>
      <c r="D24" s="22">
        <f t="shared" si="3"/>
        <v>5</v>
      </c>
      <c r="E24" s="22">
        <f t="shared" si="4"/>
        <v>2</v>
      </c>
      <c r="F24" s="27" t="str">
        <f t="shared" si="5"/>
        <v>80</v>
      </c>
      <c r="G24" s="23"/>
      <c r="H24" s="2" t="str">
        <f t="shared" si="6"/>
        <v>80km/hr</v>
      </c>
      <c r="I24" s="2" t="str">
        <f t="shared" si="7"/>
        <v>80</v>
      </c>
      <c r="J24" s="2">
        <f t="shared" si="8"/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8" t="s">
        <v>181</v>
      </c>
      <c r="B25" s="2" t="str">
        <f t="shared" si="1"/>
        <v>65KM/HR</v>
      </c>
      <c r="C25" s="22">
        <f t="shared" si="2"/>
        <v>7</v>
      </c>
      <c r="D25" s="22">
        <f t="shared" si="3"/>
        <v>5</v>
      </c>
      <c r="E25" s="22">
        <f t="shared" si="4"/>
        <v>2</v>
      </c>
      <c r="F25" s="27" t="str">
        <f t="shared" si="5"/>
        <v>65</v>
      </c>
      <c r="G25" s="23"/>
      <c r="H25" s="2" t="str">
        <f t="shared" si="6"/>
        <v>65km/hr</v>
      </c>
      <c r="I25" s="2" t="str">
        <f t="shared" si="7"/>
        <v>65</v>
      </c>
      <c r="J25" s="2">
        <f t="shared" si="8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8" t="s">
        <v>182</v>
      </c>
      <c r="B26" s="2" t="str">
        <f t="shared" si="1"/>
        <v>42km/hr</v>
      </c>
      <c r="C26" s="22">
        <f t="shared" si="2"/>
        <v>7</v>
      </c>
      <c r="D26" s="22">
        <f t="shared" si="3"/>
        <v>5</v>
      </c>
      <c r="E26" s="22">
        <f t="shared" si="4"/>
        <v>2</v>
      </c>
      <c r="F26" s="27" t="str">
        <f t="shared" si="5"/>
        <v>42</v>
      </c>
      <c r="G26" s="23"/>
      <c r="H26" s="2" t="str">
        <f t="shared" si="6"/>
        <v>42km/hr</v>
      </c>
      <c r="I26" s="2" t="str">
        <f t="shared" si="7"/>
        <v>42</v>
      </c>
      <c r="J26" s="2">
        <f t="shared" si="8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8" t="s">
        <v>183</v>
      </c>
      <c r="B27" s="2" t="str">
        <f t="shared" si="1"/>
        <v>37km/HR</v>
      </c>
      <c r="C27" s="22">
        <f t="shared" si="2"/>
        <v>7</v>
      </c>
      <c r="D27" s="22">
        <f t="shared" si="3"/>
        <v>5</v>
      </c>
      <c r="E27" s="22">
        <f t="shared" si="4"/>
        <v>2</v>
      </c>
      <c r="F27" s="27" t="str">
        <f t="shared" si="5"/>
        <v>37</v>
      </c>
      <c r="G27" s="23"/>
      <c r="H27" s="2" t="str">
        <f t="shared" si="6"/>
        <v>37km/hr</v>
      </c>
      <c r="I27" s="2" t="str">
        <f t="shared" si="7"/>
        <v>37</v>
      </c>
      <c r="J27" s="2">
        <f t="shared" si="8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8" t="s">
        <v>184</v>
      </c>
      <c r="B28" s="2" t="str">
        <f t="shared" si="1"/>
        <v>41km/hr</v>
      </c>
      <c r="C28" s="22">
        <f t="shared" si="2"/>
        <v>7</v>
      </c>
      <c r="D28" s="22">
        <f t="shared" si="3"/>
        <v>5</v>
      </c>
      <c r="E28" s="22">
        <f t="shared" si="4"/>
        <v>2</v>
      </c>
      <c r="F28" s="27" t="str">
        <f t="shared" si="5"/>
        <v>41</v>
      </c>
      <c r="G28" s="23"/>
      <c r="H28" s="2" t="str">
        <f t="shared" si="6"/>
        <v>41km/hr</v>
      </c>
      <c r="I28" s="2" t="str">
        <f t="shared" si="7"/>
        <v>41</v>
      </c>
      <c r="J28" s="2">
        <f t="shared" si="8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8" t="s">
        <v>185</v>
      </c>
      <c r="B29" s="2" t="str">
        <f t="shared" si="1"/>
        <v>30Km/hr</v>
      </c>
      <c r="C29" s="22">
        <f t="shared" si="2"/>
        <v>7</v>
      </c>
      <c r="D29" s="22">
        <f t="shared" si="3"/>
        <v>5</v>
      </c>
      <c r="E29" s="22">
        <f t="shared" si="4"/>
        <v>2</v>
      </c>
      <c r="F29" s="27" t="str">
        <f t="shared" si="5"/>
        <v>30</v>
      </c>
      <c r="G29" s="23"/>
      <c r="H29" s="2" t="str">
        <f t="shared" si="6"/>
        <v>30km/hr</v>
      </c>
      <c r="I29" s="2" t="str">
        <f t="shared" si="7"/>
        <v>30</v>
      </c>
      <c r="J29" s="2">
        <f t="shared" si="8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8" t="s">
        <v>186</v>
      </c>
      <c r="B30" s="2" t="str">
        <f t="shared" si="1"/>
        <v>72KM/hr</v>
      </c>
      <c r="C30" s="22">
        <f t="shared" si="2"/>
        <v>7</v>
      </c>
      <c r="D30" s="22">
        <f t="shared" si="3"/>
        <v>5</v>
      </c>
      <c r="E30" s="22">
        <f t="shared" si="4"/>
        <v>2</v>
      </c>
      <c r="F30" s="27" t="str">
        <f t="shared" si="5"/>
        <v>72</v>
      </c>
      <c r="G30" s="23"/>
      <c r="H30" s="2" t="str">
        <f t="shared" si="6"/>
        <v>72km/hr</v>
      </c>
      <c r="I30" s="2" t="str">
        <f t="shared" si="7"/>
        <v>72</v>
      </c>
      <c r="J30" s="2">
        <f t="shared" si="8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8" t="s">
        <v>187</v>
      </c>
      <c r="B31" s="2" t="str">
        <f t="shared" si="1"/>
        <v>35km/HR</v>
      </c>
      <c r="C31" s="22">
        <f t="shared" si="2"/>
        <v>7</v>
      </c>
      <c r="D31" s="22">
        <f t="shared" si="3"/>
        <v>5</v>
      </c>
      <c r="E31" s="22">
        <f t="shared" si="4"/>
        <v>2</v>
      </c>
      <c r="F31" s="27" t="str">
        <f t="shared" si="5"/>
        <v>35</v>
      </c>
      <c r="G31" s="23"/>
      <c r="H31" s="2" t="str">
        <f t="shared" si="6"/>
        <v>35km/hr</v>
      </c>
      <c r="I31" s="2" t="str">
        <f t="shared" si="7"/>
        <v>35</v>
      </c>
      <c r="J31" s="2">
        <f t="shared" si="8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8" t="s">
        <v>188</v>
      </c>
      <c r="B32" s="2" t="str">
        <f t="shared" si="1"/>
        <v>19km/hr</v>
      </c>
      <c r="C32" s="22">
        <f t="shared" si="2"/>
        <v>7</v>
      </c>
      <c r="D32" s="22">
        <f t="shared" si="3"/>
        <v>5</v>
      </c>
      <c r="E32" s="22">
        <f t="shared" si="4"/>
        <v>2</v>
      </c>
      <c r="F32" s="27" t="str">
        <f t="shared" si="5"/>
        <v>19</v>
      </c>
      <c r="G32" s="23"/>
      <c r="H32" s="2" t="str">
        <f t="shared" si="6"/>
        <v>19km/hr</v>
      </c>
      <c r="I32" s="2" t="str">
        <f t="shared" si="7"/>
        <v>19</v>
      </c>
      <c r="J32" s="2">
        <f t="shared" si="8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8" t="s">
        <v>189</v>
      </c>
      <c r="B33" s="2" t="str">
        <f t="shared" si="1"/>
        <v>75km/hr</v>
      </c>
      <c r="C33" s="22">
        <f t="shared" si="2"/>
        <v>7</v>
      </c>
      <c r="D33" s="22">
        <f t="shared" si="3"/>
        <v>5</v>
      </c>
      <c r="E33" s="22">
        <f t="shared" si="4"/>
        <v>2</v>
      </c>
      <c r="F33" s="27" t="str">
        <f t="shared" si="5"/>
        <v>75</v>
      </c>
      <c r="G33" s="23"/>
      <c r="H33" s="2" t="str">
        <f t="shared" si="6"/>
        <v>75km/hr</v>
      </c>
      <c r="I33" s="2" t="str">
        <f t="shared" si="7"/>
        <v>75</v>
      </c>
      <c r="J33" s="2">
        <f t="shared" si="8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8" t="s">
        <v>190</v>
      </c>
      <c r="B34" s="2" t="str">
        <f t="shared" si="1"/>
        <v>25Km/hr</v>
      </c>
      <c r="C34" s="22">
        <f t="shared" si="2"/>
        <v>7</v>
      </c>
      <c r="D34" s="22">
        <f t="shared" si="3"/>
        <v>5</v>
      </c>
      <c r="E34" s="22">
        <f t="shared" si="4"/>
        <v>2</v>
      </c>
      <c r="F34" s="27" t="str">
        <f t="shared" si="5"/>
        <v>25</v>
      </c>
      <c r="G34" s="23"/>
      <c r="H34" s="2" t="str">
        <f t="shared" si="6"/>
        <v>25km/hr</v>
      </c>
      <c r="I34" s="2" t="str">
        <f t="shared" si="7"/>
        <v>25</v>
      </c>
      <c r="J34" s="2">
        <f t="shared" si="8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8" t="s">
        <v>191</v>
      </c>
      <c r="B35" s="2" t="str">
        <f t="shared" si="1"/>
        <v>58km/hr</v>
      </c>
      <c r="C35" s="22">
        <f t="shared" si="2"/>
        <v>7</v>
      </c>
      <c r="D35" s="22">
        <f t="shared" si="3"/>
        <v>5</v>
      </c>
      <c r="E35" s="22">
        <f t="shared" si="4"/>
        <v>2</v>
      </c>
      <c r="F35" s="27" t="str">
        <f t="shared" si="5"/>
        <v>58</v>
      </c>
      <c r="G35" s="23"/>
      <c r="H35" s="2" t="str">
        <f t="shared" si="6"/>
        <v>58km/hr</v>
      </c>
      <c r="I35" s="2" t="str">
        <f t="shared" si="7"/>
        <v>58</v>
      </c>
      <c r="J35" s="2">
        <f t="shared" si="8"/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8" t="s">
        <v>192</v>
      </c>
      <c r="B36" s="2" t="str">
        <f t="shared" si="1"/>
        <v>95km/hr</v>
      </c>
      <c r="C36" s="22">
        <f t="shared" si="2"/>
        <v>7</v>
      </c>
      <c r="D36" s="22">
        <f t="shared" si="3"/>
        <v>5</v>
      </c>
      <c r="E36" s="22">
        <f t="shared" si="4"/>
        <v>2</v>
      </c>
      <c r="F36" s="27" t="str">
        <f t="shared" si="5"/>
        <v>95</v>
      </c>
      <c r="G36" s="23"/>
      <c r="H36" s="2" t="str">
        <f t="shared" si="6"/>
        <v>95km/hr</v>
      </c>
      <c r="I36" s="2" t="str">
        <f t="shared" si="7"/>
        <v>95</v>
      </c>
      <c r="J36" s="2">
        <f t="shared" si="8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8" t="s">
        <v>193</v>
      </c>
      <c r="B37" s="2" t="str">
        <f t="shared" si="1"/>
        <v>80KM/HR</v>
      </c>
      <c r="C37" s="22">
        <f t="shared" si="2"/>
        <v>7</v>
      </c>
      <c r="D37" s="22">
        <f t="shared" si="3"/>
        <v>5</v>
      </c>
      <c r="E37" s="22">
        <f t="shared" si="4"/>
        <v>2</v>
      </c>
      <c r="F37" s="27" t="str">
        <f t="shared" si="5"/>
        <v>80</v>
      </c>
      <c r="G37" s="23"/>
      <c r="H37" s="2" t="str">
        <f t="shared" si="6"/>
        <v>80km/hr</v>
      </c>
      <c r="I37" s="2" t="str">
        <f t="shared" si="7"/>
        <v>80</v>
      </c>
      <c r="J37" s="2">
        <f t="shared" si="8"/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8" t="s">
        <v>194</v>
      </c>
      <c r="B38" s="2" t="str">
        <f t="shared" si="1"/>
        <v>51km/hr</v>
      </c>
      <c r="C38" s="22">
        <f t="shared" si="2"/>
        <v>7</v>
      </c>
      <c r="D38" s="22">
        <f t="shared" si="3"/>
        <v>5</v>
      </c>
      <c r="E38" s="22">
        <f t="shared" si="4"/>
        <v>2</v>
      </c>
      <c r="F38" s="27" t="str">
        <f t="shared" si="5"/>
        <v>51</v>
      </c>
      <c r="G38" s="23"/>
      <c r="H38" s="2" t="str">
        <f t="shared" si="6"/>
        <v>51km/hr</v>
      </c>
      <c r="I38" s="2" t="str">
        <f t="shared" si="7"/>
        <v>51</v>
      </c>
      <c r="J38" s="2">
        <f t="shared" si="8"/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8" t="s">
        <v>195</v>
      </c>
      <c r="B39" s="2" t="str">
        <f t="shared" si="1"/>
        <v>43km/HR</v>
      </c>
      <c r="C39" s="22">
        <f t="shared" si="2"/>
        <v>7</v>
      </c>
      <c r="D39" s="22">
        <f t="shared" si="3"/>
        <v>5</v>
      </c>
      <c r="E39" s="22">
        <f t="shared" si="4"/>
        <v>2</v>
      </c>
      <c r="F39" s="27" t="str">
        <f t="shared" si="5"/>
        <v>43</v>
      </c>
      <c r="G39" s="23"/>
      <c r="H39" s="2" t="str">
        <f t="shared" si="6"/>
        <v>43km/hr</v>
      </c>
      <c r="I39" s="2" t="str">
        <f t="shared" si="7"/>
        <v>43</v>
      </c>
      <c r="J39" s="2">
        <f t="shared" si="8"/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8" t="s">
        <v>196</v>
      </c>
      <c r="B40" s="2" t="str">
        <f t="shared" si="1"/>
        <v>49km/hr</v>
      </c>
      <c r="C40" s="22">
        <f t="shared" si="2"/>
        <v>7</v>
      </c>
      <c r="D40" s="22">
        <f t="shared" si="3"/>
        <v>5</v>
      </c>
      <c r="E40" s="22">
        <f t="shared" si="4"/>
        <v>2</v>
      </c>
      <c r="F40" s="27" t="str">
        <f t="shared" si="5"/>
        <v>49</v>
      </c>
      <c r="G40" s="23"/>
      <c r="H40" s="2" t="str">
        <f t="shared" si="6"/>
        <v>49km/hr</v>
      </c>
      <c r="I40" s="2" t="str">
        <f t="shared" si="7"/>
        <v>49</v>
      </c>
      <c r="J40" s="2">
        <f t="shared" si="8"/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8" t="s">
        <v>197</v>
      </c>
      <c r="B41" s="2" t="str">
        <f t="shared" si="1"/>
        <v>15Km/hr</v>
      </c>
      <c r="C41" s="22">
        <f t="shared" si="2"/>
        <v>7</v>
      </c>
      <c r="D41" s="22">
        <f t="shared" si="3"/>
        <v>5</v>
      </c>
      <c r="E41" s="22">
        <f t="shared" si="4"/>
        <v>2</v>
      </c>
      <c r="F41" s="27" t="str">
        <f t="shared" si="5"/>
        <v>15</v>
      </c>
      <c r="G41" s="23"/>
      <c r="H41" s="2" t="str">
        <f t="shared" si="6"/>
        <v>15km/hr</v>
      </c>
      <c r="I41" s="2" t="str">
        <f t="shared" si="7"/>
        <v>15</v>
      </c>
      <c r="J41" s="2">
        <f t="shared" si="8"/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8" t="s">
        <v>198</v>
      </c>
      <c r="B42" s="2" t="str">
        <f t="shared" si="1"/>
        <v>78KM/hr</v>
      </c>
      <c r="C42" s="22">
        <f t="shared" si="2"/>
        <v>7</v>
      </c>
      <c r="D42" s="22">
        <f t="shared" si="3"/>
        <v>5</v>
      </c>
      <c r="E42" s="22">
        <f t="shared" si="4"/>
        <v>2</v>
      </c>
      <c r="F42" s="27" t="str">
        <f t="shared" si="5"/>
        <v>78</v>
      </c>
      <c r="G42" s="23"/>
      <c r="H42" s="2" t="str">
        <f t="shared" si="6"/>
        <v>78km/hr</v>
      </c>
      <c r="I42" s="2" t="str">
        <f t="shared" si="7"/>
        <v>78</v>
      </c>
      <c r="J42" s="2">
        <f t="shared" si="8"/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8" t="s">
        <v>199</v>
      </c>
      <c r="B43" s="2" t="str">
        <f t="shared" si="1"/>
        <v>55km/HR</v>
      </c>
      <c r="C43" s="22">
        <f t="shared" si="2"/>
        <v>7</v>
      </c>
      <c r="D43" s="22">
        <f t="shared" si="3"/>
        <v>5</v>
      </c>
      <c r="E43" s="22">
        <f t="shared" si="4"/>
        <v>2</v>
      </c>
      <c r="F43" s="27" t="str">
        <f t="shared" si="5"/>
        <v>55</v>
      </c>
      <c r="G43" s="23"/>
      <c r="H43" s="2" t="str">
        <f t="shared" si="6"/>
        <v>55km/hr</v>
      </c>
      <c r="I43" s="2" t="str">
        <f t="shared" si="7"/>
        <v>55</v>
      </c>
      <c r="J43" s="2">
        <f t="shared" si="8"/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8" t="s">
        <v>200</v>
      </c>
      <c r="B44" s="2" t="str">
        <f t="shared" si="1"/>
        <v>22km/hr</v>
      </c>
      <c r="C44" s="22">
        <f t="shared" si="2"/>
        <v>7</v>
      </c>
      <c r="D44" s="22">
        <f t="shared" si="3"/>
        <v>5</v>
      </c>
      <c r="E44" s="22">
        <f t="shared" si="4"/>
        <v>2</v>
      </c>
      <c r="F44" s="27" t="str">
        <f t="shared" si="5"/>
        <v>22</v>
      </c>
      <c r="G44" s="23"/>
      <c r="H44" s="2" t="str">
        <f t="shared" si="6"/>
        <v>22km/hr</v>
      </c>
      <c r="I44" s="2" t="str">
        <f t="shared" si="7"/>
        <v>22</v>
      </c>
      <c r="J44" s="2">
        <f t="shared" si="8"/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8" t="s">
        <v>201</v>
      </c>
      <c r="B45" s="2" t="str">
        <f t="shared" si="1"/>
        <v>68km/hr</v>
      </c>
      <c r="C45" s="22">
        <f t="shared" si="2"/>
        <v>7</v>
      </c>
      <c r="D45" s="22">
        <f t="shared" si="3"/>
        <v>5</v>
      </c>
      <c r="E45" s="22">
        <f t="shared" si="4"/>
        <v>2</v>
      </c>
      <c r="F45" s="27" t="str">
        <f t="shared" si="5"/>
        <v>68</v>
      </c>
      <c r="G45" s="23"/>
      <c r="H45" s="2" t="str">
        <f t="shared" si="6"/>
        <v>68km/hr</v>
      </c>
      <c r="I45" s="2" t="str">
        <f t="shared" si="7"/>
        <v>68</v>
      </c>
      <c r="J45" s="2">
        <f t="shared" si="8"/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8" t="s">
        <v>202</v>
      </c>
      <c r="B46" s="2" t="str">
        <f t="shared" si="1"/>
        <v>5Km/hr</v>
      </c>
      <c r="C46" s="22">
        <f t="shared" si="2"/>
        <v>6</v>
      </c>
      <c r="D46" s="22">
        <f t="shared" si="3"/>
        <v>5</v>
      </c>
      <c r="E46" s="22">
        <f t="shared" si="4"/>
        <v>1</v>
      </c>
      <c r="F46" s="27" t="str">
        <f t="shared" si="5"/>
        <v>5</v>
      </c>
      <c r="G46" s="23"/>
      <c r="H46" s="2" t="str">
        <f t="shared" si="6"/>
        <v>5km/hr</v>
      </c>
      <c r="I46" s="2" t="str">
        <f t="shared" si="7"/>
        <v>5</v>
      </c>
      <c r="J46" s="2">
        <f t="shared" si="8"/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8" t="s">
        <v>203</v>
      </c>
      <c r="B47" s="2" t="str">
        <f t="shared" si="1"/>
        <v>61km/hr</v>
      </c>
      <c r="C47" s="22">
        <f t="shared" si="2"/>
        <v>7</v>
      </c>
      <c r="D47" s="22">
        <f t="shared" si="3"/>
        <v>5</v>
      </c>
      <c r="E47" s="22">
        <f t="shared" si="4"/>
        <v>2</v>
      </c>
      <c r="F47" s="27" t="str">
        <f t="shared" si="5"/>
        <v>61</v>
      </c>
      <c r="G47" s="23"/>
      <c r="H47" s="2" t="str">
        <f t="shared" si="6"/>
        <v>61km/hr</v>
      </c>
      <c r="I47" s="2" t="str">
        <f t="shared" si="7"/>
        <v>61</v>
      </c>
      <c r="J47" s="2">
        <f t="shared" si="8"/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8" t="s">
        <v>204</v>
      </c>
      <c r="B48" s="2" t="str">
        <f t="shared" si="1"/>
        <v>87km/hr</v>
      </c>
      <c r="C48" s="22">
        <f t="shared" si="2"/>
        <v>7</v>
      </c>
      <c r="D48" s="22">
        <f t="shared" si="3"/>
        <v>5</v>
      </c>
      <c r="E48" s="22">
        <f t="shared" si="4"/>
        <v>2</v>
      </c>
      <c r="F48" s="27" t="str">
        <f t="shared" si="5"/>
        <v>87</v>
      </c>
      <c r="G48" s="23"/>
      <c r="H48" s="2" t="str">
        <f t="shared" si="6"/>
        <v>87km/hr</v>
      </c>
      <c r="I48" s="2" t="str">
        <f t="shared" si="7"/>
        <v>87</v>
      </c>
      <c r="J48" s="2">
        <f t="shared" si="8"/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8" t="s">
        <v>205</v>
      </c>
      <c r="B49" s="2" t="str">
        <f t="shared" si="1"/>
        <v>60KM/HR</v>
      </c>
      <c r="C49" s="22">
        <f t="shared" si="2"/>
        <v>7</v>
      </c>
      <c r="D49" s="22">
        <f t="shared" si="3"/>
        <v>5</v>
      </c>
      <c r="E49" s="22">
        <f t="shared" si="4"/>
        <v>2</v>
      </c>
      <c r="F49" s="27" t="str">
        <f t="shared" si="5"/>
        <v>60</v>
      </c>
      <c r="G49" s="23"/>
      <c r="H49" s="2" t="str">
        <f t="shared" si="6"/>
        <v>60km/hr</v>
      </c>
      <c r="I49" s="2" t="str">
        <f t="shared" si="7"/>
        <v>60</v>
      </c>
      <c r="J49" s="2">
        <f t="shared" si="8"/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8" t="s">
        <v>206</v>
      </c>
      <c r="B50" s="2" t="str">
        <f t="shared" si="1"/>
        <v>38km/hr</v>
      </c>
      <c r="C50" s="22">
        <f t="shared" si="2"/>
        <v>7</v>
      </c>
      <c r="D50" s="22">
        <f t="shared" si="3"/>
        <v>5</v>
      </c>
      <c r="E50" s="22">
        <f t="shared" si="4"/>
        <v>2</v>
      </c>
      <c r="F50" s="27" t="str">
        <f t="shared" si="5"/>
        <v>38</v>
      </c>
      <c r="G50" s="23"/>
      <c r="H50" s="2" t="str">
        <f t="shared" si="6"/>
        <v>38km/hr</v>
      </c>
      <c r="I50" s="2" t="str">
        <f t="shared" si="7"/>
        <v>38</v>
      </c>
      <c r="J50" s="2">
        <f t="shared" si="8"/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8" t="s">
        <v>207</v>
      </c>
      <c r="B51" s="2" t="str">
        <f t="shared" si="1"/>
        <v>33km/HR</v>
      </c>
      <c r="C51" s="22">
        <f t="shared" si="2"/>
        <v>7</v>
      </c>
      <c r="D51" s="22">
        <f t="shared" si="3"/>
        <v>5</v>
      </c>
      <c r="E51" s="22">
        <f t="shared" si="4"/>
        <v>2</v>
      </c>
      <c r="F51" s="27" t="str">
        <f t="shared" si="5"/>
        <v>33</v>
      </c>
      <c r="G51" s="23"/>
      <c r="H51" s="2" t="str">
        <f t="shared" si="6"/>
        <v>33km/hr</v>
      </c>
      <c r="I51" s="2" t="str">
        <f t="shared" si="7"/>
        <v>33</v>
      </c>
      <c r="J51" s="2">
        <f t="shared" si="8"/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8" t="s">
        <v>208</v>
      </c>
      <c r="B52" s="2" t="str">
        <f t="shared" si="1"/>
        <v>29km/hr</v>
      </c>
      <c r="C52" s="22">
        <f t="shared" si="2"/>
        <v>7</v>
      </c>
      <c r="D52" s="22">
        <f t="shared" si="3"/>
        <v>5</v>
      </c>
      <c r="E52" s="22">
        <f t="shared" si="4"/>
        <v>2</v>
      </c>
      <c r="F52" s="27" t="str">
        <f t="shared" si="5"/>
        <v>29</v>
      </c>
      <c r="G52" s="23"/>
      <c r="H52" s="2" t="str">
        <f t="shared" si="6"/>
        <v>29km/hr</v>
      </c>
      <c r="I52" s="2" t="str">
        <f t="shared" si="7"/>
        <v>29</v>
      </c>
      <c r="J52" s="2">
        <f t="shared" si="8"/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8" t="s">
        <v>209</v>
      </c>
      <c r="B53" s="2" t="str">
        <f t="shared" si="1"/>
        <v>35Km/hr</v>
      </c>
      <c r="C53" s="22">
        <f t="shared" si="2"/>
        <v>7</v>
      </c>
      <c r="D53" s="22">
        <f t="shared" si="3"/>
        <v>5</v>
      </c>
      <c r="E53" s="22">
        <f t="shared" si="4"/>
        <v>2</v>
      </c>
      <c r="F53" s="27" t="str">
        <f t="shared" si="5"/>
        <v>35</v>
      </c>
      <c r="G53" s="23"/>
      <c r="H53" s="2" t="str">
        <f t="shared" si="6"/>
        <v>35km/hr</v>
      </c>
      <c r="I53" s="2" t="str">
        <f t="shared" si="7"/>
        <v>35</v>
      </c>
      <c r="J53" s="2">
        <f t="shared" si="8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8" t="s">
        <v>210</v>
      </c>
      <c r="B54" s="2" t="str">
        <f t="shared" si="1"/>
        <v>79KM/hr</v>
      </c>
      <c r="C54" s="22">
        <f t="shared" si="2"/>
        <v>7</v>
      </c>
      <c r="D54" s="22">
        <f t="shared" si="3"/>
        <v>5</v>
      </c>
      <c r="E54" s="22">
        <f t="shared" si="4"/>
        <v>2</v>
      </c>
      <c r="F54" s="27" t="str">
        <f t="shared" si="5"/>
        <v>79</v>
      </c>
      <c r="G54" s="23"/>
      <c r="H54" s="2" t="str">
        <f t="shared" si="6"/>
        <v>79km/hr</v>
      </c>
      <c r="I54" s="2" t="str">
        <f t="shared" si="7"/>
        <v>79</v>
      </c>
      <c r="J54" s="2">
        <f t="shared" si="8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8" t="s">
        <v>211</v>
      </c>
      <c r="B55" s="2" t="str">
        <f t="shared" si="1"/>
        <v>53km/HR</v>
      </c>
      <c r="C55" s="22">
        <f t="shared" si="2"/>
        <v>7</v>
      </c>
      <c r="D55" s="22">
        <f t="shared" si="3"/>
        <v>5</v>
      </c>
      <c r="E55" s="22">
        <f t="shared" si="4"/>
        <v>2</v>
      </c>
      <c r="F55" s="27" t="str">
        <f t="shared" si="5"/>
        <v>53</v>
      </c>
      <c r="G55" s="23"/>
      <c r="H55" s="2" t="str">
        <f t="shared" si="6"/>
        <v>53km/hr</v>
      </c>
      <c r="I55" s="2" t="str">
        <f t="shared" si="7"/>
        <v>53</v>
      </c>
      <c r="J55" s="2">
        <f t="shared" si="8"/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8" t="s">
        <v>212</v>
      </c>
      <c r="B56" s="2" t="str">
        <f t="shared" si="1"/>
        <v>25km/hr</v>
      </c>
      <c r="C56" s="22">
        <f t="shared" si="2"/>
        <v>7</v>
      </c>
      <c r="D56" s="22">
        <f t="shared" si="3"/>
        <v>5</v>
      </c>
      <c r="E56" s="22">
        <f t="shared" si="4"/>
        <v>2</v>
      </c>
      <c r="F56" s="27" t="str">
        <f t="shared" si="5"/>
        <v>25</v>
      </c>
      <c r="G56" s="23"/>
      <c r="H56" s="2" t="str">
        <f t="shared" si="6"/>
        <v>25km/hr</v>
      </c>
      <c r="I56" s="2" t="str">
        <f t="shared" si="7"/>
        <v>25</v>
      </c>
      <c r="J56" s="2">
        <f t="shared" si="8"/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8" t="s">
        <v>213</v>
      </c>
      <c r="B57" s="2" t="str">
        <f t="shared" si="1"/>
        <v>63km/hr</v>
      </c>
      <c r="C57" s="22">
        <f t="shared" si="2"/>
        <v>7</v>
      </c>
      <c r="D57" s="22">
        <f t="shared" si="3"/>
        <v>5</v>
      </c>
      <c r="E57" s="22">
        <f t="shared" si="4"/>
        <v>2</v>
      </c>
      <c r="F57" s="27" t="str">
        <f t="shared" si="5"/>
        <v>63</v>
      </c>
      <c r="G57" s="23"/>
      <c r="H57" s="2" t="str">
        <f t="shared" si="6"/>
        <v>63km/hr</v>
      </c>
      <c r="I57" s="2" t="str">
        <f t="shared" si="7"/>
        <v>63</v>
      </c>
      <c r="J57" s="2">
        <f t="shared" si="8"/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8" t="s">
        <v>214</v>
      </c>
      <c r="B58" s="2" t="str">
        <f t="shared" si="1"/>
        <v>8Km/hr</v>
      </c>
      <c r="C58" s="22">
        <f t="shared" si="2"/>
        <v>6</v>
      </c>
      <c r="D58" s="22">
        <f t="shared" si="3"/>
        <v>5</v>
      </c>
      <c r="E58" s="22">
        <f t="shared" si="4"/>
        <v>1</v>
      </c>
      <c r="F58" s="27" t="str">
        <f t="shared" si="5"/>
        <v>8</v>
      </c>
      <c r="G58" s="23"/>
      <c r="H58" s="2" t="str">
        <f t="shared" si="6"/>
        <v>8km/hr</v>
      </c>
      <c r="I58" s="2" t="str">
        <f t="shared" si="7"/>
        <v>8</v>
      </c>
      <c r="J58" s="2">
        <f t="shared" si="8"/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8" t="s">
        <v>215</v>
      </c>
      <c r="B59" s="2" t="str">
        <f t="shared" si="1"/>
        <v>66km/hr</v>
      </c>
      <c r="C59" s="22">
        <f t="shared" si="2"/>
        <v>7</v>
      </c>
      <c r="D59" s="22">
        <f t="shared" si="3"/>
        <v>5</v>
      </c>
      <c r="E59" s="22">
        <f t="shared" si="4"/>
        <v>2</v>
      </c>
      <c r="F59" s="27" t="str">
        <f t="shared" si="5"/>
        <v>66</v>
      </c>
      <c r="G59" s="23"/>
      <c r="H59" s="2" t="str">
        <f t="shared" si="6"/>
        <v>66km/hr</v>
      </c>
      <c r="I59" s="2" t="str">
        <f t="shared" si="7"/>
        <v>66</v>
      </c>
      <c r="J59" s="2">
        <f t="shared" si="8"/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8" t="s">
        <v>216</v>
      </c>
      <c r="B60" s="2" t="str">
        <f t="shared" si="1"/>
        <v>92km/hr</v>
      </c>
      <c r="C60" s="22">
        <f t="shared" si="2"/>
        <v>7</v>
      </c>
      <c r="D60" s="22">
        <f t="shared" si="3"/>
        <v>5</v>
      </c>
      <c r="E60" s="22">
        <f t="shared" si="4"/>
        <v>2</v>
      </c>
      <c r="F60" s="27" t="str">
        <f t="shared" si="5"/>
        <v>92</v>
      </c>
      <c r="G60" s="23"/>
      <c r="H60" s="2" t="str">
        <f t="shared" si="6"/>
        <v>92km/hr</v>
      </c>
      <c r="I60" s="2" t="str">
        <f t="shared" si="7"/>
        <v>92</v>
      </c>
      <c r="J60" s="2">
        <f t="shared" si="8"/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8" t="s">
        <v>217</v>
      </c>
      <c r="B61" s="2" t="str">
        <f t="shared" si="1"/>
        <v>73KM/HR</v>
      </c>
      <c r="C61" s="22">
        <f t="shared" si="2"/>
        <v>7</v>
      </c>
      <c r="D61" s="22">
        <f t="shared" si="3"/>
        <v>5</v>
      </c>
      <c r="E61" s="22">
        <f t="shared" si="4"/>
        <v>2</v>
      </c>
      <c r="F61" s="27" t="str">
        <f t="shared" si="5"/>
        <v>73</v>
      </c>
      <c r="G61" s="23"/>
      <c r="H61" s="2" t="str">
        <f t="shared" si="6"/>
        <v>73km/hr</v>
      </c>
      <c r="I61" s="2" t="str">
        <f t="shared" si="7"/>
        <v>73</v>
      </c>
      <c r="J61" s="2">
        <f t="shared" si="8"/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8" t="s">
        <v>218</v>
      </c>
      <c r="B62" s="2" t="str">
        <f t="shared" si="1"/>
        <v>46km/hr</v>
      </c>
      <c r="C62" s="22">
        <f t="shared" si="2"/>
        <v>7</v>
      </c>
      <c r="D62" s="22">
        <f t="shared" si="3"/>
        <v>5</v>
      </c>
      <c r="E62" s="22">
        <f t="shared" si="4"/>
        <v>2</v>
      </c>
      <c r="F62" s="27" t="str">
        <f t="shared" si="5"/>
        <v>46</v>
      </c>
      <c r="G62" s="23"/>
      <c r="H62" s="2" t="str">
        <f t="shared" si="6"/>
        <v>46km/hr</v>
      </c>
      <c r="I62" s="2" t="str">
        <f t="shared" si="7"/>
        <v>46</v>
      </c>
      <c r="J62" s="2">
        <f t="shared" si="8"/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8" t="s">
        <v>219</v>
      </c>
      <c r="B63" s="2" t="str">
        <f t="shared" si="1"/>
        <v>36km/HR</v>
      </c>
      <c r="C63" s="22">
        <f t="shared" si="2"/>
        <v>7</v>
      </c>
      <c r="D63" s="22">
        <f t="shared" si="3"/>
        <v>5</v>
      </c>
      <c r="E63" s="22">
        <f t="shared" si="4"/>
        <v>2</v>
      </c>
      <c r="F63" s="27" t="str">
        <f t="shared" si="5"/>
        <v>36</v>
      </c>
      <c r="G63" s="23"/>
      <c r="H63" s="2" t="str">
        <f t="shared" si="6"/>
        <v>36km/hr</v>
      </c>
      <c r="I63" s="2" t="str">
        <f t="shared" si="7"/>
        <v>36</v>
      </c>
      <c r="J63" s="2">
        <f t="shared" si="8"/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8" t="s">
        <v>220</v>
      </c>
      <c r="B64" s="2" t="str">
        <f t="shared" si="1"/>
        <v>48km/hr</v>
      </c>
      <c r="C64" s="22">
        <f t="shared" si="2"/>
        <v>7</v>
      </c>
      <c r="D64" s="22">
        <f t="shared" si="3"/>
        <v>5</v>
      </c>
      <c r="E64" s="22">
        <f t="shared" si="4"/>
        <v>2</v>
      </c>
      <c r="F64" s="27" t="str">
        <f t="shared" si="5"/>
        <v>48</v>
      </c>
      <c r="G64" s="23"/>
      <c r="H64" s="2" t="str">
        <f t="shared" si="6"/>
        <v>48km/hr</v>
      </c>
      <c r="I64" s="2" t="str">
        <f t="shared" si="7"/>
        <v>48</v>
      </c>
      <c r="J64" s="2">
        <f t="shared" si="8"/>
        <v>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8" t="s">
        <v>221</v>
      </c>
      <c r="B65" s="2" t="str">
        <f t="shared" si="1"/>
        <v>12Km/hr</v>
      </c>
      <c r="C65" s="22">
        <f t="shared" si="2"/>
        <v>7</v>
      </c>
      <c r="D65" s="22">
        <f t="shared" si="3"/>
        <v>5</v>
      </c>
      <c r="E65" s="22">
        <f t="shared" si="4"/>
        <v>2</v>
      </c>
      <c r="F65" s="27" t="str">
        <f t="shared" si="5"/>
        <v>12</v>
      </c>
      <c r="G65" s="23"/>
      <c r="H65" s="2" t="str">
        <f t="shared" si="6"/>
        <v>12km/hr</v>
      </c>
      <c r="I65" s="2" t="str">
        <f t="shared" si="7"/>
        <v>12</v>
      </c>
      <c r="J65" s="2">
        <f t="shared" si="8"/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8" t="s">
        <v>222</v>
      </c>
      <c r="B66" s="2" t="str">
        <f t="shared" si="1"/>
        <v>71KM/hr</v>
      </c>
      <c r="C66" s="22">
        <f t="shared" si="2"/>
        <v>7</v>
      </c>
      <c r="D66" s="22">
        <f t="shared" si="3"/>
        <v>5</v>
      </c>
      <c r="E66" s="22">
        <f t="shared" si="4"/>
        <v>2</v>
      </c>
      <c r="F66" s="27" t="str">
        <f t="shared" si="5"/>
        <v>71</v>
      </c>
      <c r="G66" s="23"/>
      <c r="H66" s="2" t="str">
        <f t="shared" si="6"/>
        <v>71km/hr</v>
      </c>
      <c r="I66" s="2" t="str">
        <f t="shared" si="7"/>
        <v>71</v>
      </c>
      <c r="J66" s="2">
        <f t="shared" si="8"/>
        <v>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8" t="s">
        <v>223</v>
      </c>
      <c r="B67" s="2" t="str">
        <f t="shared" si="1"/>
        <v>50km/HR</v>
      </c>
      <c r="C67" s="22">
        <f t="shared" si="2"/>
        <v>7</v>
      </c>
      <c r="D67" s="22">
        <f t="shared" si="3"/>
        <v>5</v>
      </c>
      <c r="E67" s="22">
        <f t="shared" si="4"/>
        <v>2</v>
      </c>
      <c r="F67" s="27" t="str">
        <f t="shared" si="5"/>
        <v>50</v>
      </c>
      <c r="G67" s="23"/>
      <c r="H67" s="2" t="str">
        <f t="shared" si="6"/>
        <v>50km/hr</v>
      </c>
      <c r="I67" s="2" t="str">
        <f t="shared" si="7"/>
        <v>50</v>
      </c>
      <c r="J67" s="2">
        <f t="shared" si="8"/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8" t="s">
        <v>224</v>
      </c>
      <c r="B68" s="2" t="str">
        <f t="shared" si="1"/>
        <v>16km/hr</v>
      </c>
      <c r="C68" s="22">
        <f t="shared" si="2"/>
        <v>7</v>
      </c>
      <c r="D68" s="22">
        <f t="shared" si="3"/>
        <v>5</v>
      </c>
      <c r="E68" s="22">
        <f t="shared" si="4"/>
        <v>2</v>
      </c>
      <c r="F68" s="27" t="str">
        <f t="shared" si="5"/>
        <v>16</v>
      </c>
      <c r="G68" s="23"/>
      <c r="H68" s="2" t="str">
        <f t="shared" si="6"/>
        <v>16km/hr</v>
      </c>
      <c r="I68" s="2" t="str">
        <f t="shared" si="7"/>
        <v>16</v>
      </c>
      <c r="J68" s="2">
        <f t="shared" si="8"/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8" t="s">
        <v>225</v>
      </c>
      <c r="B69" s="2" t="str">
        <f t="shared" si="1"/>
        <v>67km/hr</v>
      </c>
      <c r="C69" s="22">
        <f t="shared" si="2"/>
        <v>7</v>
      </c>
      <c r="D69" s="22">
        <f t="shared" si="3"/>
        <v>5</v>
      </c>
      <c r="E69" s="22">
        <f t="shared" si="4"/>
        <v>2</v>
      </c>
      <c r="F69" s="27" t="str">
        <f t="shared" si="5"/>
        <v>67</v>
      </c>
      <c r="G69" s="23"/>
      <c r="H69" s="2" t="str">
        <f t="shared" si="6"/>
        <v>67km/hr</v>
      </c>
      <c r="I69" s="2" t="str">
        <f t="shared" si="7"/>
        <v>67</v>
      </c>
      <c r="J69" s="2">
        <f t="shared" si="8"/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8" t="s">
        <v>226</v>
      </c>
      <c r="B70" s="2" t="str">
        <f t="shared" si="1"/>
        <v>3Km/hr</v>
      </c>
      <c r="C70" s="22">
        <f t="shared" si="2"/>
        <v>6</v>
      </c>
      <c r="D70" s="22">
        <f t="shared" si="3"/>
        <v>5</v>
      </c>
      <c r="E70" s="22">
        <f t="shared" si="4"/>
        <v>1</v>
      </c>
      <c r="F70" s="27" t="str">
        <f t="shared" si="5"/>
        <v>3</v>
      </c>
      <c r="G70" s="23"/>
      <c r="H70" s="2" t="str">
        <f t="shared" si="6"/>
        <v>3km/hr</v>
      </c>
      <c r="I70" s="2" t="str">
        <f t="shared" si="7"/>
        <v>3</v>
      </c>
      <c r="J70" s="2">
        <f t="shared" si="8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8" t="s">
        <v>227</v>
      </c>
      <c r="B71" s="2" t="str">
        <f t="shared" si="1"/>
        <v>54km/hr</v>
      </c>
      <c r="C71" s="22">
        <f t="shared" si="2"/>
        <v>7</v>
      </c>
      <c r="D71" s="22">
        <f t="shared" si="3"/>
        <v>5</v>
      </c>
      <c r="E71" s="22">
        <f t="shared" si="4"/>
        <v>2</v>
      </c>
      <c r="F71" s="27" t="str">
        <f t="shared" si="5"/>
        <v>54</v>
      </c>
      <c r="G71" s="23"/>
      <c r="H71" s="2" t="str">
        <f t="shared" si="6"/>
        <v>54km/hr</v>
      </c>
      <c r="I71" s="2" t="str">
        <f t="shared" si="7"/>
        <v>54</v>
      </c>
      <c r="J71" s="2">
        <f t="shared" si="8"/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8" t="s">
        <v>228</v>
      </c>
      <c r="B72" s="2" t="str">
        <f t="shared" si="1"/>
        <v>82km/hr</v>
      </c>
      <c r="C72" s="22">
        <f t="shared" si="2"/>
        <v>7</v>
      </c>
      <c r="D72" s="22">
        <f t="shared" si="3"/>
        <v>5</v>
      </c>
      <c r="E72" s="22">
        <f t="shared" si="4"/>
        <v>2</v>
      </c>
      <c r="F72" s="27" t="str">
        <f t="shared" si="5"/>
        <v>82</v>
      </c>
      <c r="G72" s="23"/>
      <c r="H72" s="2" t="str">
        <f t="shared" si="6"/>
        <v>82km/hr</v>
      </c>
      <c r="I72" s="2" t="str">
        <f t="shared" si="7"/>
        <v>82</v>
      </c>
      <c r="J72" s="2">
        <f t="shared" si="8"/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8" t="s">
        <v>229</v>
      </c>
      <c r="B73" s="2" t="str">
        <f t="shared" si="1"/>
        <v>57KM/HR</v>
      </c>
      <c r="C73" s="22">
        <f t="shared" si="2"/>
        <v>7</v>
      </c>
      <c r="D73" s="22">
        <f t="shared" si="3"/>
        <v>5</v>
      </c>
      <c r="E73" s="22">
        <f t="shared" si="4"/>
        <v>2</v>
      </c>
      <c r="F73" s="27" t="str">
        <f t="shared" si="5"/>
        <v>57</v>
      </c>
      <c r="G73" s="23"/>
      <c r="H73" s="2" t="str">
        <f t="shared" si="6"/>
        <v>57km/hr</v>
      </c>
      <c r="I73" s="2" t="str">
        <f t="shared" si="7"/>
        <v>57</v>
      </c>
      <c r="J73" s="2">
        <f t="shared" si="8"/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8" t="s">
        <v>230</v>
      </c>
      <c r="B74" s="2" t="str">
        <f t="shared" si="1"/>
        <v>31km/hr</v>
      </c>
      <c r="C74" s="22">
        <f t="shared" si="2"/>
        <v>7</v>
      </c>
      <c r="D74" s="22">
        <f t="shared" si="3"/>
        <v>5</v>
      </c>
      <c r="E74" s="22">
        <f t="shared" si="4"/>
        <v>2</v>
      </c>
      <c r="F74" s="27" t="str">
        <f t="shared" si="5"/>
        <v>31</v>
      </c>
      <c r="G74" s="23"/>
      <c r="H74" s="2" t="str">
        <f t="shared" si="6"/>
        <v>31km/hr</v>
      </c>
      <c r="I74" s="2" t="str">
        <f t="shared" si="7"/>
        <v>31</v>
      </c>
      <c r="J74" s="2">
        <f t="shared" si="8"/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8" t="s">
        <v>231</v>
      </c>
      <c r="B75" s="2" t="str">
        <f t="shared" si="1"/>
        <v>34km/HR</v>
      </c>
      <c r="C75" s="22">
        <f t="shared" si="2"/>
        <v>7</v>
      </c>
      <c r="D75" s="22">
        <f t="shared" si="3"/>
        <v>5</v>
      </c>
      <c r="E75" s="22">
        <f t="shared" si="4"/>
        <v>2</v>
      </c>
      <c r="F75" s="27" t="str">
        <f t="shared" si="5"/>
        <v>34</v>
      </c>
      <c r="G75" s="23"/>
      <c r="H75" s="2" t="str">
        <f t="shared" si="6"/>
        <v>34km/hr</v>
      </c>
      <c r="I75" s="2" t="str">
        <f t="shared" si="7"/>
        <v>34</v>
      </c>
      <c r="J75" s="2">
        <f t="shared" si="8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8" t="s">
        <v>232</v>
      </c>
      <c r="B76" s="2" t="str">
        <f t="shared" si="1"/>
        <v>47km/hr</v>
      </c>
      <c r="C76" s="22">
        <f t="shared" si="2"/>
        <v>7</v>
      </c>
      <c r="D76" s="22">
        <f t="shared" si="3"/>
        <v>5</v>
      </c>
      <c r="E76" s="22">
        <f t="shared" si="4"/>
        <v>2</v>
      </c>
      <c r="F76" s="27" t="str">
        <f t="shared" si="5"/>
        <v>47</v>
      </c>
      <c r="G76" s="23"/>
      <c r="H76" s="2" t="str">
        <f t="shared" si="6"/>
        <v>47km/hr</v>
      </c>
      <c r="I76" s="2" t="str">
        <f t="shared" si="7"/>
        <v>47</v>
      </c>
      <c r="J76" s="2">
        <f t="shared" si="8"/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8" t="s">
        <v>233</v>
      </c>
      <c r="B77" s="2" t="str">
        <f t="shared" si="1"/>
        <v>18Km/hr</v>
      </c>
      <c r="C77" s="22">
        <f t="shared" si="2"/>
        <v>7</v>
      </c>
      <c r="D77" s="22">
        <f t="shared" si="3"/>
        <v>5</v>
      </c>
      <c r="E77" s="22">
        <f t="shared" si="4"/>
        <v>2</v>
      </c>
      <c r="F77" s="27" t="str">
        <f t="shared" si="5"/>
        <v>18</v>
      </c>
      <c r="G77" s="23"/>
      <c r="H77" s="2" t="str">
        <f t="shared" si="6"/>
        <v>18km/hr</v>
      </c>
      <c r="I77" s="2" t="str">
        <f t="shared" si="7"/>
        <v>18</v>
      </c>
      <c r="J77" s="2">
        <f t="shared" si="8"/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8" t="s">
        <v>234</v>
      </c>
      <c r="B78" s="2" t="str">
        <f t="shared" si="1"/>
        <v>77KM/hr</v>
      </c>
      <c r="C78" s="22">
        <f t="shared" si="2"/>
        <v>7</v>
      </c>
      <c r="D78" s="22">
        <f t="shared" si="3"/>
        <v>5</v>
      </c>
      <c r="E78" s="22">
        <f t="shared" si="4"/>
        <v>2</v>
      </c>
      <c r="F78" s="27" t="str">
        <f t="shared" si="5"/>
        <v>77</v>
      </c>
      <c r="G78" s="23"/>
      <c r="H78" s="2" t="str">
        <f t="shared" si="6"/>
        <v>77km/hr</v>
      </c>
      <c r="I78" s="2" t="str">
        <f t="shared" si="7"/>
        <v>77</v>
      </c>
      <c r="J78" s="2">
        <f t="shared" si="8"/>
        <v>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8" t="s">
        <v>235</v>
      </c>
      <c r="B79" s="2" t="str">
        <f t="shared" si="1"/>
        <v>58km/HR</v>
      </c>
      <c r="C79" s="22">
        <f t="shared" si="2"/>
        <v>7</v>
      </c>
      <c r="D79" s="22">
        <f t="shared" si="3"/>
        <v>5</v>
      </c>
      <c r="E79" s="22">
        <f t="shared" si="4"/>
        <v>2</v>
      </c>
      <c r="F79" s="27" t="str">
        <f t="shared" si="5"/>
        <v>58</v>
      </c>
      <c r="G79" s="23"/>
      <c r="H79" s="2" t="str">
        <f t="shared" si="6"/>
        <v>58km/hr</v>
      </c>
      <c r="I79" s="2" t="str">
        <f t="shared" si="7"/>
        <v>58</v>
      </c>
      <c r="J79" s="2">
        <f t="shared" si="8"/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8" t="s">
        <v>236</v>
      </c>
      <c r="B80" s="2" t="str">
        <f t="shared" si="1"/>
        <v>21km/hr</v>
      </c>
      <c r="C80" s="22">
        <f t="shared" si="2"/>
        <v>7</v>
      </c>
      <c r="D80" s="22">
        <f t="shared" si="3"/>
        <v>5</v>
      </c>
      <c r="E80" s="22">
        <f t="shared" si="4"/>
        <v>2</v>
      </c>
      <c r="F80" s="27" t="str">
        <f t="shared" si="5"/>
        <v>21</v>
      </c>
      <c r="G80" s="23"/>
      <c r="H80" s="2" t="str">
        <f t="shared" si="6"/>
        <v>21km/hr</v>
      </c>
      <c r="I80" s="2" t="str">
        <f t="shared" si="7"/>
        <v>21</v>
      </c>
      <c r="J80" s="2">
        <f t="shared" si="8"/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8" t="s">
        <v>237</v>
      </c>
      <c r="B81" s="2" t="str">
        <f t="shared" si="1"/>
        <v>62km/hr</v>
      </c>
      <c r="C81" s="22">
        <f t="shared" si="2"/>
        <v>7</v>
      </c>
      <c r="D81" s="22">
        <f t="shared" si="3"/>
        <v>5</v>
      </c>
      <c r="E81" s="22">
        <f t="shared" si="4"/>
        <v>2</v>
      </c>
      <c r="F81" s="27" t="str">
        <f t="shared" si="5"/>
        <v>62</v>
      </c>
      <c r="G81" s="23"/>
      <c r="H81" s="2" t="str">
        <f t="shared" si="6"/>
        <v>62km/hr</v>
      </c>
      <c r="I81" s="2" t="str">
        <f t="shared" si="7"/>
        <v>62</v>
      </c>
      <c r="J81" s="2">
        <f t="shared" si="8"/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8" t="s">
        <v>238</v>
      </c>
      <c r="B82" s="2" t="str">
        <f t="shared" si="1"/>
        <v>7Km/hr</v>
      </c>
      <c r="C82" s="22">
        <f t="shared" si="2"/>
        <v>6</v>
      </c>
      <c r="D82" s="22">
        <f t="shared" si="3"/>
        <v>5</v>
      </c>
      <c r="E82" s="22">
        <f t="shared" si="4"/>
        <v>1</v>
      </c>
      <c r="F82" s="27" t="str">
        <f t="shared" si="5"/>
        <v>7</v>
      </c>
      <c r="G82" s="23"/>
      <c r="H82" s="2" t="str">
        <f t="shared" si="6"/>
        <v>7km/hr</v>
      </c>
      <c r="I82" s="2" t="str">
        <f t="shared" si="7"/>
        <v>7</v>
      </c>
      <c r="J82" s="2">
        <f t="shared" si="8"/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8" t="s">
        <v>239</v>
      </c>
      <c r="B83" s="2" t="str">
        <f t="shared" si="1"/>
        <v>69km/hr</v>
      </c>
      <c r="C83" s="22">
        <f t="shared" si="2"/>
        <v>7</v>
      </c>
      <c r="D83" s="22">
        <f t="shared" si="3"/>
        <v>5</v>
      </c>
      <c r="E83" s="22">
        <f t="shared" si="4"/>
        <v>2</v>
      </c>
      <c r="F83" s="27" t="str">
        <f t="shared" si="5"/>
        <v>69</v>
      </c>
      <c r="G83" s="23"/>
      <c r="H83" s="2" t="str">
        <f t="shared" si="6"/>
        <v>69km/hr</v>
      </c>
      <c r="I83" s="2" t="str">
        <f t="shared" si="7"/>
        <v>69</v>
      </c>
      <c r="J83" s="2">
        <f t="shared" si="8"/>
        <v>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8" t="s">
        <v>240</v>
      </c>
      <c r="B84" s="2" t="str">
        <f t="shared" si="1"/>
        <v>93km/hr</v>
      </c>
      <c r="C84" s="22">
        <f t="shared" si="2"/>
        <v>7</v>
      </c>
      <c r="D84" s="22">
        <f t="shared" si="3"/>
        <v>5</v>
      </c>
      <c r="E84" s="22">
        <f t="shared" si="4"/>
        <v>2</v>
      </c>
      <c r="F84" s="27" t="str">
        <f t="shared" si="5"/>
        <v>93</v>
      </c>
      <c r="G84" s="23"/>
      <c r="H84" s="2" t="str">
        <f t="shared" si="6"/>
        <v>93km/hr</v>
      </c>
      <c r="I84" s="2" t="str">
        <f t="shared" si="7"/>
        <v>93</v>
      </c>
      <c r="J84" s="2">
        <f t="shared" si="8"/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8" t="s">
        <v>241</v>
      </c>
      <c r="B85" s="2" t="str">
        <f t="shared" si="1"/>
        <v>72KM/HR</v>
      </c>
      <c r="C85" s="22">
        <f t="shared" si="2"/>
        <v>7</v>
      </c>
      <c r="D85" s="22">
        <f t="shared" si="3"/>
        <v>5</v>
      </c>
      <c r="E85" s="22">
        <f t="shared" si="4"/>
        <v>2</v>
      </c>
      <c r="F85" s="27" t="str">
        <f t="shared" si="5"/>
        <v>72</v>
      </c>
      <c r="G85" s="23"/>
      <c r="H85" s="2" t="str">
        <f t="shared" si="6"/>
        <v>72km/hr</v>
      </c>
      <c r="I85" s="2" t="str">
        <f t="shared" si="7"/>
        <v>72</v>
      </c>
      <c r="J85" s="2">
        <f t="shared" si="8"/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8" t="s">
        <v>242</v>
      </c>
      <c r="B86" s="2" t="str">
        <f t="shared" si="1"/>
        <v>43km/hr</v>
      </c>
      <c r="C86" s="22">
        <f t="shared" si="2"/>
        <v>7</v>
      </c>
      <c r="D86" s="22">
        <f t="shared" si="3"/>
        <v>5</v>
      </c>
      <c r="E86" s="22">
        <f t="shared" si="4"/>
        <v>2</v>
      </c>
      <c r="F86" s="27" t="str">
        <f t="shared" si="5"/>
        <v>43</v>
      </c>
      <c r="G86" s="23"/>
      <c r="H86" s="2" t="str">
        <f t="shared" si="6"/>
        <v>43km/hr</v>
      </c>
      <c r="I86" s="2" t="str">
        <f t="shared" si="7"/>
        <v>43</v>
      </c>
      <c r="J86" s="2">
        <f t="shared" si="8"/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8" t="s">
        <v>243</v>
      </c>
      <c r="B87" s="2" t="str">
        <f t="shared" si="1"/>
        <v>38km/HR</v>
      </c>
      <c r="C87" s="22">
        <f t="shared" si="2"/>
        <v>7</v>
      </c>
      <c r="D87" s="22">
        <f t="shared" si="3"/>
        <v>5</v>
      </c>
      <c r="E87" s="22">
        <f t="shared" si="4"/>
        <v>2</v>
      </c>
      <c r="F87" s="27" t="str">
        <f t="shared" si="5"/>
        <v>38</v>
      </c>
      <c r="G87" s="23"/>
      <c r="H87" s="2" t="str">
        <f t="shared" si="6"/>
        <v>38km/hr</v>
      </c>
      <c r="I87" s="2" t="str">
        <f t="shared" si="7"/>
        <v>38</v>
      </c>
      <c r="J87" s="2">
        <f t="shared" si="8"/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8" t="s">
        <v>244</v>
      </c>
      <c r="B88" s="2" t="str">
        <f t="shared" si="1"/>
        <v>46km/hr</v>
      </c>
      <c r="C88" s="22">
        <f t="shared" si="2"/>
        <v>7</v>
      </c>
      <c r="D88" s="22">
        <f t="shared" si="3"/>
        <v>5</v>
      </c>
      <c r="E88" s="22">
        <f t="shared" si="4"/>
        <v>2</v>
      </c>
      <c r="F88" s="27" t="str">
        <f t="shared" si="5"/>
        <v>46</v>
      </c>
      <c r="G88" s="23"/>
      <c r="H88" s="2" t="str">
        <f t="shared" si="6"/>
        <v>46km/hr</v>
      </c>
      <c r="I88" s="2" t="str">
        <f t="shared" si="7"/>
        <v>46</v>
      </c>
      <c r="J88" s="2">
        <f t="shared" si="8"/>
        <v>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8" t="s">
        <v>245</v>
      </c>
      <c r="B89" s="2" t="str">
        <f t="shared" si="1"/>
        <v>14Km/hr</v>
      </c>
      <c r="C89" s="22">
        <f t="shared" si="2"/>
        <v>7</v>
      </c>
      <c r="D89" s="22">
        <f t="shared" si="3"/>
        <v>5</v>
      </c>
      <c r="E89" s="22">
        <f t="shared" si="4"/>
        <v>2</v>
      </c>
      <c r="F89" s="27" t="str">
        <f t="shared" si="5"/>
        <v>14</v>
      </c>
      <c r="G89" s="23"/>
      <c r="H89" s="2" t="str">
        <f t="shared" si="6"/>
        <v>14km/hr</v>
      </c>
      <c r="I89" s="2" t="str">
        <f t="shared" si="7"/>
        <v>14</v>
      </c>
      <c r="J89" s="2">
        <f t="shared" si="8"/>
        <v>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8" t="s">
        <v>246</v>
      </c>
      <c r="B90" s="2" t="str">
        <f t="shared" si="1"/>
        <v>81KM/hr</v>
      </c>
      <c r="C90" s="22">
        <f t="shared" si="2"/>
        <v>7</v>
      </c>
      <c r="D90" s="22">
        <f t="shared" si="3"/>
        <v>5</v>
      </c>
      <c r="E90" s="22">
        <f t="shared" si="4"/>
        <v>2</v>
      </c>
      <c r="F90" s="27" t="str">
        <f t="shared" si="5"/>
        <v>81</v>
      </c>
      <c r="G90" s="23"/>
      <c r="H90" s="2" t="str">
        <f t="shared" si="6"/>
        <v>81km/hr</v>
      </c>
      <c r="I90" s="2" t="str">
        <f t="shared" si="7"/>
        <v>81</v>
      </c>
      <c r="J90" s="2">
        <f t="shared" si="8"/>
        <v>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8" t="s">
        <v>247</v>
      </c>
      <c r="B91" s="2" t="str">
        <f t="shared" si="1"/>
        <v>52km/HR</v>
      </c>
      <c r="C91" s="22">
        <f t="shared" si="2"/>
        <v>7</v>
      </c>
      <c r="D91" s="22">
        <f t="shared" si="3"/>
        <v>5</v>
      </c>
      <c r="E91" s="22">
        <f t="shared" si="4"/>
        <v>2</v>
      </c>
      <c r="F91" s="27" t="str">
        <f t="shared" si="5"/>
        <v>52</v>
      </c>
      <c r="G91" s="23"/>
      <c r="H91" s="2" t="str">
        <f t="shared" si="6"/>
        <v>52km/hr</v>
      </c>
      <c r="I91" s="2" t="str">
        <f t="shared" si="7"/>
        <v>52</v>
      </c>
      <c r="J91" s="2">
        <f t="shared" si="8"/>
        <v>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8" t="s">
        <v>248</v>
      </c>
      <c r="B92" s="2" t="str">
        <f t="shared" si="1"/>
        <v>24km/hr</v>
      </c>
      <c r="C92" s="22">
        <f t="shared" si="2"/>
        <v>7</v>
      </c>
      <c r="D92" s="22">
        <f t="shared" si="3"/>
        <v>5</v>
      </c>
      <c r="E92" s="22">
        <f t="shared" si="4"/>
        <v>2</v>
      </c>
      <c r="F92" s="27" t="str">
        <f t="shared" si="5"/>
        <v>24</v>
      </c>
      <c r="G92" s="23"/>
      <c r="H92" s="2" t="str">
        <f t="shared" si="6"/>
        <v>24km/hr</v>
      </c>
      <c r="I92" s="2" t="str">
        <f t="shared" si="7"/>
        <v>24</v>
      </c>
      <c r="J92" s="2">
        <f t="shared" si="8"/>
        <v>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8" t="s">
        <v>249</v>
      </c>
      <c r="B93" s="2" t="str">
        <f t="shared" si="1"/>
        <v>64km/hr</v>
      </c>
      <c r="C93" s="22">
        <f t="shared" si="2"/>
        <v>7</v>
      </c>
      <c r="D93" s="22">
        <f t="shared" si="3"/>
        <v>5</v>
      </c>
      <c r="E93" s="22">
        <f t="shared" si="4"/>
        <v>2</v>
      </c>
      <c r="F93" s="27" t="str">
        <f t="shared" si="5"/>
        <v>64</v>
      </c>
      <c r="G93" s="23"/>
      <c r="H93" s="2" t="str">
        <f t="shared" si="6"/>
        <v>64km/hr</v>
      </c>
      <c r="I93" s="2" t="str">
        <f t="shared" si="7"/>
        <v>64</v>
      </c>
      <c r="J93" s="2">
        <f t="shared" si="8"/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8" t="s">
        <v>250</v>
      </c>
      <c r="B94" s="2" t="str">
        <f t="shared" si="1"/>
        <v>9Km/hr</v>
      </c>
      <c r="C94" s="22">
        <f t="shared" si="2"/>
        <v>6</v>
      </c>
      <c r="D94" s="22">
        <f t="shared" si="3"/>
        <v>5</v>
      </c>
      <c r="E94" s="22">
        <f t="shared" si="4"/>
        <v>1</v>
      </c>
      <c r="F94" s="27" t="str">
        <f t="shared" si="5"/>
        <v>9</v>
      </c>
      <c r="G94" s="23"/>
      <c r="H94" s="2" t="str">
        <f t="shared" si="6"/>
        <v>9km/hr</v>
      </c>
      <c r="I94" s="2" t="str">
        <f t="shared" si="7"/>
        <v>9</v>
      </c>
      <c r="J94" s="2">
        <f t="shared" si="8"/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8" t="s">
        <v>251</v>
      </c>
      <c r="B95" s="2" t="str">
        <f t="shared" si="1"/>
        <v>74km/hr</v>
      </c>
      <c r="C95" s="22">
        <f t="shared" si="2"/>
        <v>7</v>
      </c>
      <c r="D95" s="22">
        <f t="shared" si="3"/>
        <v>5</v>
      </c>
      <c r="E95" s="22">
        <f t="shared" si="4"/>
        <v>2</v>
      </c>
      <c r="F95" s="27" t="str">
        <f t="shared" si="5"/>
        <v>74</v>
      </c>
      <c r="G95" s="23"/>
      <c r="H95" s="2" t="str">
        <f t="shared" si="6"/>
        <v>74km/hr</v>
      </c>
      <c r="I95" s="2" t="str">
        <f t="shared" si="7"/>
        <v>74</v>
      </c>
      <c r="J95" s="2">
        <f t="shared" si="8"/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8" t="s">
        <v>252</v>
      </c>
      <c r="B96" s="2" t="str">
        <f t="shared" si="1"/>
        <v>91km/hr</v>
      </c>
      <c r="C96" s="22">
        <f t="shared" si="2"/>
        <v>7</v>
      </c>
      <c r="D96" s="22">
        <f t="shared" si="3"/>
        <v>5</v>
      </c>
      <c r="E96" s="22">
        <f t="shared" si="4"/>
        <v>2</v>
      </c>
      <c r="F96" s="27" t="str">
        <f t="shared" si="5"/>
        <v>91</v>
      </c>
      <c r="G96" s="23"/>
      <c r="H96" s="2" t="str">
        <f t="shared" si="6"/>
        <v>91km/hr</v>
      </c>
      <c r="I96" s="2" t="str">
        <f t="shared" si="7"/>
        <v>91</v>
      </c>
      <c r="J96" s="2">
        <f t="shared" si="8"/>
        <v>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8" t="s">
        <v>253</v>
      </c>
      <c r="B97" s="2" t="str">
        <f t="shared" si="1"/>
        <v>69KM/HR</v>
      </c>
      <c r="C97" s="22">
        <f t="shared" si="2"/>
        <v>7</v>
      </c>
      <c r="D97" s="22">
        <f t="shared" si="3"/>
        <v>5</v>
      </c>
      <c r="E97" s="22">
        <f t="shared" si="4"/>
        <v>2</v>
      </c>
      <c r="F97" s="27" t="str">
        <f t="shared" si="5"/>
        <v>69</v>
      </c>
      <c r="G97" s="23"/>
      <c r="H97" s="2" t="str">
        <f t="shared" si="6"/>
        <v>69km/hr</v>
      </c>
      <c r="I97" s="2" t="str">
        <f t="shared" si="7"/>
        <v>69</v>
      </c>
      <c r="J97" s="2">
        <f t="shared" si="8"/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8" t="s">
        <v>254</v>
      </c>
      <c r="B98" s="2" t="str">
        <f t="shared" si="1"/>
        <v>37km/hr</v>
      </c>
      <c r="C98" s="22">
        <f t="shared" si="2"/>
        <v>7</v>
      </c>
      <c r="D98" s="22">
        <f t="shared" si="3"/>
        <v>5</v>
      </c>
      <c r="E98" s="22">
        <f t="shared" si="4"/>
        <v>2</v>
      </c>
      <c r="F98" s="27" t="str">
        <f t="shared" si="5"/>
        <v>37</v>
      </c>
      <c r="G98" s="23"/>
      <c r="H98" s="2" t="str">
        <f t="shared" si="6"/>
        <v>37km/hr</v>
      </c>
      <c r="I98" s="2" t="str">
        <f t="shared" si="7"/>
        <v>37</v>
      </c>
      <c r="J98" s="2">
        <f t="shared" si="8"/>
        <v>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8" t="s">
        <v>255</v>
      </c>
      <c r="B99" s="2" t="str">
        <f t="shared" si="1"/>
        <v>35km/HR</v>
      </c>
      <c r="C99" s="22">
        <f t="shared" si="2"/>
        <v>7</v>
      </c>
      <c r="D99" s="22">
        <f t="shared" si="3"/>
        <v>5</v>
      </c>
      <c r="E99" s="22">
        <f t="shared" si="4"/>
        <v>2</v>
      </c>
      <c r="F99" s="27" t="str">
        <f t="shared" si="5"/>
        <v>35</v>
      </c>
      <c r="G99" s="23"/>
      <c r="H99" s="2" t="str">
        <f t="shared" si="6"/>
        <v>35km/hr</v>
      </c>
      <c r="I99" s="2" t="str">
        <f t="shared" si="7"/>
        <v>35</v>
      </c>
      <c r="J99" s="2">
        <f t="shared" si="8"/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8" t="s">
        <v>256</v>
      </c>
      <c r="B100" s="2" t="str">
        <f t="shared" si="1"/>
        <v>51km/hr</v>
      </c>
      <c r="C100" s="22">
        <f t="shared" si="2"/>
        <v>7</v>
      </c>
      <c r="D100" s="22">
        <f t="shared" si="3"/>
        <v>5</v>
      </c>
      <c r="E100" s="22">
        <f t="shared" si="4"/>
        <v>2</v>
      </c>
      <c r="F100" s="27" t="str">
        <f t="shared" si="5"/>
        <v>51</v>
      </c>
      <c r="G100" s="23"/>
      <c r="H100" s="2" t="str">
        <f t="shared" si="6"/>
        <v>51km/hr</v>
      </c>
      <c r="I100" s="2" t="str">
        <f t="shared" si="7"/>
        <v>51</v>
      </c>
      <c r="J100" s="2">
        <f t="shared" si="8"/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8" t="s">
        <v>257</v>
      </c>
      <c r="B101" s="2" t="str">
        <f t="shared" si="1"/>
        <v>13Km/hr</v>
      </c>
      <c r="C101" s="22">
        <f t="shared" si="2"/>
        <v>7</v>
      </c>
      <c r="D101" s="22">
        <f t="shared" si="3"/>
        <v>5</v>
      </c>
      <c r="E101" s="22">
        <f t="shared" si="4"/>
        <v>2</v>
      </c>
      <c r="F101" s="27" t="str">
        <f t="shared" si="5"/>
        <v>13</v>
      </c>
      <c r="G101" s="23"/>
      <c r="H101" s="2" t="str">
        <f t="shared" si="6"/>
        <v>13km/hr</v>
      </c>
      <c r="I101" s="2" t="str">
        <f t="shared" si="7"/>
        <v>13</v>
      </c>
      <c r="J101" s="2">
        <f t="shared" si="8"/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8" t="s">
        <v>258</v>
      </c>
      <c r="B102" s="2" t="str">
        <f t="shared" si="1"/>
        <v>73KM/hr</v>
      </c>
      <c r="C102" s="22">
        <f t="shared" si="2"/>
        <v>7</v>
      </c>
      <c r="D102" s="22">
        <f t="shared" si="3"/>
        <v>5</v>
      </c>
      <c r="E102" s="22">
        <f t="shared" si="4"/>
        <v>2</v>
      </c>
      <c r="F102" s="27" t="str">
        <f t="shared" si="5"/>
        <v>73</v>
      </c>
      <c r="G102" s="23"/>
      <c r="H102" s="2" t="str">
        <f t="shared" si="6"/>
        <v>73km/hr</v>
      </c>
      <c r="I102" s="2" t="str">
        <f t="shared" si="7"/>
        <v>73</v>
      </c>
      <c r="J102" s="2">
        <f t="shared" si="8"/>
        <v>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8" t="s">
        <v>259</v>
      </c>
      <c r="B103" s="2" t="str">
        <f t="shared" si="1"/>
        <v>54km/HR</v>
      </c>
      <c r="C103" s="22">
        <f t="shared" si="2"/>
        <v>7</v>
      </c>
      <c r="D103" s="22">
        <f t="shared" si="3"/>
        <v>5</v>
      </c>
      <c r="E103" s="22">
        <f t="shared" si="4"/>
        <v>2</v>
      </c>
      <c r="F103" s="27" t="str">
        <f t="shared" si="5"/>
        <v>54</v>
      </c>
      <c r="G103" s="23"/>
      <c r="H103" s="2" t="str">
        <f t="shared" si="6"/>
        <v>54km/hr</v>
      </c>
      <c r="I103" s="2" t="str">
        <f t="shared" si="7"/>
        <v>54</v>
      </c>
      <c r="J103" s="2">
        <f t="shared" si="8"/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8" t="s">
        <v>260</v>
      </c>
      <c r="B104" s="2" t="str">
        <f t="shared" si="1"/>
        <v>26km/hr</v>
      </c>
      <c r="C104" s="22">
        <f t="shared" si="2"/>
        <v>7</v>
      </c>
      <c r="D104" s="22">
        <f t="shared" si="3"/>
        <v>5</v>
      </c>
      <c r="E104" s="22">
        <f t="shared" si="4"/>
        <v>2</v>
      </c>
      <c r="F104" s="27" t="str">
        <f t="shared" si="5"/>
        <v>26</v>
      </c>
      <c r="G104" s="23"/>
      <c r="H104" s="2" t="str">
        <f t="shared" si="6"/>
        <v>26km/hr</v>
      </c>
      <c r="I104" s="2" t="str">
        <f t="shared" si="7"/>
        <v>26</v>
      </c>
      <c r="J104" s="2">
        <f t="shared" si="8"/>
        <v>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8" t="s">
        <v>261</v>
      </c>
      <c r="B105" s="2" t="str">
        <f t="shared" si="1"/>
        <v>59km/hr</v>
      </c>
      <c r="C105" s="22">
        <f t="shared" si="2"/>
        <v>7</v>
      </c>
      <c r="D105" s="22">
        <f t="shared" si="3"/>
        <v>5</v>
      </c>
      <c r="E105" s="22">
        <f t="shared" si="4"/>
        <v>2</v>
      </c>
      <c r="F105" s="27" t="str">
        <f t="shared" si="5"/>
        <v>59</v>
      </c>
      <c r="G105" s="23"/>
      <c r="H105" s="2" t="str">
        <f t="shared" si="6"/>
        <v>59km/hr</v>
      </c>
      <c r="I105" s="2" t="str">
        <f t="shared" si="7"/>
        <v>59</v>
      </c>
      <c r="J105" s="2">
        <f t="shared" si="8"/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8" t="s">
        <v>262</v>
      </c>
      <c r="B106" s="2" t="str">
        <f t="shared" si="1"/>
        <v>6Km/hr</v>
      </c>
      <c r="C106" s="22">
        <f t="shared" si="2"/>
        <v>6</v>
      </c>
      <c r="D106" s="22">
        <f t="shared" si="3"/>
        <v>5</v>
      </c>
      <c r="E106" s="22">
        <f t="shared" si="4"/>
        <v>1</v>
      </c>
      <c r="F106" s="27" t="str">
        <f t="shared" si="5"/>
        <v>6</v>
      </c>
      <c r="G106" s="23"/>
      <c r="H106" s="2" t="str">
        <f t="shared" si="6"/>
        <v>6km/hr</v>
      </c>
      <c r="I106" s="2" t="str">
        <f t="shared" si="7"/>
        <v>6</v>
      </c>
      <c r="J106" s="2">
        <f t="shared" si="8"/>
        <v>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8" t="s">
        <v>263</v>
      </c>
      <c r="B107" s="2" t="str">
        <f t="shared" si="1"/>
        <v>76km/hr</v>
      </c>
      <c r="C107" s="22">
        <f t="shared" si="2"/>
        <v>7</v>
      </c>
      <c r="D107" s="22">
        <f t="shared" si="3"/>
        <v>5</v>
      </c>
      <c r="E107" s="22">
        <f t="shared" si="4"/>
        <v>2</v>
      </c>
      <c r="F107" s="27" t="str">
        <f t="shared" si="5"/>
        <v>76</v>
      </c>
      <c r="G107" s="23"/>
      <c r="H107" s="2" t="str">
        <f t="shared" si="6"/>
        <v>76km/hr</v>
      </c>
      <c r="I107" s="2" t="str">
        <f t="shared" si="7"/>
        <v>76</v>
      </c>
      <c r="J107" s="2">
        <f t="shared" si="8"/>
        <v>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8" t="s">
        <v>264</v>
      </c>
      <c r="B108" s="2" t="str">
        <f t="shared" si="1"/>
        <v>84km/hr</v>
      </c>
      <c r="C108" s="22">
        <f t="shared" si="2"/>
        <v>7</v>
      </c>
      <c r="D108" s="22">
        <f t="shared" si="3"/>
        <v>5</v>
      </c>
      <c r="E108" s="22">
        <f t="shared" si="4"/>
        <v>2</v>
      </c>
      <c r="F108" s="27" t="str">
        <f t="shared" si="5"/>
        <v>84</v>
      </c>
      <c r="G108" s="23"/>
      <c r="H108" s="2" t="str">
        <f t="shared" si="6"/>
        <v>84km/hr</v>
      </c>
      <c r="I108" s="2" t="str">
        <f t="shared" si="7"/>
        <v>84</v>
      </c>
      <c r="J108" s="2">
        <f t="shared" si="8"/>
        <v>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8" t="s">
        <v>265</v>
      </c>
      <c r="B109" s="2" t="str">
        <f t="shared" si="1"/>
        <v>56KM/HR</v>
      </c>
      <c r="C109" s="22">
        <f t="shared" si="2"/>
        <v>7</v>
      </c>
      <c r="D109" s="22">
        <f t="shared" si="3"/>
        <v>5</v>
      </c>
      <c r="E109" s="22">
        <f t="shared" si="4"/>
        <v>2</v>
      </c>
      <c r="F109" s="27" t="str">
        <f t="shared" si="5"/>
        <v>56</v>
      </c>
      <c r="G109" s="23"/>
      <c r="H109" s="2" t="str">
        <f t="shared" si="6"/>
        <v>56km/hr</v>
      </c>
      <c r="I109" s="2" t="str">
        <f t="shared" si="7"/>
        <v>56</v>
      </c>
      <c r="J109" s="2">
        <f t="shared" si="8"/>
        <v>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8" t="s">
        <v>266</v>
      </c>
      <c r="B110" s="2" t="str">
        <f t="shared" si="1"/>
        <v>29km/hr</v>
      </c>
      <c r="C110" s="22">
        <f t="shared" si="2"/>
        <v>7</v>
      </c>
      <c r="D110" s="22">
        <f t="shared" si="3"/>
        <v>5</v>
      </c>
      <c r="E110" s="22">
        <f t="shared" si="4"/>
        <v>2</v>
      </c>
      <c r="F110" s="27" t="str">
        <f t="shared" si="5"/>
        <v>29</v>
      </c>
      <c r="G110" s="23"/>
      <c r="H110" s="2" t="str">
        <f t="shared" si="6"/>
        <v>29km/hr</v>
      </c>
      <c r="I110" s="2" t="str">
        <f t="shared" si="7"/>
        <v>29</v>
      </c>
      <c r="J110" s="2">
        <f t="shared" si="8"/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8" t="s">
        <v>267</v>
      </c>
      <c r="B111" s="2" t="str">
        <f t="shared" si="1"/>
        <v>32km/HR</v>
      </c>
      <c r="C111" s="22">
        <f t="shared" si="2"/>
        <v>7</v>
      </c>
      <c r="D111" s="22">
        <f t="shared" si="3"/>
        <v>5</v>
      </c>
      <c r="E111" s="22">
        <f t="shared" si="4"/>
        <v>2</v>
      </c>
      <c r="F111" s="27" t="str">
        <f t="shared" si="5"/>
        <v>32</v>
      </c>
      <c r="G111" s="23"/>
      <c r="H111" s="2" t="str">
        <f t="shared" si="6"/>
        <v>32km/hr</v>
      </c>
      <c r="I111" s="2" t="str">
        <f t="shared" si="7"/>
        <v>32</v>
      </c>
      <c r="J111" s="2">
        <f t="shared" si="8"/>
        <v>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8" t="s">
        <v>268</v>
      </c>
      <c r="B112" s="2" t="str">
        <f t="shared" si="1"/>
        <v>50km/hr</v>
      </c>
      <c r="C112" s="22">
        <f t="shared" si="2"/>
        <v>7</v>
      </c>
      <c r="D112" s="22">
        <f t="shared" si="3"/>
        <v>5</v>
      </c>
      <c r="E112" s="22">
        <f t="shared" si="4"/>
        <v>2</v>
      </c>
      <c r="F112" s="27" t="str">
        <f t="shared" si="5"/>
        <v>50</v>
      </c>
      <c r="G112" s="23"/>
      <c r="H112" s="2" t="str">
        <f t="shared" si="6"/>
        <v>50km/hr</v>
      </c>
      <c r="I112" s="2" t="str">
        <f t="shared" si="7"/>
        <v>50</v>
      </c>
      <c r="J112" s="2">
        <f t="shared" si="8"/>
        <v>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8" t="s">
        <v>269</v>
      </c>
      <c r="B113" s="2" t="str">
        <f t="shared" si="1"/>
        <v>16Km/hr</v>
      </c>
      <c r="C113" s="22">
        <f t="shared" si="2"/>
        <v>7</v>
      </c>
      <c r="D113" s="22">
        <f t="shared" si="3"/>
        <v>5</v>
      </c>
      <c r="E113" s="22">
        <f t="shared" si="4"/>
        <v>2</v>
      </c>
      <c r="F113" s="27" t="str">
        <f t="shared" si="5"/>
        <v>16</v>
      </c>
      <c r="G113" s="23"/>
      <c r="H113" s="2" t="str">
        <f t="shared" si="6"/>
        <v>16km/hr</v>
      </c>
      <c r="I113" s="2" t="str">
        <f t="shared" si="7"/>
        <v>16</v>
      </c>
      <c r="J113" s="2">
        <f t="shared" si="8"/>
        <v>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8" t="s">
        <v>270</v>
      </c>
      <c r="B114" s="2" t="str">
        <f t="shared" si="1"/>
        <v>80KM/hr</v>
      </c>
      <c r="C114" s="22">
        <f t="shared" si="2"/>
        <v>7</v>
      </c>
      <c r="D114" s="22">
        <f t="shared" si="3"/>
        <v>5</v>
      </c>
      <c r="E114" s="22">
        <f t="shared" si="4"/>
        <v>2</v>
      </c>
      <c r="F114" s="27" t="str">
        <f t="shared" si="5"/>
        <v>80</v>
      </c>
      <c r="G114" s="23"/>
      <c r="H114" s="2" t="str">
        <f t="shared" si="6"/>
        <v>80km/hr</v>
      </c>
      <c r="I114" s="2" t="str">
        <f t="shared" si="7"/>
        <v>80</v>
      </c>
      <c r="J114" s="2">
        <f t="shared" si="8"/>
        <v>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8" t="s">
        <v>271</v>
      </c>
      <c r="B115" s="2" t="str">
        <f t="shared" si="1"/>
        <v>59km/HR</v>
      </c>
      <c r="C115" s="22">
        <f t="shared" si="2"/>
        <v>7</v>
      </c>
      <c r="D115" s="22">
        <f t="shared" si="3"/>
        <v>5</v>
      </c>
      <c r="E115" s="22">
        <f t="shared" si="4"/>
        <v>2</v>
      </c>
      <c r="F115" s="27" t="str">
        <f t="shared" si="5"/>
        <v>59</v>
      </c>
      <c r="G115" s="23"/>
      <c r="H115" s="2" t="str">
        <f t="shared" si="6"/>
        <v>59km/hr</v>
      </c>
      <c r="I115" s="2" t="str">
        <f t="shared" si="7"/>
        <v>59</v>
      </c>
      <c r="J115" s="2">
        <f t="shared" si="8"/>
        <v>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8" t="s">
        <v>272</v>
      </c>
      <c r="B116" s="2" t="str">
        <f t="shared" si="1"/>
        <v>23km/hr</v>
      </c>
      <c r="C116" s="22">
        <f t="shared" si="2"/>
        <v>7</v>
      </c>
      <c r="D116" s="22">
        <f t="shared" si="3"/>
        <v>5</v>
      </c>
      <c r="E116" s="22">
        <f t="shared" si="4"/>
        <v>2</v>
      </c>
      <c r="F116" s="27" t="str">
        <f t="shared" si="5"/>
        <v>23</v>
      </c>
      <c r="G116" s="23"/>
      <c r="H116" s="2" t="str">
        <f t="shared" si="6"/>
        <v>23km/hr</v>
      </c>
      <c r="I116" s="2" t="str">
        <f t="shared" si="7"/>
        <v>23</v>
      </c>
      <c r="J116" s="2">
        <f t="shared" si="8"/>
        <v>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8" t="s">
        <v>273</v>
      </c>
      <c r="B117" s="2" t="str">
        <f t="shared" si="1"/>
        <v>66km/hr</v>
      </c>
      <c r="C117" s="22">
        <f t="shared" si="2"/>
        <v>7</v>
      </c>
      <c r="D117" s="22">
        <f t="shared" si="3"/>
        <v>5</v>
      </c>
      <c r="E117" s="22">
        <f t="shared" si="4"/>
        <v>2</v>
      </c>
      <c r="F117" s="27" t="str">
        <f t="shared" si="5"/>
        <v>66</v>
      </c>
      <c r="G117" s="23"/>
      <c r="H117" s="2" t="str">
        <f t="shared" si="6"/>
        <v>66km/hr</v>
      </c>
      <c r="I117" s="2" t="str">
        <f t="shared" si="7"/>
        <v>66</v>
      </c>
      <c r="J117" s="2">
        <f t="shared" si="8"/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8" t="s">
        <v>274</v>
      </c>
      <c r="B118" s="2" t="str">
        <f t="shared" si="1"/>
        <v>4Km/hr</v>
      </c>
      <c r="C118" s="22">
        <f t="shared" si="2"/>
        <v>6</v>
      </c>
      <c r="D118" s="22">
        <f t="shared" si="3"/>
        <v>5</v>
      </c>
      <c r="E118" s="22">
        <f t="shared" si="4"/>
        <v>1</v>
      </c>
      <c r="F118" s="27" t="str">
        <f t="shared" si="5"/>
        <v>4</v>
      </c>
      <c r="G118" s="23"/>
      <c r="H118" s="2" t="str">
        <f t="shared" si="6"/>
        <v>4km/hr</v>
      </c>
      <c r="I118" s="2" t="str">
        <f t="shared" si="7"/>
        <v>4</v>
      </c>
      <c r="J118" s="2">
        <f t="shared" si="8"/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8" t="s">
        <v>275</v>
      </c>
      <c r="B119" s="2" t="str">
        <f t="shared" si="1"/>
        <v>65km/hr</v>
      </c>
      <c r="C119" s="22">
        <f t="shared" si="2"/>
        <v>7</v>
      </c>
      <c r="D119" s="22">
        <f t="shared" si="3"/>
        <v>5</v>
      </c>
      <c r="E119" s="22">
        <f t="shared" si="4"/>
        <v>2</v>
      </c>
      <c r="F119" s="27" t="str">
        <f t="shared" si="5"/>
        <v>65</v>
      </c>
      <c r="G119" s="23"/>
      <c r="H119" s="2" t="str">
        <f t="shared" si="6"/>
        <v>65km/hr</v>
      </c>
      <c r="I119" s="2" t="str">
        <f t="shared" si="7"/>
        <v>65</v>
      </c>
      <c r="J119" s="2">
        <f t="shared" si="8"/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8" t="s">
        <v>276</v>
      </c>
      <c r="B120" s="2" t="str">
        <f t="shared" si="1"/>
        <v>89km/hr</v>
      </c>
      <c r="C120" s="22">
        <f t="shared" si="2"/>
        <v>7</v>
      </c>
      <c r="D120" s="22">
        <f t="shared" si="3"/>
        <v>5</v>
      </c>
      <c r="E120" s="22">
        <f t="shared" si="4"/>
        <v>2</v>
      </c>
      <c r="F120" s="27" t="str">
        <f t="shared" si="5"/>
        <v>89</v>
      </c>
      <c r="G120" s="23"/>
      <c r="H120" s="2" t="str">
        <f t="shared" si="6"/>
        <v>89km/hr</v>
      </c>
      <c r="I120" s="2" t="str">
        <f t="shared" si="7"/>
        <v>89</v>
      </c>
      <c r="J120" s="2">
        <f t="shared" si="8"/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8" t="s">
        <v>277</v>
      </c>
      <c r="B121" s="2" t="str">
        <f t="shared" si="1"/>
        <v>68KM/HR</v>
      </c>
      <c r="C121" s="22">
        <f t="shared" si="2"/>
        <v>7</v>
      </c>
      <c r="D121" s="22">
        <f t="shared" si="3"/>
        <v>5</v>
      </c>
      <c r="E121" s="22">
        <f t="shared" si="4"/>
        <v>2</v>
      </c>
      <c r="F121" s="27" t="str">
        <f t="shared" si="5"/>
        <v>68</v>
      </c>
      <c r="G121" s="23"/>
      <c r="H121" s="2" t="str">
        <f t="shared" si="6"/>
        <v>68km/hr</v>
      </c>
      <c r="I121" s="2" t="str">
        <f t="shared" si="7"/>
        <v>68</v>
      </c>
      <c r="J121" s="2">
        <f t="shared" si="8"/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8" t="s">
        <v>278</v>
      </c>
      <c r="B122" s="2" t="str">
        <f t="shared" si="1"/>
        <v>41km/hr</v>
      </c>
      <c r="C122" s="22">
        <f t="shared" si="2"/>
        <v>7</v>
      </c>
      <c r="D122" s="22">
        <f t="shared" si="3"/>
        <v>5</v>
      </c>
      <c r="E122" s="22">
        <f t="shared" si="4"/>
        <v>2</v>
      </c>
      <c r="F122" s="27" t="str">
        <f t="shared" si="5"/>
        <v>41</v>
      </c>
      <c r="G122" s="23"/>
      <c r="H122" s="2" t="str">
        <f t="shared" si="6"/>
        <v>41km/hr</v>
      </c>
      <c r="I122" s="2" t="str">
        <f t="shared" si="7"/>
        <v>41</v>
      </c>
      <c r="J122" s="2">
        <f t="shared" si="8"/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8" t="s">
        <v>162</v>
      </c>
      <c r="B123" s="2" t="str">
        <f t="shared" si="1"/>
        <v>40km/HR</v>
      </c>
      <c r="C123" s="22">
        <f t="shared" si="2"/>
        <v>7</v>
      </c>
      <c r="D123" s="22">
        <f t="shared" si="3"/>
        <v>5</v>
      </c>
      <c r="E123" s="22">
        <f t="shared" si="4"/>
        <v>2</v>
      </c>
      <c r="F123" s="27" t="str">
        <f t="shared" si="5"/>
        <v>40</v>
      </c>
      <c r="G123" s="23"/>
      <c r="H123" s="2" t="str">
        <f t="shared" si="6"/>
        <v>40km/hr</v>
      </c>
      <c r="I123" s="2" t="str">
        <f t="shared" si="7"/>
        <v>40</v>
      </c>
      <c r="J123" s="2">
        <f t="shared" si="8"/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8" t="s">
        <v>279</v>
      </c>
      <c r="B124" s="2" t="str">
        <f t="shared" si="1"/>
        <v>52km/hr</v>
      </c>
      <c r="C124" s="22">
        <f t="shared" si="2"/>
        <v>7</v>
      </c>
      <c r="D124" s="22">
        <f t="shared" si="3"/>
        <v>5</v>
      </c>
      <c r="E124" s="22">
        <f t="shared" si="4"/>
        <v>2</v>
      </c>
      <c r="F124" s="27" t="str">
        <f t="shared" si="5"/>
        <v>52</v>
      </c>
      <c r="G124" s="23"/>
      <c r="H124" s="2" t="str">
        <f t="shared" si="6"/>
        <v>52km/hr</v>
      </c>
      <c r="I124" s="2" t="str">
        <f t="shared" si="7"/>
        <v>52</v>
      </c>
      <c r="J124" s="2">
        <f t="shared" si="8"/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8" t="s">
        <v>280</v>
      </c>
      <c r="B125" s="2" t="str">
        <f t="shared" si="1"/>
        <v>17Km/hr</v>
      </c>
      <c r="C125" s="22">
        <f t="shared" si="2"/>
        <v>7</v>
      </c>
      <c r="D125" s="22">
        <f t="shared" si="3"/>
        <v>5</v>
      </c>
      <c r="E125" s="22">
        <f t="shared" si="4"/>
        <v>2</v>
      </c>
      <c r="F125" s="27" t="str">
        <f t="shared" si="5"/>
        <v>17</v>
      </c>
      <c r="G125" s="23"/>
      <c r="H125" s="2" t="str">
        <f t="shared" si="6"/>
        <v>17km/hr</v>
      </c>
      <c r="I125" s="2" t="str">
        <f t="shared" si="7"/>
        <v>17</v>
      </c>
      <c r="J125" s="2">
        <f t="shared" si="8"/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8" t="s">
        <v>281</v>
      </c>
      <c r="B126" s="2" t="str">
        <f t="shared" si="1"/>
        <v>82KM/hr</v>
      </c>
      <c r="C126" s="22">
        <f t="shared" si="2"/>
        <v>7</v>
      </c>
      <c r="D126" s="22">
        <f t="shared" si="3"/>
        <v>5</v>
      </c>
      <c r="E126" s="22">
        <f t="shared" si="4"/>
        <v>2</v>
      </c>
      <c r="F126" s="27" t="str">
        <f t="shared" si="5"/>
        <v>82</v>
      </c>
      <c r="G126" s="23"/>
      <c r="H126" s="2" t="str">
        <f t="shared" si="6"/>
        <v>82km/hr</v>
      </c>
      <c r="I126" s="2" t="str">
        <f t="shared" si="7"/>
        <v>82</v>
      </c>
      <c r="J126" s="2">
        <f t="shared" si="8"/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8" t="s">
        <v>282</v>
      </c>
      <c r="B127" s="2" t="str">
        <f t="shared" si="1"/>
        <v>61km/HR</v>
      </c>
      <c r="C127" s="22">
        <f t="shared" si="2"/>
        <v>7</v>
      </c>
      <c r="D127" s="22">
        <f t="shared" si="3"/>
        <v>5</v>
      </c>
      <c r="E127" s="22">
        <f t="shared" si="4"/>
        <v>2</v>
      </c>
      <c r="F127" s="27" t="str">
        <f t="shared" si="5"/>
        <v>61</v>
      </c>
      <c r="G127" s="23"/>
      <c r="H127" s="2" t="str">
        <f t="shared" si="6"/>
        <v>61km/hr</v>
      </c>
      <c r="I127" s="2" t="str">
        <f t="shared" si="7"/>
        <v>61</v>
      </c>
      <c r="J127" s="2">
        <f t="shared" si="8"/>
        <v>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8" t="s">
        <v>283</v>
      </c>
      <c r="B128" s="2" t="str">
        <f t="shared" si="1"/>
        <v>27km/hr</v>
      </c>
      <c r="C128" s="22">
        <f t="shared" si="2"/>
        <v>7</v>
      </c>
      <c r="D128" s="22">
        <f t="shared" si="3"/>
        <v>5</v>
      </c>
      <c r="E128" s="22">
        <f t="shared" si="4"/>
        <v>2</v>
      </c>
      <c r="F128" s="27" t="str">
        <f t="shared" si="5"/>
        <v>27</v>
      </c>
      <c r="G128" s="23"/>
      <c r="H128" s="2" t="str">
        <f t="shared" si="6"/>
        <v>27km/hr</v>
      </c>
      <c r="I128" s="2" t="str">
        <f t="shared" si="7"/>
        <v>27</v>
      </c>
      <c r="J128" s="2">
        <f t="shared" si="8"/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8" t="s">
        <v>284</v>
      </c>
      <c r="B129" s="2" t="str">
        <f t="shared" si="1"/>
        <v>61km/hr</v>
      </c>
      <c r="C129" s="22">
        <f t="shared" si="2"/>
        <v>7</v>
      </c>
      <c r="D129" s="22">
        <f t="shared" si="3"/>
        <v>5</v>
      </c>
      <c r="E129" s="22">
        <f t="shared" si="4"/>
        <v>2</v>
      </c>
      <c r="F129" s="27" t="str">
        <f t="shared" si="5"/>
        <v>61</v>
      </c>
      <c r="G129" s="23"/>
      <c r="H129" s="2" t="str">
        <f t="shared" si="6"/>
        <v>61km/hr</v>
      </c>
      <c r="I129" s="2" t="str">
        <f t="shared" si="7"/>
        <v>61</v>
      </c>
      <c r="J129" s="2">
        <f t="shared" si="8"/>
        <v>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8" t="s">
        <v>285</v>
      </c>
      <c r="B130" s="2" t="str">
        <f t="shared" si="1"/>
        <v>11Km/hr</v>
      </c>
      <c r="C130" s="22">
        <f t="shared" si="2"/>
        <v>7</v>
      </c>
      <c r="D130" s="22">
        <f t="shared" si="3"/>
        <v>5</v>
      </c>
      <c r="E130" s="22">
        <f t="shared" si="4"/>
        <v>2</v>
      </c>
      <c r="F130" s="27" t="str">
        <f t="shared" si="5"/>
        <v>11</v>
      </c>
      <c r="G130" s="23"/>
      <c r="H130" s="2" t="str">
        <f t="shared" si="6"/>
        <v>11km/hr</v>
      </c>
      <c r="I130" s="2" t="str">
        <f t="shared" si="7"/>
        <v>11</v>
      </c>
      <c r="J130" s="2">
        <f t="shared" si="8"/>
        <v>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8" t="s">
        <v>286</v>
      </c>
      <c r="B131" s="2" t="str">
        <f t="shared" si="1"/>
        <v>70km/hr</v>
      </c>
      <c r="C131" s="22">
        <f t="shared" si="2"/>
        <v>7</v>
      </c>
      <c r="D131" s="22">
        <f t="shared" si="3"/>
        <v>5</v>
      </c>
      <c r="E131" s="22">
        <f t="shared" si="4"/>
        <v>2</v>
      </c>
      <c r="F131" s="27" t="str">
        <f t="shared" si="5"/>
        <v>70</v>
      </c>
      <c r="G131" s="23"/>
      <c r="H131" s="2" t="str">
        <f t="shared" si="6"/>
        <v>70km/hr</v>
      </c>
      <c r="I131" s="2" t="str">
        <f t="shared" si="7"/>
        <v>70</v>
      </c>
      <c r="J131" s="2">
        <f t="shared" si="8"/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7" t="s">
        <v>287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