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eSumifs" sheetId="1" r:id="rId4"/>
  </sheets>
  <definedNames/>
  <calcPr/>
</workbook>
</file>

<file path=xl/sharedStrings.xml><?xml version="1.0" encoding="utf-8"?>
<sst xmlns="http://schemas.openxmlformats.org/spreadsheetml/2006/main" count="125" uniqueCount="18">
  <si>
    <t>House</t>
  </si>
  <si>
    <t>Sports</t>
  </si>
  <si>
    <t>Points (out of 10)</t>
  </si>
  <si>
    <t>Blue</t>
  </si>
  <si>
    <t>Badminton</t>
  </si>
  <si>
    <t>Minifs</t>
  </si>
  <si>
    <t>Green</t>
  </si>
  <si>
    <t>Cricket</t>
  </si>
  <si>
    <t>Basketball</t>
  </si>
  <si>
    <t>Hockey</t>
  </si>
  <si>
    <t>Tennis</t>
  </si>
  <si>
    <t>Red</t>
  </si>
  <si>
    <t>Yellow</t>
  </si>
  <si>
    <t>Maxifs</t>
  </si>
  <si>
    <t>Sumifs</t>
  </si>
  <si>
    <t>Averageifs</t>
  </si>
  <si>
    <t>Countifs</t>
  </si>
  <si>
    <t>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</si>
</sst>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45F06"/>
        <bgColor rgb="FFB45F06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readingOrder="0" vertical="bottom"/>
    </xf>
    <xf borderId="0" fillId="4" fontId="3" numFmtId="0" xfId="0" applyAlignment="1" applyFill="1" applyFont="1">
      <alignment horizontal="right" readingOrder="0" vertical="bottom"/>
    </xf>
    <xf borderId="0" fillId="3" fontId="2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3" fontId="4" numFmtId="0" xfId="0" applyFont="1"/>
    <xf borderId="0" fillId="3" fontId="4" numFmtId="1" xfId="0" applyFont="1" applyNumberFormat="1"/>
    <xf borderId="0" fillId="3" fontId="5" numFmtId="0" xfId="0" applyAlignment="1" applyFont="1">
      <alignment readingOrder="0"/>
    </xf>
    <xf borderId="0" fillId="3" fontId="5" numFmtId="1" xfId="0" applyAlignment="1" applyFont="1" applyNumberFormat="1">
      <alignment readingOrder="0"/>
    </xf>
    <xf borderId="0" fillId="0" fontId="4" numFmtId="1" xfId="0" applyFont="1" applyNumberFormat="1"/>
    <xf borderId="0" fillId="4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4">
        <v>10.0</v>
      </c>
      <c r="D2" s="5"/>
      <c r="E2" s="6"/>
      <c r="F2" s="7"/>
      <c r="G2" s="7"/>
      <c r="H2" s="7"/>
      <c r="I2" s="7"/>
      <c r="J2" s="7"/>
      <c r="K2" s="7"/>
      <c r="L2" s="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3</v>
      </c>
      <c r="B3" s="3" t="s">
        <v>4</v>
      </c>
      <c r="C3" s="4">
        <v>8.0</v>
      </c>
      <c r="D3" s="5"/>
      <c r="E3" s="7" t="s">
        <v>5</v>
      </c>
      <c r="F3" s="8"/>
      <c r="G3" s="8"/>
      <c r="H3" s="8"/>
      <c r="I3" s="9"/>
      <c r="J3" s="8"/>
      <c r="K3" s="5"/>
      <c r="L3" s="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6</v>
      </c>
      <c r="B4" s="3" t="s">
        <v>4</v>
      </c>
      <c r="C4" s="4">
        <v>8.0</v>
      </c>
      <c r="D4" s="5"/>
      <c r="E4" s="3"/>
      <c r="F4" s="10" t="s">
        <v>4</v>
      </c>
      <c r="G4" s="10" t="s">
        <v>7</v>
      </c>
      <c r="H4" s="10" t="s">
        <v>8</v>
      </c>
      <c r="I4" s="11" t="s">
        <v>9</v>
      </c>
      <c r="J4" s="10" t="s">
        <v>10</v>
      </c>
      <c r="K4" s="5"/>
      <c r="L4" s="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6</v>
      </c>
      <c r="B5" s="3" t="s">
        <v>4</v>
      </c>
      <c r="C5" s="4">
        <v>7.0</v>
      </c>
      <c r="D5" s="5"/>
      <c r="E5" s="3" t="s">
        <v>3</v>
      </c>
      <c r="F5" s="8">
        <f t="shared" ref="F5:J5" si="1">minifs($C2:$C$32,$A$2:$A$32,$E5,$B$2:$B$32,F$4)</f>
        <v>8</v>
      </c>
      <c r="G5" s="8">
        <f t="shared" si="1"/>
        <v>10</v>
      </c>
      <c r="H5" s="8">
        <f t="shared" si="1"/>
        <v>3</v>
      </c>
      <c r="I5" s="8">
        <f t="shared" si="1"/>
        <v>10</v>
      </c>
      <c r="J5" s="8">
        <f t="shared" si="1"/>
        <v>4</v>
      </c>
      <c r="K5" s="5"/>
      <c r="L5" s="8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6</v>
      </c>
      <c r="B6" s="3" t="s">
        <v>7</v>
      </c>
      <c r="C6" s="4">
        <v>6.0</v>
      </c>
      <c r="D6" s="5"/>
      <c r="E6" s="3" t="s">
        <v>11</v>
      </c>
      <c r="F6" s="8">
        <f t="shared" ref="F6:J6" si="2">minifs($C$2:$C$32,$A$2:$A$32,$E6,$B$2:$B$32,F$4)</f>
        <v>9</v>
      </c>
      <c r="G6" s="8">
        <f t="shared" si="2"/>
        <v>8</v>
      </c>
      <c r="H6" s="8">
        <f t="shared" si="2"/>
        <v>9</v>
      </c>
      <c r="I6" s="8">
        <f t="shared" si="2"/>
        <v>1</v>
      </c>
      <c r="J6" s="8">
        <f t="shared" si="2"/>
        <v>5</v>
      </c>
      <c r="K6" s="5"/>
      <c r="L6" s="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6</v>
      </c>
      <c r="B7" s="3" t="s">
        <v>7</v>
      </c>
      <c r="C7" s="4">
        <v>9.0</v>
      </c>
      <c r="D7" s="5"/>
      <c r="E7" s="3" t="s">
        <v>6</v>
      </c>
      <c r="F7" s="8">
        <f t="shared" ref="F7:J7" si="3">minifs($C$2:$C$32,$A$2:$A$32,$E7,$B$2:$B$32,F$4)</f>
        <v>7</v>
      </c>
      <c r="G7" s="8">
        <f t="shared" si="3"/>
        <v>6</v>
      </c>
      <c r="H7" s="8">
        <f t="shared" si="3"/>
        <v>6</v>
      </c>
      <c r="I7" s="8">
        <f t="shared" si="3"/>
        <v>7</v>
      </c>
      <c r="J7" s="8">
        <f t="shared" si="3"/>
        <v>7</v>
      </c>
      <c r="K7" s="5"/>
      <c r="L7" s="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6</v>
      </c>
      <c r="B8" s="3" t="s">
        <v>9</v>
      </c>
      <c r="C8" s="4">
        <v>10.0</v>
      </c>
      <c r="D8" s="5"/>
      <c r="E8" s="3" t="s">
        <v>12</v>
      </c>
      <c r="F8" s="8">
        <f t="shared" ref="F8:J8" si="4">minifs($C$2:$C$32,$A$2:$A$32,$E8,$B$2:$B$32,F$4)</f>
        <v>7</v>
      </c>
      <c r="G8" s="8">
        <f t="shared" si="4"/>
        <v>8</v>
      </c>
      <c r="H8" s="8">
        <f t="shared" si="4"/>
        <v>9</v>
      </c>
      <c r="I8" s="8">
        <f t="shared" si="4"/>
        <v>7</v>
      </c>
      <c r="J8" s="8">
        <f t="shared" si="4"/>
        <v>7</v>
      </c>
      <c r="K8" s="5"/>
      <c r="L8" s="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3</v>
      </c>
      <c r="B9" s="3" t="s">
        <v>9</v>
      </c>
      <c r="C9" s="4">
        <v>10.0</v>
      </c>
      <c r="D9" s="5"/>
      <c r="E9" s="3"/>
      <c r="F9" s="8"/>
      <c r="G9" s="8"/>
      <c r="H9" s="8"/>
      <c r="I9" s="9"/>
      <c r="J9" s="8"/>
      <c r="K9" s="5"/>
      <c r="L9" s="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11</v>
      </c>
      <c r="B10" s="3" t="s">
        <v>9</v>
      </c>
      <c r="C10" s="4">
        <v>7.0</v>
      </c>
      <c r="D10" s="5"/>
      <c r="E10" s="7" t="s">
        <v>13</v>
      </c>
      <c r="F10" s="8"/>
      <c r="G10" s="8"/>
      <c r="H10" s="8"/>
      <c r="I10" s="9"/>
      <c r="J10" s="8"/>
      <c r="K10" s="5"/>
      <c r="L10" s="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11</v>
      </c>
      <c r="B11" s="3" t="s">
        <v>9</v>
      </c>
      <c r="C11" s="4">
        <v>1.0</v>
      </c>
      <c r="D11" s="5"/>
      <c r="E11" s="3"/>
      <c r="F11" s="10" t="s">
        <v>4</v>
      </c>
      <c r="G11" s="10" t="s">
        <v>7</v>
      </c>
      <c r="H11" s="10" t="s">
        <v>8</v>
      </c>
      <c r="I11" s="11" t="s">
        <v>9</v>
      </c>
      <c r="J11" s="10" t="s">
        <v>10</v>
      </c>
      <c r="K11" s="5"/>
      <c r="L11" s="8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11</v>
      </c>
      <c r="B12" s="3" t="s">
        <v>10</v>
      </c>
      <c r="C12" s="4">
        <v>5.0</v>
      </c>
      <c r="D12" s="5"/>
      <c r="E12" s="3" t="s">
        <v>3</v>
      </c>
      <c r="F12" s="8">
        <f t="shared" ref="F12:J12" si="5">MAXIFS($C$2:$C$32,$A$2:$A$32,$E12,$B$2:$B$32,F$11)</f>
        <v>10</v>
      </c>
      <c r="G12" s="8">
        <f t="shared" si="5"/>
        <v>10</v>
      </c>
      <c r="H12" s="8">
        <f t="shared" si="5"/>
        <v>10</v>
      </c>
      <c r="I12" s="8">
        <f t="shared" si="5"/>
        <v>10</v>
      </c>
      <c r="J12" s="8">
        <f t="shared" si="5"/>
        <v>4</v>
      </c>
      <c r="K12" s="5"/>
      <c r="L12" s="8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11</v>
      </c>
      <c r="B13" s="3" t="s">
        <v>10</v>
      </c>
      <c r="C13" s="4">
        <v>6.0</v>
      </c>
      <c r="D13" s="5"/>
      <c r="E13" s="3" t="s">
        <v>11</v>
      </c>
      <c r="F13" s="8">
        <f t="shared" ref="F13:J13" si="6">MAXIFS($C$2:$C$32,$A$2:$A$32,$E13,$B$2:$B$32,F$11)</f>
        <v>10</v>
      </c>
      <c r="G13" s="8">
        <f t="shared" si="6"/>
        <v>8</v>
      </c>
      <c r="H13" s="8">
        <f t="shared" si="6"/>
        <v>10</v>
      </c>
      <c r="I13" s="8">
        <f t="shared" si="6"/>
        <v>7</v>
      </c>
      <c r="J13" s="8">
        <f t="shared" si="6"/>
        <v>6</v>
      </c>
      <c r="K13" s="7"/>
      <c r="L13" s="8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6</v>
      </c>
      <c r="B14" s="3" t="s">
        <v>10</v>
      </c>
      <c r="C14" s="4">
        <v>7.0</v>
      </c>
      <c r="D14" s="5"/>
      <c r="E14" s="3" t="s">
        <v>6</v>
      </c>
      <c r="F14" s="8">
        <f t="shared" ref="F14:J14" si="7">MAXIFS($C$2:$C$32,$A$2:$A$32,$E14,$B$2:$B$32,F$11)</f>
        <v>8</v>
      </c>
      <c r="G14" s="8">
        <f t="shared" si="7"/>
        <v>9</v>
      </c>
      <c r="H14" s="8">
        <f t="shared" si="7"/>
        <v>6</v>
      </c>
      <c r="I14" s="8">
        <f t="shared" si="7"/>
        <v>10</v>
      </c>
      <c r="J14" s="8">
        <f t="shared" si="7"/>
        <v>7</v>
      </c>
      <c r="K14" s="5"/>
      <c r="L14" s="8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12</v>
      </c>
      <c r="B15" s="3" t="s">
        <v>10</v>
      </c>
      <c r="C15" s="4">
        <v>7.0</v>
      </c>
      <c r="D15" s="5"/>
      <c r="E15" s="3" t="s">
        <v>12</v>
      </c>
      <c r="F15" s="8">
        <f t="shared" ref="F15:J15" si="8">MAXIFS($C$2:$C$32,$A$2:$A$32,$E15,$B$2:$B$32,F$11)</f>
        <v>8</v>
      </c>
      <c r="G15" s="8">
        <f t="shared" si="8"/>
        <v>8</v>
      </c>
      <c r="H15" s="8">
        <f t="shared" si="8"/>
        <v>9</v>
      </c>
      <c r="I15" s="8">
        <f t="shared" si="8"/>
        <v>7</v>
      </c>
      <c r="J15" s="8">
        <f t="shared" si="8"/>
        <v>7</v>
      </c>
      <c r="K15" s="5"/>
      <c r="L15" s="8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3</v>
      </c>
      <c r="B16" s="3" t="s">
        <v>10</v>
      </c>
      <c r="C16" s="4">
        <v>4.0</v>
      </c>
      <c r="D16" s="5"/>
      <c r="E16" s="3"/>
      <c r="F16" s="8"/>
      <c r="G16" s="8"/>
      <c r="H16" s="8"/>
      <c r="I16" s="9"/>
      <c r="J16" s="8"/>
      <c r="K16" s="5"/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3</v>
      </c>
      <c r="B17" s="3" t="s">
        <v>8</v>
      </c>
      <c r="C17" s="4">
        <v>3.0</v>
      </c>
      <c r="D17" s="5"/>
      <c r="E17" s="7" t="s">
        <v>14</v>
      </c>
      <c r="F17" s="8"/>
      <c r="G17" s="8"/>
      <c r="H17" s="8"/>
      <c r="I17" s="9"/>
      <c r="J17" s="8"/>
      <c r="K17" s="5"/>
      <c r="L17" s="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3</v>
      </c>
      <c r="B18" s="3" t="s">
        <v>8</v>
      </c>
      <c r="C18" s="4">
        <v>10.0</v>
      </c>
      <c r="D18" s="5"/>
      <c r="E18" s="3"/>
      <c r="F18" s="10" t="s">
        <v>4</v>
      </c>
      <c r="G18" s="10" t="s">
        <v>7</v>
      </c>
      <c r="H18" s="10" t="s">
        <v>8</v>
      </c>
      <c r="I18" s="11" t="s">
        <v>9</v>
      </c>
      <c r="J18" s="10" t="s">
        <v>10</v>
      </c>
      <c r="K18" s="5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3</v>
      </c>
      <c r="B19" s="3" t="s">
        <v>7</v>
      </c>
      <c r="C19" s="4">
        <v>10.0</v>
      </c>
      <c r="D19" s="5"/>
      <c r="E19" s="3" t="s">
        <v>3</v>
      </c>
      <c r="F19" s="8">
        <f t="shared" ref="F19:J19" si="9">Sumifs($C$2:$C$32,$A$2:$A$32,$E19,$B$2:$B$32,F$18)</f>
        <v>18</v>
      </c>
      <c r="G19" s="8">
        <f t="shared" si="9"/>
        <v>10</v>
      </c>
      <c r="H19" s="8">
        <f t="shared" si="9"/>
        <v>13</v>
      </c>
      <c r="I19" s="8">
        <f t="shared" si="9"/>
        <v>10</v>
      </c>
      <c r="J19" s="8">
        <f t="shared" si="9"/>
        <v>4</v>
      </c>
      <c r="K19" s="5"/>
      <c r="L19" s="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12</v>
      </c>
      <c r="B20" s="3" t="s">
        <v>7</v>
      </c>
      <c r="C20" s="4">
        <v>8.0</v>
      </c>
      <c r="D20" s="5"/>
      <c r="E20" s="3" t="s">
        <v>11</v>
      </c>
      <c r="F20" s="8">
        <f t="shared" ref="F20:J20" si="10">Sumifs($C$2:$C$32,$A$2:$A$32,$E20,$B$2:$B$32,F$18)</f>
        <v>19</v>
      </c>
      <c r="G20" s="8">
        <f t="shared" si="10"/>
        <v>8</v>
      </c>
      <c r="H20" s="8">
        <f t="shared" si="10"/>
        <v>19</v>
      </c>
      <c r="I20" s="8">
        <f t="shared" si="10"/>
        <v>8</v>
      </c>
      <c r="J20" s="8">
        <f t="shared" si="10"/>
        <v>11</v>
      </c>
      <c r="K20" s="5"/>
      <c r="L20" s="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12</v>
      </c>
      <c r="B21" s="3" t="s">
        <v>8</v>
      </c>
      <c r="C21" s="4">
        <v>9.0</v>
      </c>
      <c r="D21" s="5"/>
      <c r="E21" s="3" t="s">
        <v>6</v>
      </c>
      <c r="F21" s="8">
        <f t="shared" ref="F21:J21" si="11">Sumifs($C$2:$C$32,$A$2:$A$32,$E21,$B$2:$B$32,F$18)</f>
        <v>15</v>
      </c>
      <c r="G21" s="8">
        <f t="shared" si="11"/>
        <v>15</v>
      </c>
      <c r="H21" s="8">
        <f t="shared" si="11"/>
        <v>12</v>
      </c>
      <c r="I21" s="8">
        <f t="shared" si="11"/>
        <v>17</v>
      </c>
      <c r="J21" s="8">
        <f t="shared" si="11"/>
        <v>7</v>
      </c>
      <c r="K21" s="5"/>
      <c r="L21" s="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 t="s">
        <v>12</v>
      </c>
      <c r="B22" s="3" t="s">
        <v>9</v>
      </c>
      <c r="C22" s="4">
        <v>7.0</v>
      </c>
      <c r="D22" s="5"/>
      <c r="E22" s="3" t="s">
        <v>12</v>
      </c>
      <c r="F22" s="8">
        <f t="shared" ref="F22:J22" si="12">Sumifs($C$2:$C$32,$A$2:$A$32,$E22,$B$2:$B$32,F$18)</f>
        <v>15</v>
      </c>
      <c r="G22" s="8">
        <f t="shared" si="12"/>
        <v>8</v>
      </c>
      <c r="H22" s="8">
        <f t="shared" si="12"/>
        <v>9</v>
      </c>
      <c r="I22" s="8">
        <f t="shared" si="12"/>
        <v>7</v>
      </c>
      <c r="J22" s="8">
        <f t="shared" si="12"/>
        <v>7</v>
      </c>
      <c r="K22" s="5"/>
      <c r="L22" s="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 t="s">
        <v>6</v>
      </c>
      <c r="B23" s="3" t="s">
        <v>9</v>
      </c>
      <c r="C23" s="4">
        <v>7.0</v>
      </c>
      <c r="D23" s="5"/>
      <c r="E23" s="3"/>
      <c r="F23" s="8"/>
      <c r="G23" s="8"/>
      <c r="H23" s="8"/>
      <c r="I23" s="9"/>
      <c r="J23" s="8"/>
      <c r="K23" s="5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 t="s">
        <v>6</v>
      </c>
      <c r="B24" s="3" t="s">
        <v>8</v>
      </c>
      <c r="C24" s="4">
        <v>6.0</v>
      </c>
      <c r="D24" s="2"/>
      <c r="E24" s="7" t="s">
        <v>15</v>
      </c>
      <c r="I24" s="1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 t="s">
        <v>6</v>
      </c>
      <c r="B25" s="3" t="s">
        <v>8</v>
      </c>
      <c r="C25" s="4">
        <v>6.0</v>
      </c>
      <c r="D25" s="2"/>
      <c r="E25" s="3"/>
      <c r="F25" s="10" t="s">
        <v>4</v>
      </c>
      <c r="G25" s="10" t="s">
        <v>7</v>
      </c>
      <c r="H25" s="10" t="s">
        <v>8</v>
      </c>
      <c r="I25" s="11" t="s">
        <v>9</v>
      </c>
      <c r="J25" s="10" t="s">
        <v>10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 t="s">
        <v>11</v>
      </c>
      <c r="B26" s="3" t="s">
        <v>7</v>
      </c>
      <c r="C26" s="4">
        <v>8.0</v>
      </c>
      <c r="D26" s="2"/>
      <c r="E26" s="3" t="s">
        <v>3</v>
      </c>
      <c r="F26" s="2">
        <f t="shared" ref="F26:J26" si="13">averageifs($C$2:$C$32,$A$2:$A$32,$E26,$B$2:$B$32,F$25)</f>
        <v>9</v>
      </c>
      <c r="G26" s="2">
        <f t="shared" si="13"/>
        <v>10</v>
      </c>
      <c r="H26" s="2">
        <f t="shared" si="13"/>
        <v>6.5</v>
      </c>
      <c r="I26" s="2">
        <f t="shared" si="13"/>
        <v>10</v>
      </c>
      <c r="J26" s="2">
        <f t="shared" si="13"/>
        <v>4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 t="s">
        <v>11</v>
      </c>
      <c r="B27" s="3" t="s">
        <v>8</v>
      </c>
      <c r="C27" s="13">
        <v>9.0</v>
      </c>
      <c r="D27" s="2"/>
      <c r="E27" s="3" t="s">
        <v>11</v>
      </c>
      <c r="F27" s="2">
        <f t="shared" ref="F27:J27" si="14">averageifs($C$2:$C$32,$A$2:$A$32,$E27,$B$2:$B$32,F$25)</f>
        <v>9.5</v>
      </c>
      <c r="G27" s="2">
        <f t="shared" si="14"/>
        <v>8</v>
      </c>
      <c r="H27" s="2">
        <f t="shared" si="14"/>
        <v>9.5</v>
      </c>
      <c r="I27" s="2">
        <f t="shared" si="14"/>
        <v>4</v>
      </c>
      <c r="J27" s="2">
        <f t="shared" si="14"/>
        <v>5.5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 t="s">
        <v>11</v>
      </c>
      <c r="B28" s="3" t="s">
        <v>8</v>
      </c>
      <c r="C28" s="13">
        <v>10.0</v>
      </c>
      <c r="D28" s="2"/>
      <c r="E28" s="3" t="s">
        <v>6</v>
      </c>
      <c r="F28" s="2">
        <f t="shared" ref="F28:J28" si="15">averageifs($C$2:$C$32,$A$2:$A$32,$E28,$B$2:$B$32,F$25)</f>
        <v>7.5</v>
      </c>
      <c r="G28" s="2">
        <f t="shared" si="15"/>
        <v>7.5</v>
      </c>
      <c r="H28" s="2">
        <f t="shared" si="15"/>
        <v>6</v>
      </c>
      <c r="I28" s="2">
        <f t="shared" si="15"/>
        <v>8.5</v>
      </c>
      <c r="J28" s="2">
        <f t="shared" si="15"/>
        <v>7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 t="s">
        <v>11</v>
      </c>
      <c r="B29" s="3" t="s">
        <v>4</v>
      </c>
      <c r="C29" s="13">
        <v>10.0</v>
      </c>
      <c r="D29" s="2"/>
      <c r="E29" s="3" t="s">
        <v>12</v>
      </c>
      <c r="F29" s="2">
        <f t="shared" ref="F29:J29" si="16">averageifs($C$2:$C$32,$A$2:$A$32,$E29,$B$2:$B$32,F$25)</f>
        <v>7.5</v>
      </c>
      <c r="G29" s="2">
        <f t="shared" si="16"/>
        <v>8</v>
      </c>
      <c r="H29" s="2">
        <f t="shared" si="16"/>
        <v>9</v>
      </c>
      <c r="I29" s="2">
        <f t="shared" si="16"/>
        <v>7</v>
      </c>
      <c r="J29" s="2">
        <f t="shared" si="16"/>
        <v>7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 t="s">
        <v>11</v>
      </c>
      <c r="B30" s="3" t="s">
        <v>4</v>
      </c>
      <c r="C30" s="13">
        <v>9.0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 t="s">
        <v>12</v>
      </c>
      <c r="B31" s="3" t="s">
        <v>4</v>
      </c>
      <c r="C31" s="13">
        <v>8.0</v>
      </c>
      <c r="D31" s="2"/>
      <c r="E31" s="7" t="s">
        <v>16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 t="s">
        <v>12</v>
      </c>
      <c r="B32" s="3" t="s">
        <v>4</v>
      </c>
      <c r="C32" s="13">
        <v>7.0</v>
      </c>
      <c r="D32" s="2"/>
      <c r="E32" s="3"/>
      <c r="F32" s="10" t="s">
        <v>4</v>
      </c>
      <c r="G32" s="10" t="s">
        <v>7</v>
      </c>
      <c r="H32" s="10" t="s">
        <v>8</v>
      </c>
      <c r="I32" s="11" t="s">
        <v>9</v>
      </c>
      <c r="J32" s="10" t="s">
        <v>10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3" t="s">
        <v>3</v>
      </c>
      <c r="F33" s="2">
        <f t="shared" ref="F33:J33" si="17">COUNTIFS($A$2:$A$32,$E33,$B$2:$B$32,F$32)</f>
        <v>2</v>
      </c>
      <c r="G33" s="2">
        <f t="shared" si="17"/>
        <v>1</v>
      </c>
      <c r="H33" s="2">
        <f t="shared" si="17"/>
        <v>2</v>
      </c>
      <c r="I33" s="2">
        <f t="shared" si="17"/>
        <v>1</v>
      </c>
      <c r="J33" s="2">
        <f t="shared" si="17"/>
        <v>1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3" t="s">
        <v>11</v>
      </c>
      <c r="F34" s="2">
        <f t="shared" ref="F34:J34" si="18">COUNTIFS($A$2:$A$32,$E34,$B$2:$B$32,F$32)</f>
        <v>2</v>
      </c>
      <c r="G34" s="2">
        <f t="shared" si="18"/>
        <v>1</v>
      </c>
      <c r="H34" s="2">
        <f t="shared" si="18"/>
        <v>2</v>
      </c>
      <c r="I34" s="2">
        <f t="shared" si="18"/>
        <v>2</v>
      </c>
      <c r="J34" s="2">
        <f t="shared" si="18"/>
        <v>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3" t="s">
        <v>6</v>
      </c>
      <c r="F35" s="2">
        <f t="shared" ref="F35:J35" si="19">COUNTIFS($A$2:$A$32,$E35,$B$2:$B$32,F$32)</f>
        <v>2</v>
      </c>
      <c r="G35" s="2">
        <f t="shared" si="19"/>
        <v>2</v>
      </c>
      <c r="H35" s="2">
        <f t="shared" si="19"/>
        <v>2</v>
      </c>
      <c r="I35" s="2">
        <f t="shared" si="19"/>
        <v>2</v>
      </c>
      <c r="J35" s="2">
        <f t="shared" si="19"/>
        <v>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3" t="s">
        <v>12</v>
      </c>
      <c r="F36" s="2">
        <f t="shared" ref="F36:J36" si="20">COUNTIFS($A$2:$A$32,$E36,$B$2:$B$32,F$32)</f>
        <v>2</v>
      </c>
      <c r="G36" s="2">
        <f t="shared" si="20"/>
        <v>1</v>
      </c>
      <c r="H36" s="2">
        <f t="shared" si="20"/>
        <v>1</v>
      </c>
      <c r="I36" s="2">
        <f t="shared" si="20"/>
        <v>1</v>
      </c>
      <c r="J36" s="2">
        <f t="shared" si="20"/>
        <v>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7" t="s">
        <v>17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3"/>
      <c r="F39" s="10" t="s">
        <v>4</v>
      </c>
      <c r="G39" s="10" t="s">
        <v>7</v>
      </c>
      <c r="H39" s="10" t="s">
        <v>8</v>
      </c>
      <c r="I39" s="11" t="s">
        <v>9</v>
      </c>
      <c r="J39" s="10" t="s">
        <v>10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3" t="s">
        <v>3</v>
      </c>
      <c r="F40" s="2">
        <f t="shared" ref="F40:J40" si="21">F19-F26*F33</f>
        <v>0</v>
      </c>
      <c r="G40" s="2">
        <f t="shared" si="21"/>
        <v>0</v>
      </c>
      <c r="H40" s="2">
        <f t="shared" si="21"/>
        <v>0</v>
      </c>
      <c r="I40" s="2">
        <f t="shared" si="21"/>
        <v>0</v>
      </c>
      <c r="J40" s="2">
        <f t="shared" si="21"/>
        <v>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3" t="s">
        <v>11</v>
      </c>
      <c r="F41" s="2">
        <f t="shared" ref="F41:J41" si="22">F20-F27*F34</f>
        <v>0</v>
      </c>
      <c r="G41" s="2">
        <f t="shared" si="22"/>
        <v>0</v>
      </c>
      <c r="H41" s="2">
        <f t="shared" si="22"/>
        <v>0</v>
      </c>
      <c r="I41" s="2">
        <f t="shared" si="22"/>
        <v>0</v>
      </c>
      <c r="J41" s="2">
        <f t="shared" si="22"/>
        <v>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3" t="s">
        <v>6</v>
      </c>
      <c r="F42" s="2">
        <f t="shared" ref="F42:J42" si="23">F21-F28*F35</f>
        <v>0</v>
      </c>
      <c r="G42" s="2">
        <f t="shared" si="23"/>
        <v>0</v>
      </c>
      <c r="H42" s="2">
        <f t="shared" si="23"/>
        <v>0</v>
      </c>
      <c r="I42" s="2">
        <f t="shared" si="23"/>
        <v>0</v>
      </c>
      <c r="J42" s="2">
        <f t="shared" si="23"/>
        <v>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3" t="s">
        <v>12</v>
      </c>
      <c r="F43" s="2">
        <f t="shared" ref="F43:J43" si="24">F22-F29*F36</f>
        <v>0</v>
      </c>
      <c r="G43" s="2">
        <f t="shared" si="24"/>
        <v>0</v>
      </c>
      <c r="H43" s="2">
        <f t="shared" si="24"/>
        <v>0</v>
      </c>
      <c r="I43" s="2">
        <f t="shared" si="24"/>
        <v>0</v>
      </c>
      <c r="J43" s="2">
        <f t="shared" si="24"/>
        <v>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D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D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D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